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30" yWindow="0" windowWidth="13110" windowHeight="12675" tabRatio="926"/>
  </bookViews>
  <sheets>
    <sheet name="Cover" sheetId="49" r:id="rId1"/>
    <sheet name="Index" sheetId="50" r:id="rId2"/>
    <sheet name="Table S1" sheetId="32" r:id="rId3"/>
    <sheet name="Table S2" sheetId="40" r:id="rId4"/>
    <sheet name="Table S3" sheetId="17" r:id="rId5"/>
    <sheet name="Table S4" sheetId="27" r:id="rId6"/>
    <sheet name="Table S5" sheetId="28" r:id="rId7"/>
    <sheet name="Table S6" sheetId="54" r:id="rId8"/>
    <sheet name="Table S7a" sheetId="57" r:id="rId9"/>
    <sheet name="Table S7b" sheetId="48" r:id="rId10"/>
    <sheet name="Subject grouping composition" sheetId="5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10" hidden="1">'Subject grouping composition'!$J$83:$J$101</definedName>
    <definedName name="_xlnm._FilterDatabase" localSheetId="2" hidden="1">'Table S1'!$A$10:$M$87</definedName>
    <definedName name="_xlnm._FilterDatabase" localSheetId="3" hidden="1">'Table S2'!$A$10:$L$87</definedName>
    <definedName name="_xlnm._FilterDatabase" localSheetId="4" hidden="1">'Table S3'!$A$9:$M$80</definedName>
    <definedName name="_xlnm._FilterDatabase" localSheetId="5" hidden="1">'Table S4'!$A$9:$L$62</definedName>
    <definedName name="_xlnm._FilterDatabase" localSheetId="8" hidden="1">'Table S7a'!$A$5:$V$86</definedName>
    <definedName name="_xlnm._FilterDatabase" localSheetId="9" hidden="1">'Table S7b'!$A$6:$N$88</definedName>
    <definedName name="_sci2006" localSheetId="0">#REF!</definedName>
    <definedName name="_sci2006" localSheetId="1">#REF!</definedName>
    <definedName name="_sci2006" localSheetId="2">#REF!</definedName>
    <definedName name="_sci2006" localSheetId="3">#REF!</definedName>
    <definedName name="_sci2006" localSheetId="4">#REF!</definedName>
    <definedName name="_sci2006" localSheetId="7">#REF!</definedName>
    <definedName name="_sci2006" localSheetId="8">#REF!</definedName>
    <definedName name="_sci2006">#REF!</definedName>
    <definedName name="_sci2007" localSheetId="0">#REF!</definedName>
    <definedName name="_sci2007" localSheetId="1">#REF!</definedName>
    <definedName name="_sci2007" localSheetId="2">#REF!</definedName>
    <definedName name="_sci2007" localSheetId="3">#REF!</definedName>
    <definedName name="_sci2007" localSheetId="4">#REF!</definedName>
    <definedName name="_sci2007" localSheetId="7">#REF!</definedName>
    <definedName name="_sci2007" localSheetId="8">#REF!</definedName>
    <definedName name="_sci2007">#REF!</definedName>
    <definedName name="_sci2008" localSheetId="0">#REF!</definedName>
    <definedName name="_sci2008" localSheetId="1">#REF!</definedName>
    <definedName name="_sci2008" localSheetId="2">#REF!</definedName>
    <definedName name="_sci2008" localSheetId="3">#REF!</definedName>
    <definedName name="_sci2008" localSheetId="4">#REF!</definedName>
    <definedName name="_sci2008" localSheetId="7">#REF!</definedName>
    <definedName name="_sci2008" localSheetId="8">#REF!</definedName>
    <definedName name="_sci2008">#REF!</definedName>
    <definedName name="aat" localSheetId="0">#REF!</definedName>
    <definedName name="aat" localSheetId="1">#REF!</definedName>
    <definedName name="aat" localSheetId="2">#REF!</definedName>
    <definedName name="aat" localSheetId="3">#REF!</definedName>
    <definedName name="aat" localSheetId="4">#REF!</definedName>
    <definedName name="aat" localSheetId="7">#REF!</definedName>
    <definedName name="aat" localSheetId="8">#REF!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0">#REF!</definedName>
    <definedName name="APSMean2005" localSheetId="1">#REF!</definedName>
    <definedName name="APSMean2005" localSheetId="2">#REF!</definedName>
    <definedName name="APSMean2005" localSheetId="3">#REF!</definedName>
    <definedName name="APSMean2005" localSheetId="4">#REF!</definedName>
    <definedName name="APSMean2005" localSheetId="7">#REF!</definedName>
    <definedName name="APSMean2005" localSheetId="8">#REF!</definedName>
    <definedName name="APSMean2005">#REF!</definedName>
    <definedName name="APSMean2006" localSheetId="0">#REF!</definedName>
    <definedName name="APSMean2006" localSheetId="1">#REF!</definedName>
    <definedName name="APSMean2006" localSheetId="2">#REF!</definedName>
    <definedName name="APSMean2006" localSheetId="3">#REF!</definedName>
    <definedName name="APSMean2006" localSheetId="4">#REF!</definedName>
    <definedName name="APSMean2006" localSheetId="7">#REF!</definedName>
    <definedName name="APSMean2006" localSheetId="8">#REF!</definedName>
    <definedName name="APSMean2006">#REF!</definedName>
    <definedName name="APSMean2007" localSheetId="0">#REF!</definedName>
    <definedName name="APSMean2007" localSheetId="1">#REF!</definedName>
    <definedName name="APSMean2007" localSheetId="2">#REF!</definedName>
    <definedName name="APSMean2007" localSheetId="3">#REF!</definedName>
    <definedName name="APSMean2007" localSheetId="4">#REF!</definedName>
    <definedName name="APSMean2007" localSheetId="7">#REF!</definedName>
    <definedName name="APSMean2007" localSheetId="8">#REF!</definedName>
    <definedName name="APSMean2007">#REF!</definedName>
    <definedName name="APSMean2008" localSheetId="0">#REF!</definedName>
    <definedName name="APSMean2008" localSheetId="1">#REF!</definedName>
    <definedName name="APSMean2008" localSheetId="2">#REF!</definedName>
    <definedName name="APSMean2008" localSheetId="3">#REF!</definedName>
    <definedName name="APSMean2008" localSheetId="4">#REF!</definedName>
    <definedName name="APSMean2008" localSheetId="7">#REF!</definedName>
    <definedName name="APSMean2008" localSheetId="8">#REF!</definedName>
    <definedName name="APSMean2008">#REF!</definedName>
    <definedName name="APSMean22005" localSheetId="0">#REF!</definedName>
    <definedName name="APSMean22005" localSheetId="1">#REF!</definedName>
    <definedName name="APSMean22005" localSheetId="2">#REF!</definedName>
    <definedName name="APSMean22005" localSheetId="3">#REF!</definedName>
    <definedName name="APSMean22005" localSheetId="4">#REF!</definedName>
    <definedName name="APSMean22005" localSheetId="7">#REF!</definedName>
    <definedName name="APSMean22005" localSheetId="8">#REF!</definedName>
    <definedName name="APSMean22005">#REF!</definedName>
    <definedName name="APSMean22006" localSheetId="0">#REF!</definedName>
    <definedName name="APSMean22006" localSheetId="1">#REF!</definedName>
    <definedName name="APSMean22006" localSheetId="2">#REF!</definedName>
    <definedName name="APSMean22006" localSheetId="3">#REF!</definedName>
    <definedName name="APSMean22006" localSheetId="4">#REF!</definedName>
    <definedName name="APSMean22006" localSheetId="7">#REF!</definedName>
    <definedName name="APSMean22006" localSheetId="8">#REF!</definedName>
    <definedName name="APSMean22006">#REF!</definedName>
    <definedName name="APSMean22007" localSheetId="0">#REF!</definedName>
    <definedName name="APSMean22007" localSheetId="1">#REF!</definedName>
    <definedName name="APSMean22007" localSheetId="2">#REF!</definedName>
    <definedName name="APSMean22007" localSheetId="3">#REF!</definedName>
    <definedName name="APSMean22007" localSheetId="4">#REF!</definedName>
    <definedName name="APSMean22007" localSheetId="7">#REF!</definedName>
    <definedName name="APSMean22007" localSheetId="8">#REF!</definedName>
    <definedName name="APSMean22007">#REF!</definedName>
    <definedName name="APSMean22008" localSheetId="0">#REF!</definedName>
    <definedName name="APSMean22008" localSheetId="1">#REF!</definedName>
    <definedName name="APSMean22008" localSheetId="2">#REF!</definedName>
    <definedName name="APSMean22008" localSheetId="3">#REF!</definedName>
    <definedName name="APSMean22008" localSheetId="4">#REF!</definedName>
    <definedName name="APSMean22008" localSheetId="7">#REF!</definedName>
    <definedName name="APSMean22008" localSheetId="8">#REF!</definedName>
    <definedName name="APSMean22008">#REF!</definedName>
    <definedName name="APSMeanDiff2005" localSheetId="0">#REF!</definedName>
    <definedName name="APSMeanDiff2005" localSheetId="1">#REF!</definedName>
    <definedName name="APSMeanDiff2005" localSheetId="2">#REF!</definedName>
    <definedName name="APSMeanDiff2005" localSheetId="3">#REF!</definedName>
    <definedName name="APSMeanDiff2005" localSheetId="4">#REF!</definedName>
    <definedName name="APSMeanDiff2005" localSheetId="7">#REF!</definedName>
    <definedName name="APSMeanDiff2005" localSheetId="8">#REF!</definedName>
    <definedName name="APSMeanDiff2005">#REF!</definedName>
    <definedName name="APSMeanDiff2006" localSheetId="0">#REF!</definedName>
    <definedName name="APSMeanDiff2006" localSheetId="1">#REF!</definedName>
    <definedName name="APSMeanDiff2006" localSheetId="2">#REF!</definedName>
    <definedName name="APSMeanDiff2006" localSheetId="3">#REF!</definedName>
    <definedName name="APSMeanDiff2006" localSheetId="4">#REF!</definedName>
    <definedName name="APSMeanDiff2006" localSheetId="7">#REF!</definedName>
    <definedName name="APSMeanDiff2006" localSheetId="8">#REF!</definedName>
    <definedName name="APSMeanDiff2006">#REF!</definedName>
    <definedName name="APSMeanDiff2007" localSheetId="0">#REF!</definedName>
    <definedName name="APSMeanDiff2007" localSheetId="1">#REF!</definedName>
    <definedName name="APSMeanDiff2007" localSheetId="2">#REF!</definedName>
    <definedName name="APSMeanDiff2007" localSheetId="3">#REF!</definedName>
    <definedName name="APSMeanDiff2007" localSheetId="4">#REF!</definedName>
    <definedName name="APSMeanDiff2007" localSheetId="7">#REF!</definedName>
    <definedName name="APSMeanDiff2007" localSheetId="8">#REF!</definedName>
    <definedName name="APSMeanDiff2007">#REF!</definedName>
    <definedName name="APSMeanDiff2008" localSheetId="0">#REF!</definedName>
    <definedName name="APSMeanDiff2008" localSheetId="1">#REF!</definedName>
    <definedName name="APSMeanDiff2008" localSheetId="2">#REF!</definedName>
    <definedName name="APSMeanDiff2008" localSheetId="3">#REF!</definedName>
    <definedName name="APSMeanDiff2008" localSheetId="4">#REF!</definedName>
    <definedName name="APSMeanDiff2008" localSheetId="7">#REF!</definedName>
    <definedName name="APSMeanDiff2008" localSheetId="8">#REF!</definedName>
    <definedName name="APSMeanDiff2008">#REF!</definedName>
    <definedName name="APSPts2005" localSheetId="0">#REF!</definedName>
    <definedName name="APSPts2005" localSheetId="1">#REF!</definedName>
    <definedName name="APSPts2005" localSheetId="2">#REF!</definedName>
    <definedName name="APSPts2005" localSheetId="3">#REF!</definedName>
    <definedName name="APSPts2005" localSheetId="4">#REF!</definedName>
    <definedName name="APSPts2005" localSheetId="7">#REF!</definedName>
    <definedName name="APSPts2005" localSheetId="8">#REF!</definedName>
    <definedName name="APSPts2005">#REF!</definedName>
    <definedName name="APSPts2006" localSheetId="0">#REF!</definedName>
    <definedName name="APSPts2006" localSheetId="1">#REF!</definedName>
    <definedName name="APSPts2006" localSheetId="2">#REF!</definedName>
    <definedName name="APSPts2006" localSheetId="3">#REF!</definedName>
    <definedName name="APSPts2006" localSheetId="4">#REF!</definedName>
    <definedName name="APSPts2006" localSheetId="7">#REF!</definedName>
    <definedName name="APSPts2006" localSheetId="8">#REF!</definedName>
    <definedName name="APSPts2006">#REF!</definedName>
    <definedName name="APSPts2007" localSheetId="0">#REF!</definedName>
    <definedName name="APSPts2007" localSheetId="1">#REF!</definedName>
    <definedName name="APSPts2007" localSheetId="2">#REF!</definedName>
    <definedName name="APSPts2007" localSheetId="3">#REF!</definedName>
    <definedName name="APSPts2007" localSheetId="4">#REF!</definedName>
    <definedName name="APSPts2007" localSheetId="7">#REF!</definedName>
    <definedName name="APSPts2007" localSheetId="8">#REF!</definedName>
    <definedName name="APSPts2007">#REF!</definedName>
    <definedName name="APSPts2008" localSheetId="0">#REF!</definedName>
    <definedName name="APSPts2008" localSheetId="1">#REF!</definedName>
    <definedName name="APSPts2008" localSheetId="2">#REF!</definedName>
    <definedName name="APSPts2008" localSheetId="3">#REF!</definedName>
    <definedName name="APSPts2008" localSheetId="4">#REF!</definedName>
    <definedName name="APSPts2008" localSheetId="7">#REF!</definedName>
    <definedName name="APSPts2008" localSheetId="8">#REF!</definedName>
    <definedName name="APSPts2008">#REF!</definedName>
    <definedName name="APSVAL2005" localSheetId="0">#REF!</definedName>
    <definedName name="APSVAL2005" localSheetId="1">#REF!</definedName>
    <definedName name="APSVAL2005" localSheetId="2">#REF!</definedName>
    <definedName name="APSVAL2005" localSheetId="3">#REF!</definedName>
    <definedName name="APSVAL2005" localSheetId="4">#REF!</definedName>
    <definedName name="APSVAL2005" localSheetId="7">#REF!</definedName>
    <definedName name="APSVAL2005" localSheetId="8">#REF!</definedName>
    <definedName name="APSVAL2005">#REF!</definedName>
    <definedName name="APSVAL2006" localSheetId="0">#REF!</definedName>
    <definedName name="APSVAL2006" localSheetId="1">#REF!</definedName>
    <definedName name="APSVAL2006" localSheetId="2">#REF!</definedName>
    <definedName name="APSVAL2006" localSheetId="3">#REF!</definedName>
    <definedName name="APSVAL2006" localSheetId="4">#REF!</definedName>
    <definedName name="APSVAL2006" localSheetId="7">#REF!</definedName>
    <definedName name="APSVAL2006" localSheetId="8">#REF!</definedName>
    <definedName name="APSVAL2006">#REF!</definedName>
    <definedName name="APSVAL2007" localSheetId="0">#REF!</definedName>
    <definedName name="APSVAL2007" localSheetId="1">#REF!</definedName>
    <definedName name="APSVAL2007" localSheetId="2">#REF!</definedName>
    <definedName name="APSVAL2007" localSheetId="3">#REF!</definedName>
    <definedName name="APSVAL2007" localSheetId="4">#REF!</definedName>
    <definedName name="APSVAL2007" localSheetId="7">#REF!</definedName>
    <definedName name="APSVAL2007" localSheetId="8">#REF!</definedName>
    <definedName name="APSVAL2007">#REF!</definedName>
    <definedName name="APSVAL2008" localSheetId="0">#REF!</definedName>
    <definedName name="APSVAL2008" localSheetId="1">#REF!</definedName>
    <definedName name="APSVAL2008" localSheetId="2">#REF!</definedName>
    <definedName name="APSVAL2008" localSheetId="3">#REF!</definedName>
    <definedName name="APSVAL2008" localSheetId="4">#REF!</definedName>
    <definedName name="APSVAL2008" localSheetId="7">#REF!</definedName>
    <definedName name="APSVAL2008" localSheetId="8">#REF!</definedName>
    <definedName name="APSVAL2008">#REF!</definedName>
    <definedName name="boycott" localSheetId="0">#REF!</definedName>
    <definedName name="boycott" localSheetId="1">#REF!</definedName>
    <definedName name="boycott" localSheetId="2">#REF!</definedName>
    <definedName name="boycott" localSheetId="3">#REF!</definedName>
    <definedName name="boycott" localSheetId="4">#REF!</definedName>
    <definedName name="boycott" localSheetId="7">#REF!</definedName>
    <definedName name="boycott" localSheetId="8">#REF!</definedName>
    <definedName name="boycott">#REF!</definedName>
    <definedName name="Data2013" localSheetId="0">#REF!</definedName>
    <definedName name="Data2013" localSheetId="1">#REF!</definedName>
    <definedName name="Data2013" localSheetId="2">#REF!</definedName>
    <definedName name="Data2013" localSheetId="3">#REF!</definedName>
    <definedName name="Data2013" localSheetId="4">#REF!</definedName>
    <definedName name="Data2013" localSheetId="7">#REF!</definedName>
    <definedName name="Data2013" localSheetId="8">#REF!</definedName>
    <definedName name="Data2013">#REF!</definedName>
    <definedName name="Data2014" localSheetId="0">#REF!</definedName>
    <definedName name="Data2014" localSheetId="1">#REF!</definedName>
    <definedName name="Data2014" localSheetId="2">#REF!</definedName>
    <definedName name="Data2014" localSheetId="3">#REF!</definedName>
    <definedName name="Data2014" localSheetId="4">#REF!</definedName>
    <definedName name="Data2014" localSheetId="7">#REF!</definedName>
    <definedName name="Data2014" localSheetId="8">#REF!</definedName>
    <definedName name="Data2014">#REF!</definedName>
    <definedName name="Denominators" localSheetId="0">[4]Denominators!#REF!</definedName>
    <definedName name="Denominators" localSheetId="1">#REF!</definedName>
    <definedName name="Denominators" localSheetId="2">#REF!</definedName>
    <definedName name="Denominators" localSheetId="3">#REF!</definedName>
    <definedName name="Denominators" localSheetId="4">#REF!</definedName>
    <definedName name="Denominators" localSheetId="8">#REF!</definedName>
    <definedName name="Denominators">#REF!</definedName>
    <definedName name="Denominators_T2" localSheetId="0">#REF!</definedName>
    <definedName name="Denominators_T2" localSheetId="1">#REF!</definedName>
    <definedName name="Denominators_T2" localSheetId="2">#REF!</definedName>
    <definedName name="Denominators_T2" localSheetId="3">#REF!</definedName>
    <definedName name="Denominators_T2" localSheetId="4">#REF!</definedName>
    <definedName name="Denominators_T2" localSheetId="8">#REF!</definedName>
    <definedName name="Denominators_T2">#REF!</definedName>
    <definedName name="Denominators2014" localSheetId="0">#REF!</definedName>
    <definedName name="Denominators2014" localSheetId="1">#REF!</definedName>
    <definedName name="Denominators2014" localSheetId="2">#REF!</definedName>
    <definedName name="Denominators2014" localSheetId="3">#REF!</definedName>
    <definedName name="Denominators2014" localSheetId="4">#REF!</definedName>
    <definedName name="Denominators2014" localSheetId="8">#REF!</definedName>
    <definedName name="Denominators2014">#REF!</definedName>
    <definedName name="Denominators2014T5" localSheetId="0">#REF!</definedName>
    <definedName name="Denominators2014T5" localSheetId="1">#REF!</definedName>
    <definedName name="Denominators2014T5" localSheetId="2">#REF!</definedName>
    <definedName name="Denominators2014T5" localSheetId="3">#REF!</definedName>
    <definedName name="Denominators2014T5" localSheetId="4">#REF!</definedName>
    <definedName name="Denominators2014T5" localSheetId="8">#REF!</definedName>
    <definedName name="Denominators2014T5">#REF!</definedName>
    <definedName name="district" localSheetId="0">#REF!</definedName>
    <definedName name="district" localSheetId="1">#REF!</definedName>
    <definedName name="district" localSheetId="2">#REF!</definedName>
    <definedName name="district" localSheetId="3">#REF!</definedName>
    <definedName name="district" localSheetId="4">#REF!</definedName>
    <definedName name="district" localSheetId="7">#REF!</definedName>
    <definedName name="district" localSheetId="8">#REF!</definedName>
    <definedName name="district">#REF!</definedName>
    <definedName name="ENG">'[1]Supporting worksheet - ENG'!$B$5:$AE$157</definedName>
    <definedName name="EngMaths" localSheetId="0">#REF!</definedName>
    <definedName name="EngMaths" localSheetId="1">#REF!</definedName>
    <definedName name="EngMaths" localSheetId="7">'[5]Table 18 calcs'!$A$205:$A$206</definedName>
    <definedName name="EngMaths">'[6]Table 18 calcs'!$A$205:$A$206</definedName>
    <definedName name="eth" localSheetId="0">#REF!</definedName>
    <definedName name="eth" localSheetId="1">#REF!</definedName>
    <definedName name="eth" localSheetId="2">#REF!</definedName>
    <definedName name="eth" localSheetId="3">#REF!</definedName>
    <definedName name="eth" localSheetId="4">#REF!</definedName>
    <definedName name="eth" localSheetId="7">#REF!</definedName>
    <definedName name="eth" localSheetId="8">#REF!</definedName>
    <definedName name="eth">#REF!</definedName>
    <definedName name="ethnic" localSheetId="0">#REF!</definedName>
    <definedName name="ethnic" localSheetId="1">#REF!</definedName>
    <definedName name="ethnic" localSheetId="2">#REF!</definedName>
    <definedName name="ethnic" localSheetId="3">#REF!</definedName>
    <definedName name="ethnic" localSheetId="4">#REF!</definedName>
    <definedName name="ethnic" localSheetId="7">#REF!</definedName>
    <definedName name="ethnic" localSheetId="8">#REF!</definedName>
    <definedName name="ethnic">#REF!</definedName>
    <definedName name="GCSE2008" localSheetId="8">#REF!</definedName>
    <definedName name="GCSE2008">#REF!</definedName>
    <definedName name="GCSE2009" localSheetId="10">#REF!</definedName>
    <definedName name="GCSE2009" localSheetId="8">#REF!</definedName>
    <definedName name="GCSE2009">#REF!</definedName>
    <definedName name="GCSE2010" localSheetId="10">'[7]2010'!$A$3:$AN$58</definedName>
    <definedName name="GCSE2010">'[8]2010'!$A$3:$AN$57</definedName>
    <definedName name="GCSE2011" localSheetId="10">'[7]2011'!$A$3:$AN$65</definedName>
    <definedName name="GCSE2011">'[8]2011'!$A$3:$AN$63</definedName>
    <definedName name="GCSE2012" localSheetId="10">'[7]2012'!$A$3:$AN$65</definedName>
    <definedName name="GCSE2012">'[8]2012'!$A$3:$AN$63</definedName>
    <definedName name="GCSE2013" localSheetId="10">'[7]2013'!$A$3:$AN$64</definedName>
    <definedName name="GCSE2013">'[8]2013'!$A$3:$AN$62</definedName>
    <definedName name="GCSE2014" localSheetId="10">'[7]2014'!$A$3:$AN$64</definedName>
    <definedName name="GCSE2014" localSheetId="8">#REF!</definedName>
    <definedName name="GCSE2014">#REF!</definedName>
    <definedName name="GCSE2015" localSheetId="10">'[7]2015'!$A$2:$AN$64</definedName>
    <definedName name="GCSE2015">'[8]2015'!$A$2:$AN$62</definedName>
    <definedName name="GCSE2016" localSheetId="10">'[7]2016'!$A$2:$AN$64</definedName>
    <definedName name="GCSE2016">'[9]2016'!$A$2:$AN$64</definedName>
    <definedName name="Gender" localSheetId="0">'[4]Table 2 data'!$A$17:$A$19</definedName>
    <definedName name="Gender" localSheetId="1">#REF!</definedName>
    <definedName name="Gender" localSheetId="7">'[5]SQL 15 '!$B$172:$B$174</definedName>
    <definedName name="Gender">'[6]SQL 15 '!$B$172:$B$174</definedName>
    <definedName name="gor" localSheetId="0">#REF!</definedName>
    <definedName name="gor" localSheetId="1">#REF!</definedName>
    <definedName name="gor" localSheetId="2">#REF!</definedName>
    <definedName name="gor" localSheetId="3">#REF!</definedName>
    <definedName name="gor" localSheetId="4">#REF!</definedName>
    <definedName name="gor" localSheetId="7">#REF!</definedName>
    <definedName name="gor" localSheetId="8">#REF!</definedName>
    <definedName name="gor">#REF!</definedName>
    <definedName name="Group" localSheetId="10">'[7]Subject time series'!$E$5</definedName>
    <definedName name="Group">[8]GCSE!$E$5</definedName>
    <definedName name="jayne">'[1]2009 changes'!$B$5:$O$158</definedName>
    <definedName name="LA">'[10]LA lookup'!$A$2:$C$155</definedName>
    <definedName name="LA_name">'[10]LA lookup'!$C$2:$D$155</definedName>
    <definedName name="LAD" localSheetId="0">#REF!</definedName>
    <definedName name="LAD" localSheetId="1">#REF!</definedName>
    <definedName name="LAD" localSheetId="2">#REF!</definedName>
    <definedName name="LAD" localSheetId="3">#REF!</definedName>
    <definedName name="LAD" localSheetId="4">#REF!</definedName>
    <definedName name="LAD" localSheetId="7">#REF!</definedName>
    <definedName name="LAD" localSheetId="8">#REF!</definedName>
    <definedName name="LAD">#REF!</definedName>
    <definedName name="lev2bpl">[11]Sheet3!$B$5:$K$170</definedName>
    <definedName name="Lev2bpl07">[12]Sheet3!$O$5:$X$170</definedName>
    <definedName name="Lev2pl">[11]Sheet2!$B$5:$N$170</definedName>
    <definedName name="Lev2pl07">[12]Sheet2!$R$5:$AD$170</definedName>
    <definedName name="lev3pl">[11]Sheet4!$B$5:$N$170</definedName>
    <definedName name="Lev3pl07">[12]Sheet4!$R$5:$AD$170</definedName>
    <definedName name="MAT">'[1]Supporting worksheet - MAT'!$B$5:$AE$157</definedName>
    <definedName name="math_lev">'[2]2006 Data'!$C$29:$T$31</definedName>
    <definedName name="math_lev04">'[2]2004 Data'!$C$30:$T$32</definedName>
    <definedName name="math_lev05">'[2]2005 data'!$C$30:$T$32</definedName>
    <definedName name="math_lev07">'[13]2007 Data'!$C$29:$T$31</definedName>
    <definedName name="maths2006" localSheetId="0">#REF!</definedName>
    <definedName name="maths2006" localSheetId="1">#REF!</definedName>
    <definedName name="maths2006" localSheetId="2">#REF!</definedName>
    <definedName name="maths2006" localSheetId="3">#REF!</definedName>
    <definedName name="maths2006" localSheetId="4">#REF!</definedName>
    <definedName name="maths2006" localSheetId="7">#REF!</definedName>
    <definedName name="maths2006" localSheetId="8">#REF!</definedName>
    <definedName name="maths2006">#REF!</definedName>
    <definedName name="maths2007" localSheetId="0">#REF!</definedName>
    <definedName name="maths2007" localSheetId="1">#REF!</definedName>
    <definedName name="maths2007" localSheetId="2">#REF!</definedName>
    <definedName name="maths2007" localSheetId="3">#REF!</definedName>
    <definedName name="maths2007" localSheetId="4">#REF!</definedName>
    <definedName name="maths2007" localSheetId="7">#REF!</definedName>
    <definedName name="maths2007" localSheetId="8">#REF!</definedName>
    <definedName name="maths2007">#REF!</definedName>
    <definedName name="maths2008" localSheetId="0">#REF!</definedName>
    <definedName name="maths2008" localSheetId="1">#REF!</definedName>
    <definedName name="maths2008" localSheetId="2">#REF!</definedName>
    <definedName name="maths2008" localSheetId="3">#REF!</definedName>
    <definedName name="maths2008" localSheetId="4">#REF!</definedName>
    <definedName name="maths2008" localSheetId="7">#REF!</definedName>
    <definedName name="maths2008" localSheetId="8">#REF!</definedName>
    <definedName name="maths2008">#REF!</definedName>
    <definedName name="_xlnm.Print_Area" localSheetId="1">Index!$A$1:$E$19</definedName>
    <definedName name="_xlnm.Print_Area" localSheetId="7">'Table S6'!$A$1:$Q$115</definedName>
    <definedName name="_xlnm.Print_Titles" localSheetId="7">'Table S6'!$1:$9</definedName>
    <definedName name="qual" localSheetId="0">#REF!</definedName>
    <definedName name="qual" localSheetId="1">#REF!</definedName>
    <definedName name="qual" localSheetId="2">#REF!</definedName>
    <definedName name="qual" localSheetId="3">#REF!</definedName>
    <definedName name="qual" localSheetId="4">#REF!</definedName>
    <definedName name="qual" localSheetId="7">#REF!</definedName>
    <definedName name="qual" localSheetId="8">#REF!</definedName>
    <definedName name="qual">#REF!</definedName>
    <definedName name="qual1" localSheetId="0">#REF!</definedName>
    <definedName name="qual1" localSheetId="1">#REF!</definedName>
    <definedName name="qual1" localSheetId="2">#REF!</definedName>
    <definedName name="qual1" localSheetId="3">#REF!</definedName>
    <definedName name="qual1" localSheetId="4">#REF!</definedName>
    <definedName name="qual1" localSheetId="7">#REF!</definedName>
    <definedName name="qual1" localSheetId="8">#REF!</definedName>
    <definedName name="qual1">#REF!</definedName>
    <definedName name="qual2" localSheetId="0">#REF!</definedName>
    <definedName name="qual2" localSheetId="1">#REF!</definedName>
    <definedName name="qual2" localSheetId="2">#REF!</definedName>
    <definedName name="qual2" localSheetId="3">#REF!</definedName>
    <definedName name="qual2" localSheetId="4">#REF!</definedName>
    <definedName name="qual2" localSheetId="7">#REF!</definedName>
    <definedName name="qual2" localSheetId="8">#REF!</definedName>
    <definedName name="qual2">#REF!</definedName>
    <definedName name="read_lev">'[2]2006 Data'!$C$13:$T$15</definedName>
    <definedName name="read_lev04">'[2]2004 Data'!$C$14:$T$16</definedName>
    <definedName name="read_lev05">'[2]2005 data'!$C$14:$T$16</definedName>
    <definedName name="read_lev07">'[13]2007 Data'!$C$13:$T$15</definedName>
    <definedName name="read2006" localSheetId="0">#REF!</definedName>
    <definedName name="read2006" localSheetId="1">#REF!</definedName>
    <definedName name="read2006" localSheetId="2">#REF!</definedName>
    <definedName name="read2006" localSheetId="3">#REF!</definedName>
    <definedName name="read2006" localSheetId="4">#REF!</definedName>
    <definedName name="read2006" localSheetId="7">#REF!</definedName>
    <definedName name="read2006" localSheetId="8">#REF!</definedName>
    <definedName name="read2006">#REF!</definedName>
    <definedName name="read2007" localSheetId="0">#REF!</definedName>
    <definedName name="read2007" localSheetId="1">#REF!</definedName>
    <definedName name="read2007" localSheetId="2">#REF!</definedName>
    <definedName name="read2007" localSheetId="3">#REF!</definedName>
    <definedName name="read2007" localSheetId="4">#REF!</definedName>
    <definedName name="read2007" localSheetId="7">#REF!</definedName>
    <definedName name="read2007" localSheetId="8">#REF!</definedName>
    <definedName name="read2007">#REF!</definedName>
    <definedName name="read2008" localSheetId="0">#REF!</definedName>
    <definedName name="read2008" localSheetId="1">#REF!</definedName>
    <definedName name="read2008" localSheetId="2">#REF!</definedName>
    <definedName name="read2008" localSheetId="3">#REF!</definedName>
    <definedName name="read2008" localSheetId="4">#REF!</definedName>
    <definedName name="read2008" localSheetId="7">#REF!</definedName>
    <definedName name="read2008" localSheetId="8">#REF!</definedName>
    <definedName name="read2008">#REF!</definedName>
    <definedName name="region" localSheetId="0">#REF!</definedName>
    <definedName name="region" localSheetId="1">#REF!</definedName>
    <definedName name="region" localSheetId="2">#REF!</definedName>
    <definedName name="region" localSheetId="3">#REF!</definedName>
    <definedName name="region" localSheetId="4">#REF!</definedName>
    <definedName name="region" localSheetId="7">#REF!</definedName>
    <definedName name="region" localSheetId="8">#REF!</definedName>
    <definedName name="region">#REF!</definedName>
    <definedName name="revised">'[14]new %'!$B$10:$IT$176</definedName>
    <definedName name="sci_lev">'[2]2006 Data'!$C$37:$X$39</definedName>
    <definedName name="sci_lev05">'[2]2005 data'!$C$38:$T$40</definedName>
    <definedName name="sci_lev07">'[13]2007 Data'!$C$37:$T$39</definedName>
    <definedName name="scieng_lev">'[2]2006 Data'!$C$45:$W$47</definedName>
    <definedName name="scieng_lev07">'[13]2007 Data'!$C$45:$T$47</definedName>
    <definedName name="scieng2006" localSheetId="0">#REF!</definedName>
    <definedName name="scieng2006" localSheetId="1">#REF!</definedName>
    <definedName name="scieng2006" localSheetId="2">#REF!</definedName>
    <definedName name="scieng2006" localSheetId="3">#REF!</definedName>
    <definedName name="scieng2006" localSheetId="4">#REF!</definedName>
    <definedName name="scieng2006" localSheetId="7">#REF!</definedName>
    <definedName name="scieng2006" localSheetId="8">#REF!</definedName>
    <definedName name="scieng2006">#REF!</definedName>
    <definedName name="scieng2007" localSheetId="0">#REF!</definedName>
    <definedName name="scieng2007" localSheetId="1">#REF!</definedName>
    <definedName name="scieng2007" localSheetId="2">#REF!</definedName>
    <definedName name="scieng2007" localSheetId="3">#REF!</definedName>
    <definedName name="scieng2007" localSheetId="4">#REF!</definedName>
    <definedName name="scieng2007" localSheetId="7">#REF!</definedName>
    <definedName name="scieng2007" localSheetId="8">#REF!</definedName>
    <definedName name="scieng2007">#REF!</definedName>
    <definedName name="scieng2008" localSheetId="0">#REF!</definedName>
    <definedName name="scieng2008" localSheetId="1">#REF!</definedName>
    <definedName name="scieng2008" localSheetId="2">#REF!</definedName>
    <definedName name="scieng2008" localSheetId="3">#REF!</definedName>
    <definedName name="scieng2008" localSheetId="4">#REF!</definedName>
    <definedName name="scieng2008" localSheetId="7">#REF!</definedName>
    <definedName name="scieng2008" localSheetId="8">#REF!</definedName>
    <definedName name="scieng2008">#REF!</definedName>
    <definedName name="scilife_lev">'[2]2006 Data'!$C$53:$W$55</definedName>
    <definedName name="scilife_lev07">'[13]2007 Data'!$C$53:$T$55</definedName>
    <definedName name="scilife2006" localSheetId="0">#REF!</definedName>
    <definedName name="scilife2006" localSheetId="1">#REF!</definedName>
    <definedName name="scilife2006" localSheetId="2">#REF!</definedName>
    <definedName name="scilife2006" localSheetId="3">#REF!</definedName>
    <definedName name="scilife2006" localSheetId="4">#REF!</definedName>
    <definedName name="scilife2006" localSheetId="7">#REF!</definedName>
    <definedName name="scilife2006" localSheetId="8">#REF!</definedName>
    <definedName name="scilife2006">#REF!</definedName>
    <definedName name="scilife2007" localSheetId="0">#REF!</definedName>
    <definedName name="scilife2007" localSheetId="1">#REF!</definedName>
    <definedName name="scilife2007" localSheetId="2">#REF!</definedName>
    <definedName name="scilife2007" localSheetId="3">#REF!</definedName>
    <definedName name="scilife2007" localSheetId="4">#REF!</definedName>
    <definedName name="scilife2007" localSheetId="7">#REF!</definedName>
    <definedName name="scilife2007" localSheetId="8">#REF!</definedName>
    <definedName name="scilife2007">#REF!</definedName>
    <definedName name="scilife2008" localSheetId="0">#REF!</definedName>
    <definedName name="scilife2008" localSheetId="1">#REF!</definedName>
    <definedName name="scilife2008" localSheetId="2">#REF!</definedName>
    <definedName name="scilife2008" localSheetId="3">#REF!</definedName>
    <definedName name="scilife2008" localSheetId="4">#REF!</definedName>
    <definedName name="scilife2008" localSheetId="7">#REF!</definedName>
    <definedName name="scilife2008" localSheetId="8">#REF!</definedName>
    <definedName name="scilife2008">#REF!</definedName>
    <definedName name="sciphy_lev">'[2]2006 Data'!$C$69:$W$71</definedName>
    <definedName name="sciphy_lev07">'[13]2007 Data'!$C$69:$T$71</definedName>
    <definedName name="sciphy2006" localSheetId="0">#REF!</definedName>
    <definedName name="sciphy2006" localSheetId="1">#REF!</definedName>
    <definedName name="sciphy2006" localSheetId="2">#REF!</definedName>
    <definedName name="sciphy2006" localSheetId="3">#REF!</definedName>
    <definedName name="sciphy2006" localSheetId="4">#REF!</definedName>
    <definedName name="sciphy2006" localSheetId="7">#REF!</definedName>
    <definedName name="sciphy2006" localSheetId="8">#REF!</definedName>
    <definedName name="sciphy2006">#REF!</definedName>
    <definedName name="sciphy2007" localSheetId="0">#REF!</definedName>
    <definedName name="sciphy2007" localSheetId="1">#REF!</definedName>
    <definedName name="sciphy2007" localSheetId="2">#REF!</definedName>
    <definedName name="sciphy2007" localSheetId="3">#REF!</definedName>
    <definedName name="sciphy2007" localSheetId="4">#REF!</definedName>
    <definedName name="sciphy2007" localSheetId="7">#REF!</definedName>
    <definedName name="sciphy2007" localSheetId="8">#REF!</definedName>
    <definedName name="sciphy2007">#REF!</definedName>
    <definedName name="sciphy2008" localSheetId="0">#REF!</definedName>
    <definedName name="sciphy2008" localSheetId="1">#REF!</definedName>
    <definedName name="sciphy2008" localSheetId="2">#REF!</definedName>
    <definedName name="sciphy2008" localSheetId="3">#REF!</definedName>
    <definedName name="sciphy2008" localSheetId="4">#REF!</definedName>
    <definedName name="sciphy2008" localSheetId="7">#REF!</definedName>
    <definedName name="sciphy2008" localSheetId="8">#REF!</definedName>
    <definedName name="sciphy2008">#REF!</definedName>
    <definedName name="scipro_lev">'[2]2006 Data'!$C$61:$W$63</definedName>
    <definedName name="scipro_lev07">'[13]2007 Data'!$C$61:$T$63</definedName>
    <definedName name="scipro2006" localSheetId="0">#REF!</definedName>
    <definedName name="scipro2006" localSheetId="1">#REF!</definedName>
    <definedName name="scipro2006" localSheetId="2">#REF!</definedName>
    <definedName name="scipro2006" localSheetId="3">#REF!</definedName>
    <definedName name="scipro2006" localSheetId="4">#REF!</definedName>
    <definedName name="scipro2006" localSheetId="7">#REF!</definedName>
    <definedName name="scipro2006" localSheetId="8">#REF!</definedName>
    <definedName name="scipro2006">#REF!</definedName>
    <definedName name="scipro2007" localSheetId="0">#REF!</definedName>
    <definedName name="scipro2007" localSheetId="1">#REF!</definedName>
    <definedName name="scipro2007" localSheetId="2">#REF!</definedName>
    <definedName name="scipro2007" localSheetId="3">#REF!</definedName>
    <definedName name="scipro2007" localSheetId="4">#REF!</definedName>
    <definedName name="scipro2007" localSheetId="7">#REF!</definedName>
    <definedName name="scipro2007" localSheetId="8">#REF!</definedName>
    <definedName name="scipro2007">#REF!</definedName>
    <definedName name="scipro2008" localSheetId="0">#REF!</definedName>
    <definedName name="scipro2008" localSheetId="1">#REF!</definedName>
    <definedName name="scipro2008" localSheetId="2">#REF!</definedName>
    <definedName name="scipro2008" localSheetId="3">#REF!</definedName>
    <definedName name="scipro2008" localSheetId="4">#REF!</definedName>
    <definedName name="scipro2008" localSheetId="7">#REF!</definedName>
    <definedName name="scipro2008" localSheetId="8">#REF!</definedName>
    <definedName name="scipro2008">#REF!</definedName>
    <definedName name="Sex" localSheetId="10">'[7]Subject time series'!$F$5</definedName>
    <definedName name="Sex">[8]GCSE!$F$5</definedName>
    <definedName name="sfr" localSheetId="0">#REF!</definedName>
    <definedName name="sfr" localSheetId="1">#REF!</definedName>
    <definedName name="sfr" localSheetId="2">#REF!</definedName>
    <definedName name="sfr" localSheetId="3">#REF!</definedName>
    <definedName name="sfr" localSheetId="4">#REF!</definedName>
    <definedName name="sfr" localSheetId="7">#REF!</definedName>
    <definedName name="sfr" localSheetId="8">#REF!</definedName>
    <definedName name="sfr">#REF!</definedName>
    <definedName name="speak_lev">'[2]2006 Data'!$C$5:$W$7</definedName>
    <definedName name="speak_lev05">'[2]2005 data'!$C$6:$T$8</definedName>
    <definedName name="speak_lev07">'[13]2007 Data'!$C$5:$T$7</definedName>
    <definedName name="speak2006" localSheetId="0">#REF!</definedName>
    <definedName name="speak2006" localSheetId="1">#REF!</definedName>
    <definedName name="speak2006" localSheetId="2">#REF!</definedName>
    <definedName name="speak2006" localSheetId="3">#REF!</definedName>
    <definedName name="speak2006" localSheetId="4">#REF!</definedName>
    <definedName name="speak2006" localSheetId="7">#REF!</definedName>
    <definedName name="speak2006" localSheetId="8">#REF!</definedName>
    <definedName name="speak2006">#REF!</definedName>
    <definedName name="speak2007" localSheetId="0">#REF!</definedName>
    <definedName name="speak2007" localSheetId="1">#REF!</definedName>
    <definedName name="speak2007" localSheetId="2">#REF!</definedName>
    <definedName name="speak2007" localSheetId="3">#REF!</definedName>
    <definedName name="speak2007" localSheetId="4">#REF!</definedName>
    <definedName name="speak2007" localSheetId="7">#REF!</definedName>
    <definedName name="speak2007" localSheetId="8">#REF!</definedName>
    <definedName name="speak2007">#REF!</definedName>
    <definedName name="speak2008" localSheetId="0">#REF!</definedName>
    <definedName name="speak2008" localSheetId="1">#REF!</definedName>
    <definedName name="speak2008" localSheetId="2">#REF!</definedName>
    <definedName name="speak2008" localSheetId="3">#REF!</definedName>
    <definedName name="speak2008" localSheetId="4">#REF!</definedName>
    <definedName name="speak2008" localSheetId="7">#REF!</definedName>
    <definedName name="speak2008" localSheetId="8">#REF!</definedName>
    <definedName name="speak2008">#REF!</definedName>
    <definedName name="supp" localSheetId="0">#REF!</definedName>
    <definedName name="supp" localSheetId="1">#REF!</definedName>
    <definedName name="supp" localSheetId="2">#REF!</definedName>
    <definedName name="supp" localSheetId="3">#REF!</definedName>
    <definedName name="supp" localSheetId="4">#REF!</definedName>
    <definedName name="supp" localSheetId="7">#REF!</definedName>
    <definedName name="supp" localSheetId="8">#REF!</definedName>
    <definedName name="supp">#REF!</definedName>
    <definedName name="suppress">'[15]LAs to suppress'!$A$6:$T$186</definedName>
    <definedName name="suppress2">'[16]LAs to suppress'!$A$6:$T$186</definedName>
    <definedName name="T16Percentage" localSheetId="8">#REF!</definedName>
    <definedName name="T16Percentage">#REF!</definedName>
    <definedName name="T2indicators" localSheetId="0">'[4]Table 2 data'!$A$23:$A$30</definedName>
    <definedName name="T2indicators" localSheetId="1">'[17]Table 2 data'!$A$23:$A$34</definedName>
    <definedName name="T2indicators">'[18]Table 2 data'!$A$23:$A$34</definedName>
    <definedName name="T3_Percentage" localSheetId="2">#REF!</definedName>
    <definedName name="T3_Percentage" localSheetId="3">#REF!</definedName>
    <definedName name="T3_Percentage" localSheetId="8">#REF!</definedName>
    <definedName name="T3_Percentage">#REF!</definedName>
    <definedName name="T3abcd" localSheetId="2">#REF!</definedName>
    <definedName name="T3abcd" localSheetId="3">#REF!</definedName>
    <definedName name="T3abcd" localSheetId="8">#REF!</definedName>
    <definedName name="T3abcd">#REF!</definedName>
    <definedName name="T3Number" localSheetId="0">[4]T4ab!#REF!</definedName>
    <definedName name="T3Number" localSheetId="1">[17]T4ab!#REF!</definedName>
    <definedName name="T3Number" localSheetId="2">[18]T4ab!#REF!</definedName>
    <definedName name="T3Number" localSheetId="3">[18]T4ab!#REF!</definedName>
    <definedName name="T3Number" localSheetId="4">[18]T4ab!#REF!</definedName>
    <definedName name="T3Number" localSheetId="8">[18]T4ab!#REF!</definedName>
    <definedName name="T3Number">[18]T4ab!#REF!</definedName>
    <definedName name="T3Percentage" localSheetId="0">[4]T4ab!#REF!</definedName>
    <definedName name="T3Percentage" localSheetId="1">[17]T4ab!#REF!</definedName>
    <definedName name="T3Percentage" localSheetId="2">[18]T4ab!#REF!</definedName>
    <definedName name="T3Percentage" localSheetId="3">[18]T4ab!#REF!</definedName>
    <definedName name="T3Percentage" localSheetId="4">[18]T4ab!#REF!</definedName>
    <definedName name="T3Percentage" localSheetId="8">[18]T4ab!#REF!</definedName>
    <definedName name="T3Percentage">[18]T4ab!#REF!</definedName>
    <definedName name="T3WBPercentage" localSheetId="0">[4]T4ab!#REF!</definedName>
    <definedName name="T3WBPercentage" localSheetId="1">[17]T4ab!#REF!</definedName>
    <definedName name="T3WBPercentage" localSheetId="2">[18]T4ab!#REF!</definedName>
    <definedName name="T3WBPercentage" localSheetId="3">[18]T4ab!#REF!</definedName>
    <definedName name="T3WBPercentage" localSheetId="4">[18]T4ab!#REF!</definedName>
    <definedName name="T3WBPercentage" localSheetId="8">[18]T4ab!#REF!</definedName>
    <definedName name="T3WBPercentage">[18]T4ab!#REF!</definedName>
    <definedName name="T4ab" localSheetId="2">#REF!</definedName>
    <definedName name="T4ab" localSheetId="3">#REF!</definedName>
    <definedName name="T4ab" localSheetId="8">#REF!</definedName>
    <definedName name="T4ab">#REF!</definedName>
    <definedName name="tab_1" localSheetId="0">#REF!</definedName>
    <definedName name="tab_1" localSheetId="1">#REF!</definedName>
    <definedName name="tab_1" localSheetId="2">#REF!</definedName>
    <definedName name="tab_1" localSheetId="3">#REF!</definedName>
    <definedName name="tab_1" localSheetId="4">#REF!</definedName>
    <definedName name="tab_1" localSheetId="7">#REF!</definedName>
    <definedName name="tab_1" localSheetId="8">#REF!</definedName>
    <definedName name="tab_1">#REF!</definedName>
    <definedName name="tab_2" localSheetId="0">#REF!</definedName>
    <definedName name="tab_2" localSheetId="1">#REF!</definedName>
    <definedName name="tab_2" localSheetId="2">#REF!</definedName>
    <definedName name="tab_2" localSheetId="3">#REF!</definedName>
    <definedName name="tab_2" localSheetId="4">#REF!</definedName>
    <definedName name="tab_2" localSheetId="7">#REF!</definedName>
    <definedName name="tab_2" localSheetId="8">#REF!</definedName>
    <definedName name="tab_2">#REF!</definedName>
    <definedName name="tab_4">'[10]table 4 %'!$B$12:$ER$177</definedName>
    <definedName name="tab_5">'[10]table 5 %'!$B$12:$ES$177</definedName>
    <definedName name="tab_6">'[10]table 6 %'!$B$12:$IT$177</definedName>
    <definedName name="table" localSheetId="0">#REF!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8">#REF!</definedName>
    <definedName name="table">#REF!</definedName>
    <definedName name="Table_A1__Achievements_at_Key_Stage_2_English_Level_4_and_above_by_ethnicity__free_school_meals_and_gender" localSheetId="0">#REF!</definedName>
    <definedName name="Table_A1__Achievements_at_Key_Stage_2_English_Level_4_and_above_by_ethnicity__free_school_meals_and_gender" localSheetId="1">#REF!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 localSheetId="4">#REF!</definedName>
    <definedName name="Table_A1__Achievements_at_Key_Stage_2_English_Level_4_and_above_by_ethnicity__free_school_meals_and_gender" localSheetId="7">#REF!</definedName>
    <definedName name="Table_A1__Achievements_at_Key_Stage_2_English_Level_4_and_above_by_ethnicity__free_school_meals_and_gender" localSheetId="8">#REF!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0">#REF!</definedName>
    <definedName name="Table_A2__Achievements_at_Key_Stage_2_Mathematics_Level_4_and_above_by_ethnicity__free_school_meals_and_gender" localSheetId="1">#REF!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 localSheetId="4">#REF!</definedName>
    <definedName name="Table_A2__Achievements_at_Key_Stage_2_Mathematics_Level_4_and_above_by_ethnicity__free_school_meals_and_gender" localSheetId="7">#REF!</definedName>
    <definedName name="Table_A2__Achievements_at_Key_Stage_2_Mathematics_Level_4_and_above_by_ethnicity__free_school_meals_and_gender" localSheetId="8">#REF!</definedName>
    <definedName name="Table_A2__Achievements_at_Key_Stage_2_Mathematics_Level_4_and_above_by_ethnicity__free_school_meals_and_gender">#REF!</definedName>
    <definedName name="Table_A3">'[19]Table 6'!$A$1</definedName>
    <definedName name="Table_A3__Achievements_at_Key_Stage_2_Science_Level_4_and_above_by_ethnicity__free_school_meals_and_gender" localSheetId="0">#REF!</definedName>
    <definedName name="Table_A3__Achievements_at_Key_Stage_2_Science_Level_4_and_above_by_ethnicity__free_school_meals_and_gender" localSheetId="1">#REF!</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 localSheetId="4">#REF!</definedName>
    <definedName name="Table_A3__Achievements_at_Key_Stage_2_Science_Level_4_and_above_by_ethnicity__free_school_meals_and_gender" localSheetId="7">#REF!</definedName>
    <definedName name="Table_A3__Achievements_at_Key_Stage_2_Science_Level_4_and_above_by_ethnicity__free_school_meals_and_gender" localSheetId="8">#REF!</definedName>
    <definedName name="Table_A3__Achievements_at_Key_Stage_2_Science_Level_4_and_above_by_ethnicity__free_school_meals_and_gender">#REF!</definedName>
    <definedName name="Table_D1__Achievements_at_Key_Stage_2_by_IDACI_decile_of_Pupil_Residence_2008">'[20]Table D1'!$A$1</definedName>
    <definedName name="Table_D2__Achievements_at_Key_Stage_2_by_Degree_of_Rurality_of_Pupil_Residence_2008">'[20]Table D2'!$A$1</definedName>
    <definedName name="Table_D3__Percentage_of_pupils_achieving_level_4_or_above_in_2008_Key_Stage_2_tests_by_Local_Authority_District_and_ACORN_category_of_pupil_residency" localSheetId="0">#REF!</definedName>
    <definedName name="Table_D3__Percentage_of_pupils_achieving_level_4_or_above_in_2008_Key_Stage_2_tests_by_Local_Authority_District_and_ACORN_category_of_pupil_residency" localSheetId="1">#REF!</definedName>
    <definedName name="Table_D3__Percentage_of_pupils_achieving_level_4_or_above_in_2008_Key_Stage_2_tests_by_Local_Authority_District_and_ACORN_category_of_pupil_residency" localSheetId="2">#REF!</definedName>
    <definedName name="Table_D3__Percentage_of_pupils_achieving_level_4_or_above_in_2008_Key_Stage_2_tests_by_Local_Authority_District_and_ACORN_category_of_pupil_residency" localSheetId="3">#REF!</definedName>
    <definedName name="Table_D3__Percentage_of_pupils_achieving_level_4_or_above_in_2008_Key_Stage_2_tests_by_Local_Authority_District_and_ACORN_category_of_pupil_residency" localSheetId="4">#REF!</definedName>
    <definedName name="Table_D3__Percentage_of_pupils_achieving_level_4_or_above_in_2008_Key_Stage_2_tests_by_Local_Authority_District_and_ACORN_category_of_pupil_residency" localSheetId="7">#REF!</definedName>
    <definedName name="Table_D3__Percentage_of_pupils_achieving_level_4_or_above_in_2008_Key_Stage_2_tests_by_Local_Authority_District_and_ACORN_category_of_pupil_residency" localSheetId="8">#REF!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'[20]Table D3'!$A$1</definedName>
    <definedName name="Table_D5__Achievements_at_Key_Stage_2_by_IDACI_decile_and_degree_of_rurality_of_Pupil_Residence_2008">'[20]Table D4'!$A$1</definedName>
    <definedName name="Table_D6__Percentage_of_pupils_achieving_level_4_or_above_in_2008_Key_Stage_2_tests_by_Local_Authority_District_and_IDACI_score_of_SOA_of_pupil_residency">'[20]Table D5'!$A$1</definedName>
    <definedName name="Table_E1__National_Indicator_102___Achievement_gap_between_pupils_eligible_for_free_school_meals_and_their_peers_achieving_the_expected_level_at_Key_Stage_2__at_National_level">'[21]Table E1'!$A$1</definedName>
    <definedName name="Table_E2__National_Indicator_102___Achievement_gap_between_pupils_eligible_for_free_school_meals_and_their_peers_achieving_the_expected_level_at_Key_Stage_2__by_Local_Authority_and_Government_Office_Region">'[21]Table E2'!$A$1</definedName>
    <definedName name="Table_E3__National_Indicator_104___The_special_educational_needs__SEN_1_non_SEN_gap___achieving_Key_Stage_2_English_and_Maths_threshold__at_National_level">'[21]Table E3'!$A$1</definedName>
    <definedName name="Table_E4__National_Indicator_104___The_special_educational_needs__SEN_1_non_SEN_gap___achieving_Key_Stage_2_English_and_Maths_threshold__by_Local_Authority_and_Government_Office_Region">'[21]Table E4'!$A$1</definedName>
    <definedName name="Table_E5__National_Indicator_107___Key_Stage_2_attainment_for_Black_and_minority_ethnic_groups__at_National_level">'[21]Table E5'!$A$1</definedName>
    <definedName name="Table_E6__National_Indicator_107___Key_Stage_2_attainment_for_Black_and_minority_ethnic_groups__by_Local_Authority_and_Government_Office_Region">'[21]Table E6'!$A$1</definedName>
    <definedName name="Table1_EAL_2006" localSheetId="0">#REF!</definedName>
    <definedName name="Table1_EAL_2006" localSheetId="1">#REF!</definedName>
    <definedName name="Table1_EAL_2006" localSheetId="2">#REF!</definedName>
    <definedName name="Table1_EAL_2006" localSheetId="3">#REF!</definedName>
    <definedName name="Table1_EAL_2006" localSheetId="4">#REF!</definedName>
    <definedName name="Table1_EAL_2006" localSheetId="7">#REF!</definedName>
    <definedName name="Table1_EAL_2006" localSheetId="8">#REF!</definedName>
    <definedName name="Table1_EAL_2006">#REF!</definedName>
    <definedName name="Table1_EAL_2007" localSheetId="0">#REF!</definedName>
    <definedName name="Table1_EAL_2007" localSheetId="1">#REF!</definedName>
    <definedName name="Table1_EAL_2007" localSheetId="2">#REF!</definedName>
    <definedName name="Table1_EAL_2007" localSheetId="3">#REF!</definedName>
    <definedName name="Table1_EAL_2007" localSheetId="4">#REF!</definedName>
    <definedName name="Table1_EAL_2007" localSheetId="7">#REF!</definedName>
    <definedName name="Table1_EAL_2007" localSheetId="8">#REF!</definedName>
    <definedName name="Table1_EAL_2007">#REF!</definedName>
    <definedName name="Table1_EAL_2008" localSheetId="0">#REF!</definedName>
    <definedName name="Table1_EAL_2008" localSheetId="1">#REF!</definedName>
    <definedName name="Table1_EAL_2008" localSheetId="2">#REF!</definedName>
    <definedName name="Table1_EAL_2008" localSheetId="3">#REF!</definedName>
    <definedName name="Table1_EAL_2008" localSheetId="4">#REF!</definedName>
    <definedName name="Table1_EAL_2008" localSheetId="7">#REF!</definedName>
    <definedName name="Table1_EAL_2008" localSheetId="8">#REF!</definedName>
    <definedName name="Table1_EAL_2008">#REF!</definedName>
    <definedName name="Table1_EAL_2009" localSheetId="0">#REF!</definedName>
    <definedName name="Table1_EAL_2009" localSheetId="1">#REF!</definedName>
    <definedName name="Table1_EAL_2009" localSheetId="2">#REF!</definedName>
    <definedName name="Table1_EAL_2009" localSheetId="3">#REF!</definedName>
    <definedName name="Table1_EAL_2009" localSheetId="4">#REF!</definedName>
    <definedName name="Table1_EAL_2009" localSheetId="7">#REF!</definedName>
    <definedName name="Table1_EAL_2009" localSheetId="8">#REF!</definedName>
    <definedName name="Table1_EAL_2009">#REF!</definedName>
    <definedName name="Table1_EAL_2010" localSheetId="0">#REF!</definedName>
    <definedName name="Table1_EAL_2010" localSheetId="1">#REF!</definedName>
    <definedName name="Table1_EAL_2010" localSheetId="2">#REF!</definedName>
    <definedName name="Table1_EAL_2010" localSheetId="3">#REF!</definedName>
    <definedName name="Table1_EAL_2010" localSheetId="4">#REF!</definedName>
    <definedName name="Table1_EAL_2010" localSheetId="7">#REF!</definedName>
    <definedName name="Table1_EAL_2010" localSheetId="8">#REF!</definedName>
    <definedName name="Table1_EAL_2010">#REF!</definedName>
    <definedName name="Table1_EAL_2011" localSheetId="0">#REF!</definedName>
    <definedName name="Table1_EAL_2011" localSheetId="1">#REF!</definedName>
    <definedName name="Table1_EAL_2011" localSheetId="2">#REF!</definedName>
    <definedName name="Table1_EAL_2011" localSheetId="3">#REF!</definedName>
    <definedName name="Table1_EAL_2011" localSheetId="4">#REF!</definedName>
    <definedName name="Table1_EAL_2011" localSheetId="7">#REF!</definedName>
    <definedName name="Table1_EAL_2011" localSheetId="8">#REF!</definedName>
    <definedName name="Table1_EAL_2011">#REF!</definedName>
    <definedName name="Table1_ETH_2006" localSheetId="0">#REF!</definedName>
    <definedName name="Table1_ETH_2006" localSheetId="1">#REF!</definedName>
    <definedName name="Table1_ETH_2006" localSheetId="2">#REF!</definedName>
    <definedName name="Table1_ETH_2006" localSheetId="3">#REF!</definedName>
    <definedName name="Table1_ETH_2006" localSheetId="4">#REF!</definedName>
    <definedName name="Table1_ETH_2006" localSheetId="7">#REF!</definedName>
    <definedName name="Table1_ETH_2006" localSheetId="8">#REF!</definedName>
    <definedName name="Table1_ETH_2006">#REF!</definedName>
    <definedName name="Table1_ETH_2007" localSheetId="0">#REF!</definedName>
    <definedName name="Table1_ETH_2007" localSheetId="1">#REF!</definedName>
    <definedName name="Table1_ETH_2007" localSheetId="2">#REF!</definedName>
    <definedName name="Table1_ETH_2007" localSheetId="3">#REF!</definedName>
    <definedName name="Table1_ETH_2007" localSheetId="4">#REF!</definedName>
    <definedName name="Table1_ETH_2007" localSheetId="7">#REF!</definedName>
    <definedName name="Table1_ETH_2007" localSheetId="8">#REF!</definedName>
    <definedName name="Table1_ETH_2007">#REF!</definedName>
    <definedName name="Table1_ETH_2008" localSheetId="0">#REF!</definedName>
    <definedName name="Table1_ETH_2008" localSheetId="1">#REF!</definedName>
    <definedName name="Table1_ETH_2008" localSheetId="2">#REF!</definedName>
    <definedName name="Table1_ETH_2008" localSheetId="3">#REF!</definedName>
    <definedName name="Table1_ETH_2008" localSheetId="4">#REF!</definedName>
    <definedName name="Table1_ETH_2008" localSheetId="7">#REF!</definedName>
    <definedName name="Table1_ETH_2008" localSheetId="8">#REF!</definedName>
    <definedName name="Table1_ETH_2008">#REF!</definedName>
    <definedName name="Table1_ETH_2009" localSheetId="0">#REF!</definedName>
    <definedName name="Table1_ETH_2009" localSheetId="1">#REF!</definedName>
    <definedName name="Table1_ETH_2009" localSheetId="2">#REF!</definedName>
    <definedName name="Table1_ETH_2009" localSheetId="3">#REF!</definedName>
    <definedName name="Table1_ETH_2009" localSheetId="4">#REF!</definedName>
    <definedName name="Table1_ETH_2009" localSheetId="7">#REF!</definedName>
    <definedName name="Table1_ETH_2009" localSheetId="8">#REF!</definedName>
    <definedName name="Table1_ETH_2009">#REF!</definedName>
    <definedName name="Table1_ETH_2010" localSheetId="0">#REF!</definedName>
    <definedName name="Table1_ETH_2010" localSheetId="1">#REF!</definedName>
    <definedName name="Table1_ETH_2010" localSheetId="2">#REF!</definedName>
    <definedName name="Table1_ETH_2010" localSheetId="3">#REF!</definedName>
    <definedName name="Table1_ETH_2010" localSheetId="4">#REF!</definedName>
    <definedName name="Table1_ETH_2010" localSheetId="7">#REF!</definedName>
    <definedName name="Table1_ETH_2010" localSheetId="8">#REF!</definedName>
    <definedName name="Table1_ETH_2010">#REF!</definedName>
    <definedName name="Table1_ETH_2011" localSheetId="0">#REF!</definedName>
    <definedName name="Table1_ETH_2011" localSheetId="1">#REF!</definedName>
    <definedName name="Table1_ETH_2011" localSheetId="2">#REF!</definedName>
    <definedName name="Table1_ETH_2011" localSheetId="3">#REF!</definedName>
    <definedName name="Table1_ETH_2011" localSheetId="4">#REF!</definedName>
    <definedName name="Table1_ETH_2011" localSheetId="7">#REF!</definedName>
    <definedName name="Table1_ETH_2011" localSheetId="8">#REF!</definedName>
    <definedName name="Table1_ETH_2011">#REF!</definedName>
    <definedName name="Table1_FSM_2006" localSheetId="0">#REF!</definedName>
    <definedName name="Table1_FSM_2006" localSheetId="1">#REF!</definedName>
    <definedName name="Table1_FSM_2006" localSheetId="2">#REF!</definedName>
    <definedName name="Table1_FSM_2006" localSheetId="3">#REF!</definedName>
    <definedName name="Table1_FSM_2006" localSheetId="4">#REF!</definedName>
    <definedName name="Table1_FSM_2006" localSheetId="7">#REF!</definedName>
    <definedName name="Table1_FSM_2006" localSheetId="8">#REF!</definedName>
    <definedName name="Table1_FSM_2006">#REF!</definedName>
    <definedName name="Table1_FSM_2007" localSheetId="0">#REF!</definedName>
    <definedName name="Table1_FSM_2007" localSheetId="1">#REF!</definedName>
    <definedName name="Table1_FSM_2007" localSheetId="2">#REF!</definedName>
    <definedName name="Table1_FSM_2007" localSheetId="3">#REF!</definedName>
    <definedName name="Table1_FSM_2007" localSheetId="4">#REF!</definedName>
    <definedName name="Table1_FSM_2007" localSheetId="7">#REF!</definedName>
    <definedName name="Table1_FSM_2007" localSheetId="8">#REF!</definedName>
    <definedName name="Table1_FSM_2007">#REF!</definedName>
    <definedName name="Table1_FSM_2008" localSheetId="0">#REF!</definedName>
    <definedName name="Table1_FSM_2008" localSheetId="1">#REF!</definedName>
    <definedName name="Table1_FSM_2008" localSheetId="2">#REF!</definedName>
    <definedName name="Table1_FSM_2008" localSheetId="3">#REF!</definedName>
    <definedName name="Table1_FSM_2008" localSheetId="4">#REF!</definedName>
    <definedName name="Table1_FSM_2008" localSheetId="7">#REF!</definedName>
    <definedName name="Table1_FSM_2008" localSheetId="8">#REF!</definedName>
    <definedName name="Table1_FSM_2008">#REF!</definedName>
    <definedName name="Table1_FSM_2009" localSheetId="0">#REF!</definedName>
    <definedName name="Table1_FSM_2009" localSheetId="1">#REF!</definedName>
    <definedName name="Table1_FSM_2009" localSheetId="2">#REF!</definedName>
    <definedName name="Table1_FSM_2009" localSheetId="3">#REF!</definedName>
    <definedName name="Table1_FSM_2009" localSheetId="4">#REF!</definedName>
    <definedName name="Table1_FSM_2009" localSheetId="7">#REF!</definedName>
    <definedName name="Table1_FSM_2009" localSheetId="8">#REF!</definedName>
    <definedName name="Table1_FSM_2009">#REF!</definedName>
    <definedName name="Table1_FSM_2010" localSheetId="0">#REF!</definedName>
    <definedName name="Table1_FSM_2010" localSheetId="1">#REF!</definedName>
    <definedName name="Table1_FSM_2010" localSheetId="2">#REF!</definedName>
    <definedName name="Table1_FSM_2010" localSheetId="3">#REF!</definedName>
    <definedName name="Table1_FSM_2010" localSheetId="4">#REF!</definedName>
    <definedName name="Table1_FSM_2010" localSheetId="7">#REF!</definedName>
    <definedName name="Table1_FSM_2010" localSheetId="8">#REF!</definedName>
    <definedName name="Table1_FSM_2010">#REF!</definedName>
    <definedName name="Table1_FSM_2011" localSheetId="0">#REF!</definedName>
    <definedName name="Table1_FSM_2011" localSheetId="1">#REF!</definedName>
    <definedName name="Table1_FSM_2011" localSheetId="2">#REF!</definedName>
    <definedName name="Table1_FSM_2011" localSheetId="3">#REF!</definedName>
    <definedName name="Table1_FSM_2011" localSheetId="4">#REF!</definedName>
    <definedName name="Table1_FSM_2011" localSheetId="7">#REF!</definedName>
    <definedName name="Table1_FSM_2011" localSheetId="8">#REF!</definedName>
    <definedName name="Table1_FSM_2011">#REF!</definedName>
    <definedName name="Table1_MONTH_2006" localSheetId="0">'[22]Table 1_2006_data'!#REF!</definedName>
    <definedName name="Table1_MONTH_2006" localSheetId="1">'[22]Table 1_2006_data'!#REF!</definedName>
    <definedName name="Table1_MONTH_2006" localSheetId="2">'[22]Table 1_2006_data'!#REF!</definedName>
    <definedName name="Table1_MONTH_2006" localSheetId="3">'[22]Table 1_2006_data'!#REF!</definedName>
    <definedName name="Table1_MONTH_2006" localSheetId="4">'[22]Table 1_2006_data'!#REF!</definedName>
    <definedName name="Table1_MONTH_2006" localSheetId="8">'[22]Table 1_2006_data'!#REF!</definedName>
    <definedName name="Table1_MONTH_2006">'[22]Table 1_2006_data'!#REF!</definedName>
    <definedName name="Table1_PRIMARY_2006" localSheetId="0">#REF!</definedName>
    <definedName name="Table1_PRIMARY_2006" localSheetId="1">#REF!</definedName>
    <definedName name="Table1_PRIMARY_2006" localSheetId="2">#REF!</definedName>
    <definedName name="Table1_PRIMARY_2006" localSheetId="3">#REF!</definedName>
    <definedName name="Table1_PRIMARY_2006" localSheetId="4">#REF!</definedName>
    <definedName name="Table1_PRIMARY_2006" localSheetId="7">#REF!</definedName>
    <definedName name="Table1_PRIMARY_2006" localSheetId="8">#REF!</definedName>
    <definedName name="Table1_PRIMARY_2006">#REF!</definedName>
    <definedName name="Table1_PRIMARY_2007" localSheetId="0">#REF!</definedName>
    <definedName name="Table1_PRIMARY_2007" localSheetId="1">#REF!</definedName>
    <definedName name="Table1_PRIMARY_2007" localSheetId="2">#REF!</definedName>
    <definedName name="Table1_PRIMARY_2007" localSheetId="3">#REF!</definedName>
    <definedName name="Table1_PRIMARY_2007" localSheetId="4">#REF!</definedName>
    <definedName name="Table1_PRIMARY_2007" localSheetId="7">#REF!</definedName>
    <definedName name="Table1_PRIMARY_2007" localSheetId="8">#REF!</definedName>
    <definedName name="Table1_PRIMARY_2007">#REF!</definedName>
    <definedName name="Table1_PRIMARY_2008" localSheetId="0">#REF!</definedName>
    <definedName name="Table1_PRIMARY_2008" localSheetId="1">#REF!</definedName>
    <definedName name="Table1_PRIMARY_2008" localSheetId="2">#REF!</definedName>
    <definedName name="Table1_PRIMARY_2008" localSheetId="3">#REF!</definedName>
    <definedName name="Table1_PRIMARY_2008" localSheetId="4">#REF!</definedName>
    <definedName name="Table1_PRIMARY_2008" localSheetId="7">#REF!</definedName>
    <definedName name="Table1_PRIMARY_2008" localSheetId="8">#REF!</definedName>
    <definedName name="Table1_PRIMARY_2008">#REF!</definedName>
    <definedName name="Table1_PRIMARY_2009" localSheetId="0">#REF!</definedName>
    <definedName name="Table1_PRIMARY_2009" localSheetId="1">#REF!</definedName>
    <definedName name="Table1_PRIMARY_2009" localSheetId="2">#REF!</definedName>
    <definedName name="Table1_PRIMARY_2009" localSheetId="3">#REF!</definedName>
    <definedName name="Table1_PRIMARY_2009" localSheetId="4">#REF!</definedName>
    <definedName name="Table1_PRIMARY_2009" localSheetId="7">#REF!</definedName>
    <definedName name="Table1_PRIMARY_2009" localSheetId="8">#REF!</definedName>
    <definedName name="Table1_PRIMARY_2009">#REF!</definedName>
    <definedName name="Table1_PRIMARY_2010" localSheetId="0">#REF!</definedName>
    <definedName name="Table1_PRIMARY_2010" localSheetId="1">#REF!</definedName>
    <definedName name="Table1_PRIMARY_2010" localSheetId="2">#REF!</definedName>
    <definedName name="Table1_PRIMARY_2010" localSheetId="3">#REF!</definedName>
    <definedName name="Table1_PRIMARY_2010" localSheetId="4">#REF!</definedName>
    <definedName name="Table1_PRIMARY_2010" localSheetId="7">#REF!</definedName>
    <definedName name="Table1_PRIMARY_2010" localSheetId="8">#REF!</definedName>
    <definedName name="Table1_PRIMARY_2010">#REF!</definedName>
    <definedName name="Table1_PRIMARY_2011" localSheetId="0">#REF!</definedName>
    <definedName name="Table1_PRIMARY_2011" localSheetId="1">#REF!</definedName>
    <definedName name="Table1_PRIMARY_2011" localSheetId="2">#REF!</definedName>
    <definedName name="Table1_PRIMARY_2011" localSheetId="3">#REF!</definedName>
    <definedName name="Table1_PRIMARY_2011" localSheetId="4">#REF!</definedName>
    <definedName name="Table1_PRIMARY_2011" localSheetId="7">#REF!</definedName>
    <definedName name="Table1_PRIMARY_2011" localSheetId="8">#REF!</definedName>
    <definedName name="Table1_PRIMARY_2011">#REF!</definedName>
    <definedName name="Table1_SEN_2006" localSheetId="0">#REF!</definedName>
    <definedName name="Table1_SEN_2006" localSheetId="1">#REF!</definedName>
    <definedName name="Table1_SEN_2006" localSheetId="2">#REF!</definedName>
    <definedName name="Table1_SEN_2006" localSheetId="3">#REF!</definedName>
    <definedName name="Table1_SEN_2006" localSheetId="4">#REF!</definedName>
    <definedName name="Table1_SEN_2006" localSheetId="7">#REF!</definedName>
    <definedName name="Table1_SEN_2006" localSheetId="8">#REF!</definedName>
    <definedName name="Table1_SEN_2006">#REF!</definedName>
    <definedName name="Table1_SEN_2007" localSheetId="0">#REF!</definedName>
    <definedName name="Table1_SEN_2007" localSheetId="1">#REF!</definedName>
    <definedName name="Table1_SEN_2007" localSheetId="2">#REF!</definedName>
    <definedName name="Table1_SEN_2007" localSheetId="3">#REF!</definedName>
    <definedName name="Table1_SEN_2007" localSheetId="4">#REF!</definedName>
    <definedName name="Table1_SEN_2007" localSheetId="7">#REF!</definedName>
    <definedName name="Table1_SEN_2007" localSheetId="8">#REF!</definedName>
    <definedName name="Table1_SEN_2007">#REF!</definedName>
    <definedName name="Table1_SEN_2008" localSheetId="0">#REF!</definedName>
    <definedName name="Table1_SEN_2008" localSheetId="1">#REF!</definedName>
    <definedName name="Table1_SEN_2008" localSheetId="2">#REF!</definedName>
    <definedName name="Table1_SEN_2008" localSheetId="3">#REF!</definedName>
    <definedName name="Table1_SEN_2008" localSheetId="4">#REF!</definedName>
    <definedName name="Table1_SEN_2008" localSheetId="7">#REF!</definedName>
    <definedName name="Table1_SEN_2008" localSheetId="8">#REF!</definedName>
    <definedName name="Table1_SEN_2008">#REF!</definedName>
    <definedName name="Table1_SEN_2009" localSheetId="0">#REF!</definedName>
    <definedName name="Table1_SEN_2009" localSheetId="1">#REF!</definedName>
    <definedName name="Table1_SEN_2009" localSheetId="2">#REF!</definedName>
    <definedName name="Table1_SEN_2009" localSheetId="3">#REF!</definedName>
    <definedName name="Table1_SEN_2009" localSheetId="4">#REF!</definedName>
    <definedName name="Table1_SEN_2009" localSheetId="7">#REF!</definedName>
    <definedName name="Table1_SEN_2009" localSheetId="8">#REF!</definedName>
    <definedName name="Table1_SEN_2009">#REF!</definedName>
    <definedName name="Table1_SEN_2010" localSheetId="0">#REF!</definedName>
    <definedName name="Table1_SEN_2010" localSheetId="1">#REF!</definedName>
    <definedName name="Table1_SEN_2010" localSheetId="2">#REF!</definedName>
    <definedName name="Table1_SEN_2010" localSheetId="3">#REF!</definedName>
    <definedName name="Table1_SEN_2010" localSheetId="4">#REF!</definedName>
    <definedName name="Table1_SEN_2010" localSheetId="7">#REF!</definedName>
    <definedName name="Table1_SEN_2010" localSheetId="8">#REF!</definedName>
    <definedName name="Table1_SEN_2010">#REF!</definedName>
    <definedName name="Table1_SEN_2011" localSheetId="0">#REF!</definedName>
    <definedName name="Table1_SEN_2011" localSheetId="1">#REF!</definedName>
    <definedName name="Table1_SEN_2011" localSheetId="2">#REF!</definedName>
    <definedName name="Table1_SEN_2011" localSheetId="3">#REF!</definedName>
    <definedName name="Table1_SEN_2011" localSheetId="4">#REF!</definedName>
    <definedName name="Table1_SEN_2011" localSheetId="7">#REF!</definedName>
    <definedName name="Table1_SEN_2011" localSheetId="8">#REF!</definedName>
    <definedName name="Table1_SEN_2011">#REF!</definedName>
    <definedName name="Table1_SENPRI_2008" localSheetId="0">#REF!</definedName>
    <definedName name="Table1_SENPRI_2008" localSheetId="1">#REF!</definedName>
    <definedName name="Table1_SENPRI_2008" localSheetId="2">#REF!</definedName>
    <definedName name="Table1_SENPRI_2008" localSheetId="3">#REF!</definedName>
    <definedName name="Table1_SENPRI_2008" localSheetId="4">#REF!</definedName>
    <definedName name="Table1_SENPRI_2008" localSheetId="7">#REF!</definedName>
    <definedName name="Table1_SENPRI_2008" localSheetId="8">#REF!</definedName>
    <definedName name="Table1_SENPRI_2008">#REF!</definedName>
    <definedName name="Table1_SENPRINEED_2008" localSheetId="0">#REF!</definedName>
    <definedName name="Table1_SENPRINEED_2008" localSheetId="1">#REF!</definedName>
    <definedName name="Table1_SENPRINEED_2008" localSheetId="2">#REF!</definedName>
    <definedName name="Table1_SENPRINEED_2008" localSheetId="3">#REF!</definedName>
    <definedName name="Table1_SENPRINEED_2008" localSheetId="4">#REF!</definedName>
    <definedName name="Table1_SENPRINEED_2008" localSheetId="7">#REF!</definedName>
    <definedName name="Table1_SENPRINEED_2008" localSheetId="8">#REF!</definedName>
    <definedName name="Table1_SENPRINEED_2008">#REF!</definedName>
    <definedName name="Table17dropdown" localSheetId="0">#REF!</definedName>
    <definedName name="Table17dropdown" localSheetId="1">#REF!</definedName>
    <definedName name="Table17dropdown" localSheetId="7">'[5]SQL 15 '!$B$177:$B$178</definedName>
    <definedName name="Table17dropdown">'[6]SQL 15 '!$B$177:$B$178</definedName>
    <definedName name="Table2_2008" localSheetId="0">#REF!</definedName>
    <definedName name="Table2_2008" localSheetId="1">#REF!</definedName>
    <definedName name="Table2_2008" localSheetId="2">#REF!</definedName>
    <definedName name="Table2_2008" localSheetId="3">#REF!</definedName>
    <definedName name="Table2_2008" localSheetId="4">#REF!</definedName>
    <definedName name="Table2_2008" localSheetId="7">#REF!</definedName>
    <definedName name="Table2_2008" localSheetId="8">#REF!</definedName>
    <definedName name="Table2_2008">#REF!</definedName>
    <definedName name="table2_2008_x" localSheetId="0">#REF!</definedName>
    <definedName name="table2_2008_x" localSheetId="1">#REF!</definedName>
    <definedName name="table2_2008_x" localSheetId="2">#REF!</definedName>
    <definedName name="table2_2008_x" localSheetId="3">#REF!</definedName>
    <definedName name="table2_2008_x" localSheetId="4">#REF!</definedName>
    <definedName name="table2_2008_x" localSheetId="7">#REF!</definedName>
    <definedName name="table2_2008_x" localSheetId="8">#REF!</definedName>
    <definedName name="table2_2008_x">#REF!</definedName>
    <definedName name="Table2a_2006" localSheetId="0">#REF!</definedName>
    <definedName name="Table2a_2006" localSheetId="1">#REF!</definedName>
    <definedName name="Table2a_2006" localSheetId="2">#REF!</definedName>
    <definedName name="Table2a_2006" localSheetId="3">#REF!</definedName>
    <definedName name="Table2a_2006" localSheetId="4">#REF!</definedName>
    <definedName name="Table2a_2006" localSheetId="7">#REF!</definedName>
    <definedName name="Table2a_2006" localSheetId="8">#REF!</definedName>
    <definedName name="Table2a_2006">#REF!</definedName>
    <definedName name="Table2a_2007" localSheetId="0">#REF!</definedName>
    <definedName name="Table2a_2007" localSheetId="1">#REF!</definedName>
    <definedName name="Table2a_2007" localSheetId="2">#REF!</definedName>
    <definedName name="Table2a_2007" localSheetId="3">#REF!</definedName>
    <definedName name="Table2a_2007" localSheetId="4">#REF!</definedName>
    <definedName name="Table2a_2007" localSheetId="7">#REF!</definedName>
    <definedName name="Table2a_2007" localSheetId="8">#REF!</definedName>
    <definedName name="Table2a_2007">#REF!</definedName>
    <definedName name="Table2a_2008" localSheetId="0">#REF!</definedName>
    <definedName name="Table2a_2008" localSheetId="1">#REF!</definedName>
    <definedName name="Table2a_2008" localSheetId="2">#REF!</definedName>
    <definedName name="Table2a_2008" localSheetId="3">#REF!</definedName>
    <definedName name="Table2a_2008" localSheetId="4">#REF!</definedName>
    <definedName name="Table2a_2008" localSheetId="7">#REF!</definedName>
    <definedName name="Table2a_2008" localSheetId="8">#REF!</definedName>
    <definedName name="Table2a_2008">#REF!</definedName>
    <definedName name="Table2a_2009" localSheetId="0">#REF!</definedName>
    <definedName name="Table2a_2009" localSheetId="1">#REF!</definedName>
    <definedName name="Table2a_2009" localSheetId="2">#REF!</definedName>
    <definedName name="Table2a_2009" localSheetId="3">#REF!</definedName>
    <definedName name="Table2a_2009" localSheetId="4">#REF!</definedName>
    <definedName name="Table2a_2009" localSheetId="7">#REF!</definedName>
    <definedName name="Table2a_2009" localSheetId="8">#REF!</definedName>
    <definedName name="Table2a_2009">#REF!</definedName>
    <definedName name="Table2a_2010" localSheetId="0">#REF!</definedName>
    <definedName name="Table2a_2010" localSheetId="1">#REF!</definedName>
    <definedName name="Table2a_2010" localSheetId="2">#REF!</definedName>
    <definedName name="Table2a_2010" localSheetId="3">#REF!</definedName>
    <definedName name="Table2a_2010" localSheetId="4">#REF!</definedName>
    <definedName name="Table2a_2010" localSheetId="7">#REF!</definedName>
    <definedName name="Table2a_2010" localSheetId="8">#REF!</definedName>
    <definedName name="Table2a_2010">#REF!</definedName>
    <definedName name="Table2a_2011" localSheetId="0">#REF!</definedName>
    <definedName name="Table2a_2011" localSheetId="1">#REF!</definedName>
    <definedName name="Table2a_2011" localSheetId="2">#REF!</definedName>
    <definedName name="Table2a_2011" localSheetId="3">#REF!</definedName>
    <definedName name="Table2a_2011" localSheetId="4">#REF!</definedName>
    <definedName name="Table2a_2011" localSheetId="7">#REF!</definedName>
    <definedName name="Table2a_2011" localSheetId="8">#REF!</definedName>
    <definedName name="Table2a_2011">#REF!</definedName>
    <definedName name="Table2b_2009" localSheetId="0">#REF!</definedName>
    <definedName name="Table2b_2009" localSheetId="1">#REF!</definedName>
    <definedName name="Table2b_2009" localSheetId="2">#REF!</definedName>
    <definedName name="Table2b_2009" localSheetId="3">#REF!</definedName>
    <definedName name="Table2b_2009" localSheetId="4">#REF!</definedName>
    <definedName name="Table2b_2009" localSheetId="7">#REF!</definedName>
    <definedName name="Table2b_2009" localSheetId="8">#REF!</definedName>
    <definedName name="Table2b_2009">#REF!</definedName>
    <definedName name="Table2b_2010" localSheetId="0">#REF!</definedName>
    <definedName name="Table2b_2010" localSheetId="1">#REF!</definedName>
    <definedName name="Table2b_2010" localSheetId="2">#REF!</definedName>
    <definedName name="Table2b_2010" localSheetId="3">#REF!</definedName>
    <definedName name="Table2b_2010" localSheetId="4">#REF!</definedName>
    <definedName name="Table2b_2010" localSheetId="7">#REF!</definedName>
    <definedName name="Table2b_2010" localSheetId="8">#REF!</definedName>
    <definedName name="Table2b_2010">#REF!</definedName>
    <definedName name="Table2b_2011" localSheetId="0">#REF!</definedName>
    <definedName name="Table2b_2011" localSheetId="1">#REF!</definedName>
    <definedName name="Table2b_2011" localSheetId="2">#REF!</definedName>
    <definedName name="Table2b_2011" localSheetId="3">#REF!</definedName>
    <definedName name="Table2b_2011" localSheetId="4">#REF!</definedName>
    <definedName name="Table2b_2011" localSheetId="7">#REF!</definedName>
    <definedName name="Table2b_2011" localSheetId="8">#REF!</definedName>
    <definedName name="Table2b_2011">#REF!</definedName>
    <definedName name="Table2c_2009" localSheetId="0">#REF!</definedName>
    <definedName name="Table2c_2009" localSheetId="1">#REF!</definedName>
    <definedName name="Table2c_2009" localSheetId="2">#REF!</definedName>
    <definedName name="Table2c_2009" localSheetId="3">#REF!</definedName>
    <definedName name="Table2c_2009" localSheetId="4">#REF!</definedName>
    <definedName name="Table2c_2009" localSheetId="7">#REF!</definedName>
    <definedName name="Table2c_2009" localSheetId="8">#REF!</definedName>
    <definedName name="Table2c_2009">#REF!</definedName>
    <definedName name="Table2c_2010" localSheetId="0">#REF!</definedName>
    <definedName name="Table2c_2010" localSheetId="1">#REF!</definedName>
    <definedName name="Table2c_2010" localSheetId="2">#REF!</definedName>
    <definedName name="Table2c_2010" localSheetId="3">#REF!</definedName>
    <definedName name="Table2c_2010" localSheetId="4">#REF!</definedName>
    <definedName name="Table2c_2010" localSheetId="7">#REF!</definedName>
    <definedName name="Table2c_2010" localSheetId="8">#REF!</definedName>
    <definedName name="Table2c_2010">#REF!</definedName>
    <definedName name="Table2c_2011" localSheetId="0">#REF!</definedName>
    <definedName name="Table2c_2011" localSheetId="1">#REF!</definedName>
    <definedName name="Table2c_2011" localSheetId="2">#REF!</definedName>
    <definedName name="Table2c_2011" localSheetId="3">#REF!</definedName>
    <definedName name="Table2c_2011" localSheetId="4">#REF!</definedName>
    <definedName name="Table2c_2011" localSheetId="7">#REF!</definedName>
    <definedName name="Table2c_2011" localSheetId="8">#REF!</definedName>
    <definedName name="Table2c_2011">#REF!</definedName>
    <definedName name="Table3_2006" localSheetId="0">#REF!</definedName>
    <definedName name="Table3_2006" localSheetId="1">#REF!</definedName>
    <definedName name="Table3_2006" localSheetId="2">#REF!</definedName>
    <definedName name="Table3_2006" localSheetId="3">#REF!</definedName>
    <definedName name="Table3_2006" localSheetId="4">#REF!</definedName>
    <definedName name="Table3_2006" localSheetId="7">#REF!</definedName>
    <definedName name="Table3_2006" localSheetId="8">#REF!</definedName>
    <definedName name="Table3_2006">#REF!</definedName>
    <definedName name="Table3_2007" localSheetId="0">#REF!</definedName>
    <definedName name="Table3_2007" localSheetId="1">#REF!</definedName>
    <definedName name="Table3_2007" localSheetId="2">#REF!</definedName>
    <definedName name="Table3_2007" localSheetId="3">#REF!</definedName>
    <definedName name="Table3_2007" localSheetId="4">#REF!</definedName>
    <definedName name="Table3_2007" localSheetId="7">#REF!</definedName>
    <definedName name="Table3_2007" localSheetId="8">#REF!</definedName>
    <definedName name="Table3_2007">#REF!</definedName>
    <definedName name="Table3_2008" localSheetId="0">#REF!</definedName>
    <definedName name="Table3_2008" localSheetId="1">#REF!</definedName>
    <definedName name="Table3_2008" localSheetId="2">#REF!</definedName>
    <definedName name="Table3_2008" localSheetId="3">#REF!</definedName>
    <definedName name="Table3_2008" localSheetId="4">#REF!</definedName>
    <definedName name="Table3_2008" localSheetId="7">#REF!</definedName>
    <definedName name="Table3_2008" localSheetId="8">#REF!</definedName>
    <definedName name="Table3_2008">#REF!</definedName>
    <definedName name="Table4_2006" localSheetId="0">#REF!</definedName>
    <definedName name="Table4_2006" localSheetId="1">#REF!</definedName>
    <definedName name="Table4_2006" localSheetId="2">#REF!</definedName>
    <definedName name="Table4_2006" localSheetId="3">#REF!</definedName>
    <definedName name="Table4_2006" localSheetId="4">#REF!</definedName>
    <definedName name="Table4_2006" localSheetId="7">#REF!</definedName>
    <definedName name="Table4_2006" localSheetId="8">#REF!</definedName>
    <definedName name="Table4_2006">#REF!</definedName>
    <definedName name="Table4_2007" localSheetId="0">#REF!</definedName>
    <definedName name="Table4_2007" localSheetId="1">#REF!</definedName>
    <definedName name="Table4_2007" localSheetId="2">#REF!</definedName>
    <definedName name="Table4_2007" localSheetId="3">#REF!</definedName>
    <definedName name="Table4_2007" localSheetId="4">#REF!</definedName>
    <definedName name="Table4_2007" localSheetId="7">#REF!</definedName>
    <definedName name="Table4_2007" localSheetId="8">#REF!</definedName>
    <definedName name="Table4_2007">#REF!</definedName>
    <definedName name="Table4_2008" localSheetId="0">#REF!</definedName>
    <definedName name="Table4_2008" localSheetId="1">#REF!</definedName>
    <definedName name="Table4_2008" localSheetId="2">#REF!</definedName>
    <definedName name="Table4_2008" localSheetId="3">#REF!</definedName>
    <definedName name="Table4_2008" localSheetId="4">#REF!</definedName>
    <definedName name="Table4_2008" localSheetId="7">#REF!</definedName>
    <definedName name="Table4_2008" localSheetId="8">#REF!</definedName>
    <definedName name="Table4_2008">#REF!</definedName>
    <definedName name="Table4_2014_Method">'[23]Table3ab4ab Feeder Sheet'!$A$99:$AR$121</definedName>
    <definedName name="Table5" localSheetId="0">'[4]5ab Percentages'!$A$3:$AB$25</definedName>
    <definedName name="Table5" localSheetId="1">'[17]5ab Percentages'!$A$3:$AB$25</definedName>
    <definedName name="Table5">'[18]5ab Percentages'!$A$3:$AB$25</definedName>
    <definedName name="Table5_2006" localSheetId="0">#REF!</definedName>
    <definedName name="Table5_2006" localSheetId="1">#REF!</definedName>
    <definedName name="Table5_2006" localSheetId="2">#REF!</definedName>
    <definedName name="Table5_2006" localSheetId="3">#REF!</definedName>
    <definedName name="Table5_2006" localSheetId="4">#REF!</definedName>
    <definedName name="Table5_2006" localSheetId="7">#REF!</definedName>
    <definedName name="Table5_2006" localSheetId="8">#REF!</definedName>
    <definedName name="Table5_2006">#REF!</definedName>
    <definedName name="Table5_2007" localSheetId="0">#REF!</definedName>
    <definedName name="Table5_2007" localSheetId="1">#REF!</definedName>
    <definedName name="Table5_2007" localSheetId="2">#REF!</definedName>
    <definedName name="Table5_2007" localSheetId="3">#REF!</definedName>
    <definedName name="Table5_2007" localSheetId="4">#REF!</definedName>
    <definedName name="Table5_2007" localSheetId="7">#REF!</definedName>
    <definedName name="Table5_2007" localSheetId="8">#REF!</definedName>
    <definedName name="Table5_2007">#REF!</definedName>
    <definedName name="Table5_2008" localSheetId="0">#REF!</definedName>
    <definedName name="Table5_2008" localSheetId="1">#REF!</definedName>
    <definedName name="Table5_2008" localSheetId="2">#REF!</definedName>
    <definedName name="Table5_2008" localSheetId="3">#REF!</definedName>
    <definedName name="Table5_2008" localSheetId="4">#REF!</definedName>
    <definedName name="Table5_2008" localSheetId="7">#REF!</definedName>
    <definedName name="Table5_2008" localSheetId="8">#REF!</definedName>
    <definedName name="Table5_2008">#REF!</definedName>
    <definedName name="Table5_2009" localSheetId="0">#REF!</definedName>
    <definedName name="Table5_2009" localSheetId="1">#REF!</definedName>
    <definedName name="Table5_2009" localSheetId="2">#REF!</definedName>
    <definedName name="Table5_2009" localSheetId="3">#REF!</definedName>
    <definedName name="Table5_2009" localSheetId="4">#REF!</definedName>
    <definedName name="Table5_2009" localSheetId="7">#REF!</definedName>
    <definedName name="Table5_2009" localSheetId="8">#REF!</definedName>
    <definedName name="Table5_2009">#REF!</definedName>
    <definedName name="Table52014" localSheetId="2">#REF!</definedName>
    <definedName name="Table52014" localSheetId="3">#REF!</definedName>
    <definedName name="Table52014" localSheetId="8">#REF!</definedName>
    <definedName name="Table52014">#REF!</definedName>
    <definedName name="Table5ab_2014_Method">'[23]Table5ab Feeder Sheet'!$A$34:$AB$55</definedName>
    <definedName name="Table6" localSheetId="0">'[4]Table 6 Suppression and %'!$A$22:$BX$36</definedName>
    <definedName name="Table6" localSheetId="1">#REF!</definedName>
    <definedName name="Table6" localSheetId="2">#REF!</definedName>
    <definedName name="Table6" localSheetId="3">#REF!</definedName>
    <definedName name="Table6" localSheetId="4">#REF!</definedName>
    <definedName name="Table6" localSheetId="8">#REF!</definedName>
    <definedName name="Table6">#REF!</definedName>
    <definedName name="Table6_2006" localSheetId="0">#REF!</definedName>
    <definedName name="Table6_2006" localSheetId="1">#REF!</definedName>
    <definedName name="Table6_2006" localSheetId="2">#REF!</definedName>
    <definedName name="Table6_2006" localSheetId="3">#REF!</definedName>
    <definedName name="Table6_2006" localSheetId="4">#REF!</definedName>
    <definedName name="Table6_2006" localSheetId="7">#REF!</definedName>
    <definedName name="Table6_2006" localSheetId="8">#REF!</definedName>
    <definedName name="Table6_2006">#REF!</definedName>
    <definedName name="Table6_2007" localSheetId="0">#REF!</definedName>
    <definedName name="Table6_2007" localSheetId="1">#REF!</definedName>
    <definedName name="Table6_2007" localSheetId="2">#REF!</definedName>
    <definedName name="Table6_2007" localSheetId="3">#REF!</definedName>
    <definedName name="Table6_2007" localSheetId="4">#REF!</definedName>
    <definedName name="Table6_2007" localSheetId="7">#REF!</definedName>
    <definedName name="Table6_2007" localSheetId="8">#REF!</definedName>
    <definedName name="Table6_2007">#REF!</definedName>
    <definedName name="Table6_2008" localSheetId="0">#REF!</definedName>
    <definedName name="Table6_2008" localSheetId="1">#REF!</definedName>
    <definedName name="Table6_2008" localSheetId="2">#REF!</definedName>
    <definedName name="Table6_2008" localSheetId="3">#REF!</definedName>
    <definedName name="Table6_2008" localSheetId="4">#REF!</definedName>
    <definedName name="Table6_2008" localSheetId="7">#REF!</definedName>
    <definedName name="Table6_2008" localSheetId="8">#REF!</definedName>
    <definedName name="Table6_2008">#REF!</definedName>
    <definedName name="TableA3_2010">'[24]A3 SPSS output'!$G$7:$U$385</definedName>
    <definedName name="TableA3_Coverage" localSheetId="0">#REF!</definedName>
    <definedName name="TableA3_Coverage" localSheetId="1">#REF!</definedName>
    <definedName name="TableA3_Coverage" localSheetId="2">#REF!</definedName>
    <definedName name="TableA3_Coverage" localSheetId="3">#REF!</definedName>
    <definedName name="TableA3_Coverage" localSheetId="4">#REF!</definedName>
    <definedName name="TableA3_Coverage" localSheetId="7">#REF!</definedName>
    <definedName name="TableA3_Coverage" localSheetId="8">#REF!</definedName>
    <definedName name="TableA3_Coverage">#REF!</definedName>
    <definedName name="TotPts">[11]Sheet7!$B$5:$N$170</definedName>
    <definedName name="TotPts07">[12]Sheet7!$R$5:$AD$170</definedName>
    <definedName name="turnout">[1]turnout!$B$3:$I$155</definedName>
    <definedName name="ValidPts">[11]Sheet8!$B$5:$N$170</definedName>
    <definedName name="ValidPts07">[12]Sheet8!$R$5:$AD$170</definedName>
    <definedName name="ValidVal">[11]Sheet1!$B$5:$N$170</definedName>
    <definedName name="ValidVal07">[12]Sheet1!$R$5:$AD$170</definedName>
    <definedName name="write_lev">'[2]2006 Data'!$C$21:$T$23</definedName>
    <definedName name="write_lev04">'[2]2004 Data'!$C$22:$U$24</definedName>
    <definedName name="write_lev05">'[2]2005 data'!$C$22:$T$24</definedName>
    <definedName name="write_lev07">'[13]2007 Data'!$C$21:$T$23</definedName>
    <definedName name="write2006" localSheetId="0">#REF!</definedName>
    <definedName name="write2006" localSheetId="1">#REF!</definedName>
    <definedName name="write2006" localSheetId="2">#REF!</definedName>
    <definedName name="write2006" localSheetId="3">#REF!</definedName>
    <definedName name="write2006" localSheetId="4">#REF!</definedName>
    <definedName name="write2006" localSheetId="7">#REF!</definedName>
    <definedName name="write2006" localSheetId="8">#REF!</definedName>
    <definedName name="write2006">#REF!</definedName>
    <definedName name="write2007" localSheetId="0">#REF!</definedName>
    <definedName name="write2007" localSheetId="1">#REF!</definedName>
    <definedName name="write2007" localSheetId="2">#REF!</definedName>
    <definedName name="write2007" localSheetId="3">#REF!</definedName>
    <definedName name="write2007" localSheetId="4">#REF!</definedName>
    <definedName name="write2007" localSheetId="7">#REF!</definedName>
    <definedName name="write2007" localSheetId="8">#REF!</definedName>
    <definedName name="write2007">#REF!</definedName>
    <definedName name="write2008" localSheetId="0">#REF!</definedName>
    <definedName name="write2008" localSheetId="1">#REF!</definedName>
    <definedName name="write2008" localSheetId="2">#REF!</definedName>
    <definedName name="write2008" localSheetId="3">#REF!</definedName>
    <definedName name="write2008" localSheetId="4">#REF!</definedName>
    <definedName name="write2008" localSheetId="7">#REF!</definedName>
    <definedName name="write2008" localSheetId="8">#REF!</definedName>
    <definedName name="write2008">#REF!</definedName>
  </definedNames>
  <calcPr calcId="145621"/>
</workbook>
</file>

<file path=xl/calcChain.xml><?xml version="1.0" encoding="utf-8"?>
<calcChain xmlns="http://schemas.openxmlformats.org/spreadsheetml/2006/main">
  <c r="K13" i="17" l="1"/>
  <c r="K11" i="17"/>
  <c r="M11" i="17"/>
  <c r="M80" i="17"/>
  <c r="M63" i="17"/>
  <c r="M64" i="17"/>
  <c r="M65" i="17"/>
  <c r="M66" i="17"/>
  <c r="M67" i="17"/>
  <c r="M68" i="17"/>
  <c r="M69" i="17"/>
  <c r="M70" i="17"/>
  <c r="M71" i="17"/>
  <c r="M72" i="17"/>
  <c r="M73" i="17"/>
  <c r="M74" i="17"/>
  <c r="M75" i="17"/>
  <c r="M76" i="17"/>
  <c r="M77" i="17"/>
  <c r="M78" i="17"/>
  <c r="M79" i="17"/>
  <c r="M62" i="17"/>
  <c r="M60" i="17"/>
  <c r="M57" i="17"/>
  <c r="M58" i="17"/>
  <c r="M59" i="17"/>
  <c r="M56" i="17"/>
  <c r="M54" i="17"/>
  <c r="M51" i="17"/>
  <c r="M52" i="17"/>
  <c r="M53" i="17"/>
  <c r="M50" i="17"/>
  <c r="M48" i="17"/>
  <c r="M44" i="17"/>
  <c r="M45" i="17"/>
  <c r="M46" i="17"/>
  <c r="M47" i="17"/>
  <c r="M43" i="17"/>
  <c r="M40" i="17"/>
  <c r="M41" i="17"/>
  <c r="M35" i="17"/>
  <c r="M34" i="17"/>
  <c r="M33" i="17"/>
  <c r="M31" i="17"/>
  <c r="M30" i="17"/>
  <c r="M32" i="17"/>
  <c r="M36" i="17"/>
  <c r="M37" i="17"/>
  <c r="M38" i="17"/>
  <c r="M39" i="17"/>
  <c r="M29" i="17"/>
  <c r="M27" i="17"/>
  <c r="M26" i="17"/>
  <c r="M25" i="17"/>
  <c r="M24" i="17"/>
  <c r="M23" i="17"/>
  <c r="M21" i="17"/>
  <c r="M20" i="17"/>
  <c r="M19" i="17"/>
  <c r="M18" i="17"/>
  <c r="M17" i="17"/>
  <c r="K15" i="17"/>
  <c r="M15" i="17"/>
  <c r="M13" i="17"/>
  <c r="M12" i="17"/>
  <c r="K12" i="17"/>
  <c r="K17" i="17"/>
  <c r="K18" i="17"/>
  <c r="H11" i="17"/>
  <c r="G11" i="17"/>
  <c r="J11" i="17"/>
  <c r="I11" i="17"/>
  <c r="J12" i="17"/>
  <c r="B9" i="40" l="1"/>
  <c r="B9" i="32"/>
  <c r="B11" i="17" l="1"/>
  <c r="B12" i="32"/>
  <c r="L63" i="32"/>
  <c r="U11" i="57" l="1"/>
  <c r="B11" i="27"/>
  <c r="D36" i="32"/>
  <c r="F29" i="27" l="1"/>
  <c r="G29" i="27"/>
  <c r="H29" i="27"/>
  <c r="K29" i="27"/>
  <c r="L29" i="27"/>
  <c r="F22" i="27"/>
  <c r="G22" i="27"/>
  <c r="J22" i="27"/>
  <c r="K22" i="27"/>
  <c r="L22" i="27"/>
  <c r="F44" i="27"/>
  <c r="H44" i="27"/>
  <c r="J44" i="27"/>
  <c r="K44" i="27"/>
  <c r="F45" i="27"/>
  <c r="G45" i="27"/>
  <c r="H45" i="27"/>
  <c r="J45" i="27"/>
  <c r="K45" i="27"/>
  <c r="L45" i="27"/>
  <c r="G51" i="27"/>
  <c r="H51" i="27"/>
  <c r="J51" i="27"/>
  <c r="K51" i="27"/>
  <c r="L51" i="27"/>
  <c r="F24" i="27"/>
  <c r="G24" i="27"/>
  <c r="H24" i="27"/>
  <c r="J24" i="27"/>
  <c r="K24" i="27"/>
  <c r="L24" i="27"/>
  <c r="F19" i="27"/>
  <c r="G19" i="27"/>
  <c r="H19" i="27"/>
  <c r="J19" i="27"/>
  <c r="K19" i="27"/>
  <c r="F52" i="27"/>
  <c r="L13" i="27"/>
  <c r="K14" i="27"/>
  <c r="L14" i="27"/>
  <c r="J53" i="27"/>
  <c r="K53" i="27"/>
  <c r="H38" i="27"/>
  <c r="J38" i="27"/>
  <c r="G54" i="27"/>
  <c r="H54" i="27"/>
  <c r="F32" i="27"/>
  <c r="G32" i="27"/>
  <c r="F39" i="27"/>
  <c r="L33" i="27"/>
  <c r="K28" i="27"/>
  <c r="L28" i="27"/>
  <c r="J46" i="27"/>
  <c r="K46" i="27"/>
  <c r="H15" i="27"/>
  <c r="J15" i="27"/>
  <c r="G55" i="27"/>
  <c r="H55" i="27"/>
  <c r="F56" i="27"/>
  <c r="G56" i="27"/>
  <c r="F47" i="27"/>
  <c r="L25" i="27"/>
  <c r="K57" i="27"/>
  <c r="J58" i="27"/>
  <c r="H21" i="27"/>
  <c r="G59" i="27"/>
  <c r="F35" i="27"/>
  <c r="L61" i="27"/>
  <c r="L18" i="27"/>
  <c r="H16" i="27"/>
  <c r="G11" i="27"/>
  <c r="F43" i="27"/>
  <c r="J49" i="27"/>
  <c r="L30" i="27"/>
  <c r="K30" i="27"/>
  <c r="J30" i="27"/>
  <c r="H30" i="27"/>
  <c r="G30" i="27"/>
  <c r="F30" i="27"/>
  <c r="L44" i="27" l="1"/>
  <c r="L23" i="27"/>
  <c r="J23" i="27"/>
  <c r="H23" i="27"/>
  <c r="G23" i="27"/>
  <c r="F23" i="27"/>
  <c r="K50" i="27"/>
  <c r="F11" i="27"/>
  <c r="F59" i="27"/>
  <c r="K25" i="27"/>
  <c r="J28" i="27"/>
  <c r="K13" i="27"/>
  <c r="G16" i="27"/>
  <c r="G21" i="27"/>
  <c r="L41" i="27"/>
  <c r="H46" i="27"/>
  <c r="G38" i="27"/>
  <c r="L34" i="27"/>
  <c r="G50" i="27"/>
  <c r="K61" i="27"/>
  <c r="H58" i="27"/>
  <c r="F55" i="27"/>
  <c r="K33" i="27"/>
  <c r="H53" i="27"/>
  <c r="L60" i="27"/>
  <c r="J57" i="27"/>
  <c r="G15" i="27"/>
  <c r="F54" i="27"/>
  <c r="J14" i="27"/>
  <c r="K27" i="27"/>
  <c r="L27" i="27"/>
  <c r="H49" i="27"/>
  <c r="J18" i="27"/>
  <c r="K60" i="27"/>
  <c r="H57" i="27"/>
  <c r="H61" i="27"/>
  <c r="F58" i="27"/>
  <c r="J41" i="27"/>
  <c r="J33" i="27"/>
  <c r="J13" i="27"/>
  <c r="L37" i="27"/>
  <c r="J61" i="27"/>
  <c r="F21" i="27"/>
  <c r="J25" i="27"/>
  <c r="H18" i="27"/>
  <c r="J60" i="27"/>
  <c r="G57" i="27"/>
  <c r="L47" i="27"/>
  <c r="G46" i="27"/>
  <c r="G53" i="27"/>
  <c r="K37" i="27"/>
  <c r="G58" i="27"/>
  <c r="K41" i="27"/>
  <c r="F49" i="27"/>
  <c r="J37" i="27"/>
  <c r="L35" i="27"/>
  <c r="H25" i="27"/>
  <c r="F15" i="27"/>
  <c r="L39" i="27"/>
  <c r="L52" i="27"/>
  <c r="K18" i="27"/>
  <c r="G49" i="27"/>
  <c r="F16" i="27"/>
  <c r="L40" i="27"/>
  <c r="L43" i="27"/>
  <c r="K40" i="27"/>
  <c r="H28" i="27"/>
  <c r="F38" i="27"/>
  <c r="K34" i="27"/>
  <c r="J50" i="27"/>
  <c r="H50" i="27"/>
  <c r="L49" i="27"/>
  <c r="K49" i="27"/>
  <c r="F27" i="27"/>
  <c r="G43" i="27"/>
  <c r="H11" i="27"/>
  <c r="J16" i="27"/>
  <c r="F40" i="27"/>
  <c r="G35" i="27"/>
  <c r="H59" i="27"/>
  <c r="J21" i="27"/>
  <c r="K58" i="27"/>
  <c r="L57" i="27"/>
  <c r="G47" i="27"/>
  <c r="H56" i="27"/>
  <c r="J55" i="27"/>
  <c r="K15" i="27"/>
  <c r="L46" i="27"/>
  <c r="G39" i="27"/>
  <c r="H32" i="27"/>
  <c r="J54" i="27"/>
  <c r="K38" i="27"/>
  <c r="L53" i="27"/>
  <c r="F34" i="27"/>
  <c r="G52" i="27"/>
  <c r="H14" i="27"/>
  <c r="L19" i="27"/>
  <c r="G44" i="27"/>
  <c r="H22" i="27"/>
  <c r="J29" i="27"/>
  <c r="K23" i="27"/>
  <c r="L50" i="27"/>
  <c r="G18" i="27"/>
  <c r="H37" i="27"/>
  <c r="J27" i="27"/>
  <c r="K43" i="27"/>
  <c r="L11" i="27"/>
  <c r="G61" i="27"/>
  <c r="H60" i="27"/>
  <c r="J40" i="27"/>
  <c r="K35" i="27"/>
  <c r="L59" i="27"/>
  <c r="F57" i="27"/>
  <c r="G25" i="27"/>
  <c r="H41" i="27"/>
  <c r="K47" i="27"/>
  <c r="L56" i="27"/>
  <c r="F46" i="27"/>
  <c r="G28" i="27"/>
  <c r="H33" i="27"/>
  <c r="K39" i="27"/>
  <c r="L32" i="27"/>
  <c r="F53" i="27"/>
  <c r="G14" i="27"/>
  <c r="H13" i="27"/>
  <c r="J34" i="27"/>
  <c r="K52" i="27"/>
  <c r="F50" i="27"/>
  <c r="F18" i="27"/>
  <c r="G37" i="27"/>
  <c r="H27" i="27"/>
  <c r="J43" i="27"/>
  <c r="K11" i="27"/>
  <c r="L16" i="27"/>
  <c r="F61" i="27"/>
  <c r="G60" i="27"/>
  <c r="H40" i="27"/>
  <c r="J35" i="27"/>
  <c r="K59" i="27"/>
  <c r="L21" i="27"/>
  <c r="F25" i="27"/>
  <c r="G41" i="27"/>
  <c r="J47" i="27"/>
  <c r="K56" i="27"/>
  <c r="L55" i="27"/>
  <c r="F28" i="27"/>
  <c r="G33" i="27"/>
  <c r="J39" i="27"/>
  <c r="K32" i="27"/>
  <c r="L54" i="27"/>
  <c r="F14" i="27"/>
  <c r="G13" i="27"/>
  <c r="H34" i="27"/>
  <c r="J52" i="27"/>
  <c r="F37" i="27"/>
  <c r="G27" i="27"/>
  <c r="H43" i="27"/>
  <c r="J11" i="27"/>
  <c r="K16" i="27"/>
  <c r="F60" i="27"/>
  <c r="G40" i="27"/>
  <c r="H35" i="27"/>
  <c r="J59" i="27"/>
  <c r="K21" i="27"/>
  <c r="L58" i="27"/>
  <c r="F41" i="27"/>
  <c r="H47" i="27"/>
  <c r="J56" i="27"/>
  <c r="K55" i="27"/>
  <c r="L15" i="27"/>
  <c r="F33" i="27"/>
  <c r="H39" i="27"/>
  <c r="J32" i="27"/>
  <c r="K54" i="27"/>
  <c r="L38" i="27"/>
  <c r="F13" i="27"/>
  <c r="G34" i="27"/>
  <c r="H52" i="27"/>
  <c r="F51" i="27"/>
  <c r="B50" i="27" l="1"/>
  <c r="C50" i="27"/>
  <c r="D50" i="27"/>
  <c r="B23" i="27"/>
  <c r="C23" i="27"/>
  <c r="D23" i="27"/>
  <c r="B29" i="27"/>
  <c r="C29" i="27"/>
  <c r="D29" i="27"/>
  <c r="B22" i="27"/>
  <c r="C22" i="27"/>
  <c r="D22" i="27"/>
  <c r="B44" i="27"/>
  <c r="C44" i="27"/>
  <c r="D44" i="27"/>
  <c r="B45" i="27"/>
  <c r="C45" i="27"/>
  <c r="D45" i="27"/>
  <c r="B51" i="27"/>
  <c r="C51" i="27"/>
  <c r="D51" i="27"/>
  <c r="B24" i="27"/>
  <c r="C24" i="27"/>
  <c r="D24" i="27"/>
  <c r="B19" i="27"/>
  <c r="C19" i="27"/>
  <c r="D19" i="27"/>
  <c r="B52" i="27"/>
  <c r="C52" i="27"/>
  <c r="D52" i="27"/>
  <c r="B34" i="27"/>
  <c r="C34" i="27"/>
  <c r="D34" i="27"/>
  <c r="B13" i="27"/>
  <c r="C13" i="27"/>
  <c r="D13" i="27"/>
  <c r="B14" i="27"/>
  <c r="C14" i="27"/>
  <c r="D14" i="27"/>
  <c r="B53" i="27"/>
  <c r="C53" i="27"/>
  <c r="D53" i="27"/>
  <c r="B38" i="27"/>
  <c r="C38" i="27"/>
  <c r="D38" i="27"/>
  <c r="B54" i="27"/>
  <c r="C54" i="27"/>
  <c r="D54" i="27"/>
  <c r="B32" i="27"/>
  <c r="C32" i="27"/>
  <c r="D32" i="27"/>
  <c r="B39" i="27"/>
  <c r="C39" i="27"/>
  <c r="D39" i="27"/>
  <c r="B33" i="27"/>
  <c r="C33" i="27"/>
  <c r="D33" i="27"/>
  <c r="B28" i="27"/>
  <c r="C28" i="27"/>
  <c r="D28" i="27"/>
  <c r="B46" i="27"/>
  <c r="C46" i="27"/>
  <c r="D46" i="27"/>
  <c r="B15" i="27"/>
  <c r="C15" i="27"/>
  <c r="D15" i="27"/>
  <c r="B55" i="27"/>
  <c r="C55" i="27"/>
  <c r="D55" i="27"/>
  <c r="B56" i="27"/>
  <c r="C56" i="27"/>
  <c r="D56" i="27"/>
  <c r="B47" i="27"/>
  <c r="C47" i="27"/>
  <c r="D47" i="27"/>
  <c r="B41" i="27"/>
  <c r="C41" i="27"/>
  <c r="D41" i="27"/>
  <c r="B25" i="27"/>
  <c r="C25" i="27"/>
  <c r="D25" i="27"/>
  <c r="B57" i="27"/>
  <c r="C57" i="27"/>
  <c r="D57" i="27"/>
  <c r="B58" i="27"/>
  <c r="C58" i="27"/>
  <c r="D58" i="27"/>
  <c r="B21" i="27"/>
  <c r="C21" i="27"/>
  <c r="D21" i="27"/>
  <c r="B59" i="27"/>
  <c r="C59" i="27"/>
  <c r="D59" i="27"/>
  <c r="B35" i="27"/>
  <c r="C35" i="27"/>
  <c r="D35" i="27"/>
  <c r="B40" i="27"/>
  <c r="C40" i="27"/>
  <c r="D40" i="27"/>
  <c r="B60" i="27"/>
  <c r="C60" i="27"/>
  <c r="D60" i="27"/>
  <c r="B61" i="27"/>
  <c r="C61" i="27"/>
  <c r="D61" i="27"/>
  <c r="B16" i="27"/>
  <c r="C16" i="27"/>
  <c r="D16" i="27"/>
  <c r="C11" i="27"/>
  <c r="D11" i="27"/>
  <c r="B43" i="27"/>
  <c r="C43" i="27"/>
  <c r="D43" i="27"/>
  <c r="B27" i="27"/>
  <c r="C27" i="27"/>
  <c r="D27" i="27"/>
  <c r="B37" i="27"/>
  <c r="C37" i="27"/>
  <c r="D37" i="27"/>
  <c r="B18" i="27"/>
  <c r="C18" i="27"/>
  <c r="D18" i="27"/>
  <c r="B49" i="27"/>
  <c r="C49" i="27"/>
  <c r="D49" i="27"/>
  <c r="D30" i="27"/>
  <c r="C30" i="27"/>
  <c r="B30" i="27"/>
  <c r="L8" i="40" l="1"/>
  <c r="L52" i="40"/>
  <c r="C16" i="40"/>
  <c r="C33" i="40"/>
  <c r="B77" i="40"/>
  <c r="K36" i="40"/>
  <c r="C75" i="40"/>
  <c r="D25" i="40"/>
  <c r="B27" i="40"/>
  <c r="K27" i="40"/>
  <c r="H24" i="40"/>
  <c r="B48" i="40"/>
  <c r="K44" i="40"/>
  <c r="D43" i="40"/>
  <c r="C80" i="40"/>
  <c r="B34" i="40"/>
  <c r="C67" i="40"/>
  <c r="D63" i="40"/>
  <c r="B87" i="40"/>
  <c r="C15" i="40"/>
  <c r="F15" i="40"/>
  <c r="C52" i="40"/>
  <c r="C70" i="40"/>
  <c r="D26" i="40"/>
  <c r="D37" i="40"/>
  <c r="B18" i="40"/>
  <c r="B31" i="40"/>
  <c r="C71" i="40"/>
  <c r="B82" i="40"/>
  <c r="D67" i="40"/>
  <c r="C84" i="40"/>
  <c r="L63" i="40"/>
  <c r="K18" i="40"/>
  <c r="K31" i="40"/>
  <c r="D79" i="40"/>
  <c r="G36" i="40"/>
  <c r="D36" i="40"/>
  <c r="L58" i="40"/>
  <c r="B66" i="40"/>
  <c r="C32" i="40"/>
  <c r="B12" i="40"/>
  <c r="C45" i="40"/>
  <c r="B76" i="40"/>
  <c r="G16" i="40"/>
  <c r="C58" i="40"/>
  <c r="C73" i="40"/>
  <c r="C12" i="40"/>
  <c r="L43" i="40"/>
  <c r="D60" i="40"/>
  <c r="D77" i="40"/>
  <c r="F55" i="40"/>
  <c r="F14" i="40"/>
  <c r="D34" i="40"/>
  <c r="F86" i="40"/>
  <c r="B32" i="40"/>
  <c r="D15" i="40"/>
  <c r="F54" i="40"/>
  <c r="L65" i="40"/>
  <c r="D28" i="40"/>
  <c r="B79" i="40"/>
  <c r="B40" i="40"/>
  <c r="B86" i="40"/>
  <c r="C85" i="40"/>
  <c r="L72" i="40"/>
  <c r="D72" i="40"/>
  <c r="B73" i="40"/>
  <c r="D53" i="40"/>
  <c r="L48" i="40"/>
  <c r="G72" i="40"/>
  <c r="B19" i="40"/>
  <c r="D50" i="40"/>
  <c r="K63" i="40"/>
  <c r="D82" i="40"/>
  <c r="D83" i="40"/>
  <c r="L54" i="40"/>
  <c r="B84" i="40"/>
  <c r="L24" i="40"/>
  <c r="B58" i="40"/>
  <c r="L61" i="40"/>
  <c r="L25" i="40"/>
  <c r="B22" i="40"/>
  <c r="B72" i="40"/>
  <c r="C81" i="40"/>
  <c r="B26" i="40"/>
  <c r="D76" i="40"/>
  <c r="J54" i="40"/>
  <c r="D44" i="40"/>
  <c r="B65" i="40"/>
  <c r="J22" i="40"/>
  <c r="F47" i="40"/>
  <c r="H58" i="40"/>
  <c r="D78" i="40"/>
  <c r="D61" i="40"/>
  <c r="B36" i="40"/>
  <c r="K55" i="40"/>
  <c r="G12" i="40"/>
  <c r="K72" i="40"/>
  <c r="C31" i="40"/>
  <c r="J85" i="40"/>
  <c r="K26" i="40"/>
  <c r="F19" i="40"/>
  <c r="H87" i="40"/>
  <c r="L55" i="40"/>
  <c r="B30" i="40"/>
  <c r="B75" i="40"/>
  <c r="B14" i="40"/>
  <c r="D32" i="40"/>
  <c r="D38" i="40"/>
  <c r="C40" i="40"/>
  <c r="C53" i="40"/>
  <c r="K25" i="40"/>
  <c r="C30" i="40"/>
  <c r="D27" i="40"/>
  <c r="C42" i="40"/>
  <c r="C36" i="40"/>
  <c r="F46" i="40"/>
  <c r="C38" i="40"/>
  <c r="C51" i="40"/>
  <c r="B37" i="40"/>
  <c r="K19" i="40"/>
  <c r="J43" i="40"/>
  <c r="D24" i="40"/>
  <c r="D30" i="40"/>
  <c r="D22" i="40"/>
  <c r="D65" i="40"/>
  <c r="B70" i="40"/>
  <c r="B39" i="40"/>
  <c r="C41" i="40"/>
  <c r="B33" i="40"/>
  <c r="K46" i="40"/>
  <c r="B50" i="40"/>
  <c r="D40" i="40"/>
  <c r="B55" i="40"/>
  <c r="G32" i="40"/>
  <c r="B25" i="40"/>
  <c r="L60" i="40"/>
  <c r="C60" i="40"/>
  <c r="B24" i="40"/>
  <c r="B41" i="40"/>
  <c r="C50" i="40"/>
  <c r="L74" i="40"/>
  <c r="D18" i="40"/>
  <c r="C37" i="40"/>
  <c r="G25" i="40"/>
  <c r="C39" i="40"/>
  <c r="B38" i="40"/>
  <c r="L70" i="40"/>
  <c r="C76" i="40"/>
  <c r="C19" i="40"/>
  <c r="B46" i="40"/>
  <c r="L53" i="40"/>
  <c r="F60" i="40"/>
  <c r="H12" i="40"/>
  <c r="B61" i="40"/>
  <c r="L59" i="40"/>
  <c r="L64" i="40"/>
  <c r="D66" i="40"/>
  <c r="J82" i="40"/>
  <c r="C14" i="40"/>
  <c r="C78" i="40"/>
  <c r="B28" i="40"/>
  <c r="D39" i="40"/>
  <c r="C20" i="40"/>
  <c r="G86" i="40"/>
  <c r="L69" i="40"/>
  <c r="D52" i="40"/>
  <c r="H25" i="40"/>
  <c r="D85" i="40"/>
  <c r="H34" i="40"/>
  <c r="C63" i="40"/>
  <c r="D59" i="40"/>
  <c r="B43" i="40"/>
  <c r="B63" i="40"/>
  <c r="J55" i="40"/>
  <c r="C22" i="40"/>
  <c r="K16" i="40"/>
  <c r="L51" i="40"/>
  <c r="C79" i="40"/>
  <c r="G19" i="40"/>
  <c r="C82" i="40"/>
  <c r="F43" i="40"/>
  <c r="G18" i="40"/>
  <c r="D48" i="40"/>
  <c r="H80" i="40"/>
  <c r="F42" i="40"/>
  <c r="C47" i="40"/>
  <c r="C72" i="40"/>
  <c r="D19" i="40"/>
  <c r="B15" i="40"/>
  <c r="B16" i="40"/>
  <c r="B71" i="40"/>
  <c r="D58" i="40"/>
  <c r="C66" i="40"/>
  <c r="D70" i="40"/>
  <c r="L73" i="40"/>
  <c r="L50" i="40"/>
  <c r="B57" i="40"/>
  <c r="D46" i="40"/>
  <c r="C24" i="40"/>
  <c r="B85" i="40"/>
  <c r="L66" i="40"/>
  <c r="C28" i="40"/>
  <c r="H57" i="40"/>
  <c r="B69" i="40"/>
  <c r="B42" i="40"/>
  <c r="J14" i="40"/>
  <c r="D80" i="40"/>
  <c r="L18" i="40"/>
  <c r="B44" i="40"/>
  <c r="D74" i="40"/>
  <c r="C87" i="40"/>
  <c r="C27" i="40"/>
  <c r="C61" i="40"/>
  <c r="F44" i="40"/>
  <c r="D42" i="40"/>
  <c r="H59" i="40"/>
  <c r="G63" i="40"/>
  <c r="B64" i="40"/>
  <c r="C46" i="40"/>
  <c r="L71" i="40"/>
  <c r="J15" i="40"/>
  <c r="B74" i="40"/>
  <c r="L67" i="40"/>
  <c r="L22" i="40"/>
  <c r="L57" i="40"/>
  <c r="D81" i="40"/>
  <c r="D75" i="40"/>
  <c r="D20" i="40"/>
  <c r="C34" i="40"/>
  <c r="B45" i="40"/>
  <c r="C65" i="40"/>
  <c r="D71" i="40"/>
  <c r="D41" i="40"/>
  <c r="H36" i="40"/>
  <c r="C59" i="40"/>
  <c r="J31" i="40"/>
  <c r="J34" i="40"/>
  <c r="C25" i="40"/>
  <c r="C57" i="40"/>
  <c r="G75" i="40"/>
  <c r="D57" i="40"/>
  <c r="B67" i="40"/>
  <c r="D86" i="40"/>
  <c r="D51" i="40"/>
  <c r="K32" i="40"/>
  <c r="D31" i="40"/>
  <c r="B47" i="40"/>
  <c r="F83" i="40"/>
  <c r="L8" i="32" l="1"/>
  <c r="J80" i="17" l="1"/>
  <c r="B80" i="17"/>
  <c r="E79" i="17"/>
  <c r="H78" i="17"/>
  <c r="K77" i="17"/>
  <c r="C77" i="17"/>
  <c r="F76" i="17"/>
  <c r="I75" i="17"/>
  <c r="D74" i="17"/>
  <c r="G73" i="17"/>
  <c r="J72" i="17"/>
  <c r="B72" i="17"/>
  <c r="E71" i="17"/>
  <c r="H70" i="17"/>
  <c r="K69" i="17"/>
  <c r="C69" i="17"/>
  <c r="F68" i="17"/>
  <c r="I67" i="17"/>
  <c r="D66" i="17"/>
  <c r="G65" i="17"/>
  <c r="J64" i="17"/>
  <c r="B64" i="17"/>
  <c r="E63" i="17"/>
  <c r="H62" i="17"/>
  <c r="K60" i="17"/>
  <c r="C60" i="17"/>
  <c r="F59" i="17"/>
  <c r="I58" i="17"/>
  <c r="D57" i="17"/>
  <c r="G56" i="17"/>
  <c r="J54" i="17"/>
  <c r="B54" i="17"/>
  <c r="E53" i="17"/>
  <c r="H52" i="17"/>
  <c r="K51" i="17"/>
  <c r="C51" i="17"/>
  <c r="F50" i="17"/>
  <c r="I48" i="17"/>
  <c r="D47" i="17"/>
  <c r="G46" i="17"/>
  <c r="J45" i="17"/>
  <c r="B45" i="17"/>
  <c r="E44" i="17"/>
  <c r="H43" i="17"/>
  <c r="K41" i="17"/>
  <c r="C41" i="17"/>
  <c r="F40" i="17"/>
  <c r="I39" i="17"/>
  <c r="D38" i="17"/>
  <c r="G37" i="17"/>
  <c r="J36" i="17"/>
  <c r="B36" i="17"/>
  <c r="E35" i="17"/>
  <c r="H34" i="17"/>
  <c r="K33" i="17"/>
  <c r="C33" i="17"/>
  <c r="F32" i="17"/>
  <c r="I31" i="17"/>
  <c r="D30" i="17"/>
  <c r="G29" i="17"/>
  <c r="J27" i="17"/>
  <c r="B27" i="17"/>
  <c r="E26" i="17"/>
  <c r="H25" i="17"/>
  <c r="K24" i="17"/>
  <c r="C24" i="17"/>
  <c r="F23" i="17"/>
  <c r="I21" i="17"/>
  <c r="D20" i="17"/>
  <c r="G19" i="17"/>
  <c r="J18" i="17"/>
  <c r="B18" i="17"/>
  <c r="J79" i="17"/>
  <c r="H77" i="17"/>
  <c r="F75" i="17"/>
  <c r="D73" i="17"/>
  <c r="B71" i="17"/>
  <c r="K68" i="17"/>
  <c r="I80" i="17"/>
  <c r="D79" i="17"/>
  <c r="G78" i="17"/>
  <c r="J77" i="17"/>
  <c r="B77" i="17"/>
  <c r="E76" i="17"/>
  <c r="H75" i="17"/>
  <c r="K74" i="17"/>
  <c r="C74" i="17"/>
  <c r="F73" i="17"/>
  <c r="I72" i="17"/>
  <c r="D71" i="17"/>
  <c r="G70" i="17"/>
  <c r="J69" i="17"/>
  <c r="B69" i="17"/>
  <c r="E68" i="17"/>
  <c r="H67" i="17"/>
  <c r="K66" i="17"/>
  <c r="C66" i="17"/>
  <c r="F65" i="17"/>
  <c r="I64" i="17"/>
  <c r="D63" i="17"/>
  <c r="G62" i="17"/>
  <c r="J60" i="17"/>
  <c r="B60" i="17"/>
  <c r="E59" i="17"/>
  <c r="H58" i="17"/>
  <c r="K57" i="17"/>
  <c r="C57" i="17"/>
  <c r="F56" i="17"/>
  <c r="I54" i="17"/>
  <c r="D53" i="17"/>
  <c r="G52" i="17"/>
  <c r="J51" i="17"/>
  <c r="B51" i="17"/>
  <c r="E50" i="17"/>
  <c r="H48" i="17"/>
  <c r="K47" i="17"/>
  <c r="C47" i="17"/>
  <c r="F46" i="17"/>
  <c r="I45" i="17"/>
  <c r="D44" i="17"/>
  <c r="G43" i="17"/>
  <c r="J41" i="17"/>
  <c r="B41" i="17"/>
  <c r="E40" i="17"/>
  <c r="H39" i="17"/>
  <c r="K38" i="17"/>
  <c r="C38" i="17"/>
  <c r="F37" i="17"/>
  <c r="I36" i="17"/>
  <c r="D35" i="17"/>
  <c r="G34" i="17"/>
  <c r="J33" i="17"/>
  <c r="B33" i="17"/>
  <c r="E32" i="17"/>
  <c r="H31" i="17"/>
  <c r="K30" i="17"/>
  <c r="C30" i="17"/>
  <c r="F29" i="17"/>
  <c r="I27" i="17"/>
  <c r="D26" i="17"/>
  <c r="G25" i="17"/>
  <c r="J24" i="17"/>
  <c r="B24" i="17"/>
  <c r="E23" i="17"/>
  <c r="H21" i="17"/>
  <c r="K20" i="17"/>
  <c r="C20" i="17"/>
  <c r="F19" i="17"/>
  <c r="I18" i="17"/>
  <c r="G80" i="17"/>
  <c r="K76" i="17"/>
  <c r="I74" i="17"/>
  <c r="G72" i="17"/>
  <c r="E70" i="17"/>
  <c r="H80" i="17"/>
  <c r="K79" i="17"/>
  <c r="C79" i="17"/>
  <c r="F78" i="17"/>
  <c r="I77" i="17"/>
  <c r="D76" i="17"/>
  <c r="G75" i="17"/>
  <c r="J74" i="17"/>
  <c r="B74" i="17"/>
  <c r="E73" i="17"/>
  <c r="H72" i="17"/>
  <c r="K71" i="17"/>
  <c r="C71" i="17"/>
  <c r="F70" i="17"/>
  <c r="I69" i="17"/>
  <c r="D68" i="17"/>
  <c r="G67" i="17"/>
  <c r="J66" i="17"/>
  <c r="B66" i="17"/>
  <c r="E65" i="17"/>
  <c r="H64" i="17"/>
  <c r="K63" i="17"/>
  <c r="C63" i="17"/>
  <c r="F62" i="17"/>
  <c r="I60" i="17"/>
  <c r="D59" i="17"/>
  <c r="G58" i="17"/>
  <c r="J57" i="17"/>
  <c r="B57" i="17"/>
  <c r="E56" i="17"/>
  <c r="H54" i="17"/>
  <c r="K53" i="17"/>
  <c r="C53" i="17"/>
  <c r="F52" i="17"/>
  <c r="I51" i="17"/>
  <c r="D50" i="17"/>
  <c r="G48" i="17"/>
  <c r="J47" i="17"/>
  <c r="B47" i="17"/>
  <c r="E46" i="17"/>
  <c r="H45" i="17"/>
  <c r="K44" i="17"/>
  <c r="C44" i="17"/>
  <c r="F43" i="17"/>
  <c r="I41" i="17"/>
  <c r="D40" i="17"/>
  <c r="G39" i="17"/>
  <c r="J38" i="17"/>
  <c r="B38" i="17"/>
  <c r="E37" i="17"/>
  <c r="H36" i="17"/>
  <c r="K35" i="17"/>
  <c r="C35" i="17"/>
  <c r="F34" i="17"/>
  <c r="I33" i="17"/>
  <c r="D32" i="17"/>
  <c r="G31" i="17"/>
  <c r="J30" i="17"/>
  <c r="B30" i="17"/>
  <c r="E29" i="17"/>
  <c r="H27" i="17"/>
  <c r="K26" i="17"/>
  <c r="C26" i="17"/>
  <c r="F25" i="17"/>
  <c r="I24" i="17"/>
  <c r="D23" i="17"/>
  <c r="G21" i="17"/>
  <c r="J20" i="17"/>
  <c r="B20" i="17"/>
  <c r="E19" i="17"/>
  <c r="H18" i="17"/>
  <c r="B79" i="17"/>
  <c r="E78" i="17"/>
  <c r="C76" i="17"/>
  <c r="J71" i="17"/>
  <c r="H69" i="17"/>
  <c r="D80" i="17"/>
  <c r="G79" i="17"/>
  <c r="J78" i="17"/>
  <c r="B78" i="17"/>
  <c r="E77" i="17"/>
  <c r="H76" i="17"/>
  <c r="K75" i="17"/>
  <c r="C75" i="17"/>
  <c r="F74" i="17"/>
  <c r="I73" i="17"/>
  <c r="D72" i="17"/>
  <c r="G71" i="17"/>
  <c r="J70" i="17"/>
  <c r="B70" i="17"/>
  <c r="E69" i="17"/>
  <c r="H68" i="17"/>
  <c r="K67" i="17"/>
  <c r="C67" i="17"/>
  <c r="F66" i="17"/>
  <c r="I65" i="17"/>
  <c r="D64" i="17"/>
  <c r="G63" i="17"/>
  <c r="J62" i="17"/>
  <c r="B62" i="17"/>
  <c r="E60" i="17"/>
  <c r="H59" i="17"/>
  <c r="K58" i="17"/>
  <c r="C58" i="17"/>
  <c r="F57" i="17"/>
  <c r="I56" i="17"/>
  <c r="D54" i="17"/>
  <c r="G53" i="17"/>
  <c r="J52" i="17"/>
  <c r="B52" i="17"/>
  <c r="E51" i="17"/>
  <c r="H50" i="17"/>
  <c r="K48" i="17"/>
  <c r="C48" i="17"/>
  <c r="F47" i="17"/>
  <c r="I46" i="17"/>
  <c r="D45" i="17"/>
  <c r="G44" i="17"/>
  <c r="J43" i="17"/>
  <c r="B43" i="17"/>
  <c r="E41" i="17"/>
  <c r="H40" i="17"/>
  <c r="K39" i="17"/>
  <c r="C39" i="17"/>
  <c r="F38" i="17"/>
  <c r="I37" i="17"/>
  <c r="D36" i="17"/>
  <c r="G35" i="17"/>
  <c r="J34" i="17"/>
  <c r="B34" i="17"/>
  <c r="E33" i="17"/>
  <c r="H32" i="17"/>
  <c r="K31" i="17"/>
  <c r="C31" i="17"/>
  <c r="F30" i="17"/>
  <c r="I29" i="17"/>
  <c r="D27" i="17"/>
  <c r="G26" i="17"/>
  <c r="J25" i="17"/>
  <c r="B25" i="17"/>
  <c r="E24" i="17"/>
  <c r="H23" i="17"/>
  <c r="K21" i="17"/>
  <c r="C21" i="17"/>
  <c r="F20" i="17"/>
  <c r="I19" i="17"/>
  <c r="D18" i="17"/>
  <c r="K80" i="17"/>
  <c r="C80" i="17"/>
  <c r="F79" i="17"/>
  <c r="I78" i="17"/>
  <c r="D77" i="17"/>
  <c r="I79" i="17"/>
  <c r="J76" i="17"/>
  <c r="B75" i="17"/>
  <c r="B73" i="17"/>
  <c r="D69" i="17"/>
  <c r="F67" i="17"/>
  <c r="G64" i="17"/>
  <c r="B63" i="17"/>
  <c r="H60" i="17"/>
  <c r="C59" i="17"/>
  <c r="I57" i="17"/>
  <c r="D56" i="17"/>
  <c r="J53" i="17"/>
  <c r="E52" i="17"/>
  <c r="K50" i="17"/>
  <c r="F48" i="17"/>
  <c r="G45" i="17"/>
  <c r="B44" i="17"/>
  <c r="H41" i="17"/>
  <c r="C40" i="17"/>
  <c r="I38" i="17"/>
  <c r="D37" i="17"/>
  <c r="J35" i="17"/>
  <c r="E34" i="17"/>
  <c r="K32" i="17"/>
  <c r="F31" i="17"/>
  <c r="G27" i="17"/>
  <c r="B26" i="17"/>
  <c r="H24" i="17"/>
  <c r="C23" i="17"/>
  <c r="I20" i="17"/>
  <c r="D19" i="17"/>
  <c r="K78" i="17"/>
  <c r="E72" i="17"/>
  <c r="B67" i="17"/>
  <c r="I62" i="17"/>
  <c r="E57" i="17"/>
  <c r="H46" i="17"/>
  <c r="D41" i="17"/>
  <c r="K36" i="17"/>
  <c r="G32" i="17"/>
  <c r="C27" i="17"/>
  <c r="J21" i="17"/>
  <c r="D78" i="17"/>
  <c r="C70" i="17"/>
  <c r="D65" i="17"/>
  <c r="K59" i="17"/>
  <c r="G54" i="17"/>
  <c r="C50" i="17"/>
  <c r="J44" i="17"/>
  <c r="F39" i="17"/>
  <c r="B35" i="17"/>
  <c r="I30" i="17"/>
  <c r="E25" i="17"/>
  <c r="C78" i="17"/>
  <c r="H66" i="17"/>
  <c r="D62" i="17"/>
  <c r="K56" i="17"/>
  <c r="G51" i="17"/>
  <c r="C46" i="17"/>
  <c r="D43" i="17"/>
  <c r="K37" i="17"/>
  <c r="G33" i="17"/>
  <c r="C29" i="17"/>
  <c r="J23" i="17"/>
  <c r="F18" i="17"/>
  <c r="H79" i="17"/>
  <c r="I76" i="17"/>
  <c r="H74" i="17"/>
  <c r="K72" i="17"/>
  <c r="K70" i="17"/>
  <c r="J68" i="17"/>
  <c r="E67" i="17"/>
  <c r="K65" i="17"/>
  <c r="F64" i="17"/>
  <c r="G60" i="17"/>
  <c r="B59" i="17"/>
  <c r="H57" i="17"/>
  <c r="C56" i="17"/>
  <c r="I53" i="17"/>
  <c r="D52" i="17"/>
  <c r="J50" i="17"/>
  <c r="E48" i="17"/>
  <c r="K46" i="17"/>
  <c r="F45" i="17"/>
  <c r="G41" i="17"/>
  <c r="B40" i="17"/>
  <c r="H38" i="17"/>
  <c r="C37" i="17"/>
  <c r="I35" i="17"/>
  <c r="D34" i="17"/>
  <c r="J32" i="17"/>
  <c r="E31" i="17"/>
  <c r="K29" i="17"/>
  <c r="F27" i="17"/>
  <c r="G24" i="17"/>
  <c r="B23" i="17"/>
  <c r="H20" i="17"/>
  <c r="C19" i="17"/>
  <c r="E74" i="17"/>
  <c r="D70" i="17"/>
  <c r="H65" i="17"/>
  <c r="D60" i="17"/>
  <c r="K54" i="17"/>
  <c r="G50" i="17"/>
  <c r="C45" i="17"/>
  <c r="J39" i="17"/>
  <c r="F35" i="17"/>
  <c r="B31" i="17"/>
  <c r="I25" i="17"/>
  <c r="E20" i="17"/>
  <c r="I66" i="17"/>
  <c r="E62" i="17"/>
  <c r="H51" i="17"/>
  <c r="D46" i="17"/>
  <c r="K40" i="17"/>
  <c r="G36" i="17"/>
  <c r="C32" i="17"/>
  <c r="J26" i="17"/>
  <c r="F21" i="17"/>
  <c r="J75" i="17"/>
  <c r="C65" i="17"/>
  <c r="J59" i="17"/>
  <c r="F54" i="17"/>
  <c r="B50" i="17"/>
  <c r="I44" i="17"/>
  <c r="E39" i="17"/>
  <c r="H30" i="17"/>
  <c r="D25" i="17"/>
  <c r="K19" i="17"/>
  <c r="G76" i="17"/>
  <c r="G74" i="17"/>
  <c r="F72" i="17"/>
  <c r="I70" i="17"/>
  <c r="I68" i="17"/>
  <c r="D67" i="17"/>
  <c r="J65" i="17"/>
  <c r="E64" i="17"/>
  <c r="K62" i="17"/>
  <c r="F60" i="17"/>
  <c r="G57" i="17"/>
  <c r="B56" i="17"/>
  <c r="H53" i="17"/>
  <c r="C52" i="17"/>
  <c r="I50" i="17"/>
  <c r="D48" i="17"/>
  <c r="J46" i="17"/>
  <c r="E45" i="17"/>
  <c r="K43" i="17"/>
  <c r="F41" i="17"/>
  <c r="G38" i="17"/>
  <c r="B37" i="17"/>
  <c r="H35" i="17"/>
  <c r="C34" i="17"/>
  <c r="I32" i="17"/>
  <c r="D31" i="17"/>
  <c r="J29" i="17"/>
  <c r="E27" i="17"/>
  <c r="K25" i="17"/>
  <c r="F24" i="17"/>
  <c r="G20" i="17"/>
  <c r="B19" i="17"/>
  <c r="B76" i="17"/>
  <c r="G68" i="17"/>
  <c r="C64" i="17"/>
  <c r="J58" i="17"/>
  <c r="F53" i="17"/>
  <c r="B48" i="17"/>
  <c r="I43" i="17"/>
  <c r="E38" i="17"/>
  <c r="H29" i="17"/>
  <c r="D24" i="17"/>
  <c r="C72" i="17"/>
  <c r="C68" i="17"/>
  <c r="J63" i="17"/>
  <c r="F58" i="17"/>
  <c r="B53" i="17"/>
  <c r="I47" i="17"/>
  <c r="E43" i="17"/>
  <c r="H33" i="17"/>
  <c r="D29" i="17"/>
  <c r="K23" i="17"/>
  <c r="G18" i="17"/>
  <c r="I71" i="17"/>
  <c r="B68" i="17"/>
  <c r="I63" i="17"/>
  <c r="E58" i="17"/>
  <c r="H47" i="17"/>
  <c r="J40" i="17"/>
  <c r="F36" i="17"/>
  <c r="B32" i="17"/>
  <c r="I26" i="17"/>
  <c r="E21" i="17"/>
  <c r="F80" i="17"/>
  <c r="G77" i="17"/>
  <c r="E75" i="17"/>
  <c r="H73" i="17"/>
  <c r="H71" i="17"/>
  <c r="G69" i="17"/>
  <c r="G66" i="17"/>
  <c r="B65" i="17"/>
  <c r="H63" i="17"/>
  <c r="C62" i="17"/>
  <c r="I59" i="17"/>
  <c r="D58" i="17"/>
  <c r="J56" i="17"/>
  <c r="E54" i="17"/>
  <c r="K52" i="17"/>
  <c r="F51" i="17"/>
  <c r="G47" i="17"/>
  <c r="B46" i="17"/>
  <c r="H44" i="17"/>
  <c r="C43" i="17"/>
  <c r="I40" i="17"/>
  <c r="D39" i="17"/>
  <c r="J37" i="17"/>
  <c r="E36" i="17"/>
  <c r="K34" i="17"/>
  <c r="F33" i="17"/>
  <c r="G30" i="17"/>
  <c r="B29" i="17"/>
  <c r="H26" i="17"/>
  <c r="C25" i="17"/>
  <c r="I23" i="17"/>
  <c r="D21" i="17"/>
  <c r="J19" i="17"/>
  <c r="E18" i="17"/>
  <c r="E80" i="17"/>
  <c r="F77" i="17"/>
  <c r="D75" i="17"/>
  <c r="C73" i="17"/>
  <c r="F71" i="17"/>
  <c r="F69" i="17"/>
  <c r="J67" i="17"/>
  <c r="E66" i="17"/>
  <c r="K64" i="17"/>
  <c r="F63" i="17"/>
  <c r="G59" i="17"/>
  <c r="B58" i="17"/>
  <c r="H56" i="17"/>
  <c r="C54" i="17"/>
  <c r="I52" i="17"/>
  <c r="D51" i="17"/>
  <c r="J48" i="17"/>
  <c r="E47" i="17"/>
  <c r="K45" i="17"/>
  <c r="F44" i="17"/>
  <c r="G40" i="17"/>
  <c r="B39" i="17"/>
  <c r="H37" i="17"/>
  <c r="C36" i="17"/>
  <c r="I34" i="17"/>
  <c r="D33" i="17"/>
  <c r="J31" i="17"/>
  <c r="E30" i="17"/>
  <c r="K27" i="17"/>
  <c r="F26" i="17"/>
  <c r="G23" i="17"/>
  <c r="B21" i="17"/>
  <c r="H19" i="17"/>
  <c r="C18" i="17"/>
  <c r="K73" i="17"/>
  <c r="J73" i="17"/>
  <c r="B12" i="17"/>
  <c r="C12" i="17"/>
  <c r="D12" i="17"/>
  <c r="E12" i="17"/>
  <c r="F12" i="17"/>
  <c r="G12" i="17"/>
  <c r="H12" i="17"/>
  <c r="I12" i="17"/>
  <c r="B13" i="17"/>
  <c r="C13" i="17"/>
  <c r="D13" i="17"/>
  <c r="E13" i="17"/>
  <c r="F13" i="17"/>
  <c r="G13" i="17"/>
  <c r="H13" i="17"/>
  <c r="I13" i="17"/>
  <c r="J13" i="17"/>
  <c r="B15" i="17"/>
  <c r="C15" i="17"/>
  <c r="D15" i="17"/>
  <c r="E15" i="17"/>
  <c r="F15" i="17"/>
  <c r="G15" i="17"/>
  <c r="H15" i="17"/>
  <c r="I15" i="17"/>
  <c r="J15" i="17"/>
  <c r="B17" i="17"/>
  <c r="C17" i="17"/>
  <c r="D17" i="17"/>
  <c r="E17" i="17"/>
  <c r="F17" i="17"/>
  <c r="G17" i="17"/>
  <c r="H17" i="17"/>
  <c r="I17" i="17"/>
  <c r="J17" i="17"/>
  <c r="F11" i="17"/>
  <c r="E11" i="17"/>
  <c r="D11" i="17"/>
  <c r="C11" i="17"/>
  <c r="G53" i="32" l="1"/>
  <c r="C54" i="40"/>
  <c r="C72" i="32"/>
  <c r="B39" i="32"/>
  <c r="D84" i="40"/>
  <c r="D37" i="32"/>
  <c r="H57" i="32"/>
  <c r="F50" i="40"/>
  <c r="B58" i="32"/>
  <c r="D47" i="40"/>
  <c r="B67" i="32"/>
  <c r="H65" i="32"/>
  <c r="G74" i="40"/>
  <c r="K43" i="40"/>
  <c r="C36" i="32"/>
  <c r="B43" i="32"/>
  <c r="H34" i="32"/>
  <c r="F86" i="32"/>
  <c r="J64" i="40"/>
  <c r="F12" i="40"/>
  <c r="C50" i="32"/>
  <c r="C83" i="32"/>
  <c r="G54" i="40"/>
  <c r="D87" i="40"/>
  <c r="B53" i="32"/>
  <c r="L75" i="32"/>
  <c r="D80" i="32"/>
  <c r="G55" i="40"/>
  <c r="F75" i="40"/>
  <c r="K70" i="40"/>
  <c r="G70" i="32"/>
  <c r="G52" i="40"/>
  <c r="H48" i="32"/>
  <c r="G36" i="32"/>
  <c r="H22" i="40"/>
  <c r="K51" i="40"/>
  <c r="J82" i="32"/>
  <c r="K84" i="32"/>
  <c r="G30" i="32"/>
  <c r="K80" i="40"/>
  <c r="J38" i="40"/>
  <c r="J12" i="32"/>
  <c r="C58" i="32"/>
  <c r="D77" i="32"/>
  <c r="L39" i="32"/>
  <c r="H70" i="40"/>
  <c r="F66" i="32"/>
  <c r="K28" i="40"/>
  <c r="D26" i="32"/>
  <c r="G85" i="40"/>
  <c r="F43" i="32"/>
  <c r="F85" i="32"/>
  <c r="G78" i="40"/>
  <c r="J44" i="40"/>
  <c r="L20" i="40"/>
  <c r="H36" i="32"/>
  <c r="B78" i="32"/>
  <c r="D33" i="32"/>
  <c r="L12" i="32"/>
  <c r="G61" i="40"/>
  <c r="K74" i="32"/>
  <c r="C80" i="32"/>
  <c r="F52" i="32"/>
  <c r="F51" i="40"/>
  <c r="J77" i="40"/>
  <c r="K45" i="32"/>
  <c r="F25" i="32"/>
  <c r="K61" i="40"/>
  <c r="H45" i="40"/>
  <c r="G79" i="40"/>
  <c r="F26" i="40"/>
  <c r="B64" i="32"/>
  <c r="K81" i="32"/>
  <c r="F14" i="32"/>
  <c r="C55" i="40"/>
  <c r="K59" i="32"/>
  <c r="F65" i="40"/>
  <c r="G58" i="32"/>
  <c r="G15" i="40"/>
  <c r="C44" i="32"/>
  <c r="F54" i="32"/>
  <c r="G66" i="32"/>
  <c r="F33" i="32"/>
  <c r="J65" i="40"/>
  <c r="G58" i="40"/>
  <c r="K30" i="32"/>
  <c r="G81" i="32"/>
  <c r="C66" i="32"/>
  <c r="K77" i="32"/>
  <c r="K82" i="40"/>
  <c r="G37" i="32"/>
  <c r="F18" i="40"/>
  <c r="J58" i="32"/>
  <c r="C34" i="32"/>
  <c r="H81" i="40"/>
  <c r="G40" i="32"/>
  <c r="D83" i="32"/>
  <c r="L15" i="32"/>
  <c r="H24" i="32"/>
  <c r="H43" i="32"/>
  <c r="L84" i="40"/>
  <c r="H55" i="40"/>
  <c r="K57" i="40"/>
  <c r="J66" i="32"/>
  <c r="K40" i="32"/>
  <c r="K87" i="32"/>
  <c r="B20" i="32"/>
  <c r="J80" i="32"/>
  <c r="K55" i="32"/>
  <c r="B79" i="32"/>
  <c r="H74" i="32"/>
  <c r="F61" i="40"/>
  <c r="H42" i="40"/>
  <c r="L40" i="32"/>
  <c r="F80" i="40"/>
  <c r="K47" i="32"/>
  <c r="H84" i="40"/>
  <c r="J74" i="40"/>
  <c r="D22" i="32"/>
  <c r="K20" i="40"/>
  <c r="G69" i="40"/>
  <c r="L86" i="40"/>
  <c r="F85" i="40"/>
  <c r="L16" i="32"/>
  <c r="C46" i="32"/>
  <c r="B83" i="40"/>
  <c r="F30" i="40"/>
  <c r="F52" i="40"/>
  <c r="D57" i="32"/>
  <c r="H69" i="32"/>
  <c r="L85" i="32"/>
  <c r="H83" i="32"/>
  <c r="G38" i="40"/>
  <c r="D50" i="32"/>
  <c r="F31" i="40"/>
  <c r="F28" i="40"/>
  <c r="B22" i="32"/>
  <c r="F48" i="32"/>
  <c r="F34" i="40"/>
  <c r="B53" i="40"/>
  <c r="F46" i="32"/>
  <c r="J36" i="40"/>
  <c r="G33" i="32"/>
  <c r="J25" i="40"/>
  <c r="C12" i="32"/>
  <c r="L69" i="32"/>
  <c r="C82" i="32"/>
  <c r="G28" i="32"/>
  <c r="L82" i="40"/>
  <c r="J60" i="40"/>
  <c r="H64" i="40"/>
  <c r="D24" i="32"/>
  <c r="L25" i="32"/>
  <c r="K65" i="32"/>
  <c r="G50" i="32"/>
  <c r="K60" i="32"/>
  <c r="D75" i="32"/>
  <c r="D15" i="32"/>
  <c r="L84" i="32"/>
  <c r="J39" i="40"/>
  <c r="D71" i="32"/>
  <c r="H59" i="32"/>
  <c r="J80" i="40"/>
  <c r="J50" i="40"/>
  <c r="J30" i="32"/>
  <c r="J70" i="40"/>
  <c r="D64" i="40"/>
  <c r="B30" i="32"/>
  <c r="G84" i="32"/>
  <c r="J28" i="40"/>
  <c r="D45" i="32"/>
  <c r="J16" i="40"/>
  <c r="B69" i="32"/>
  <c r="J57" i="32"/>
  <c r="C33" i="32"/>
  <c r="G73" i="32"/>
  <c r="D19" i="32"/>
  <c r="L78" i="40"/>
  <c r="K85" i="32"/>
  <c r="H46" i="40"/>
  <c r="C85" i="32"/>
  <c r="K50" i="40"/>
  <c r="H32" i="32"/>
  <c r="K53" i="32"/>
  <c r="H38" i="32"/>
  <c r="C78" i="32"/>
  <c r="C44" i="40"/>
  <c r="L43" i="32"/>
  <c r="K22" i="32"/>
  <c r="J44" i="32"/>
  <c r="C19" i="32"/>
  <c r="H25" i="32"/>
  <c r="D67" i="32"/>
  <c r="C22" i="32"/>
  <c r="J61" i="32"/>
  <c r="F72" i="40"/>
  <c r="H33" i="32"/>
  <c r="B60" i="32"/>
  <c r="H15" i="32"/>
  <c r="K46" i="32"/>
  <c r="B25" i="32"/>
  <c r="D42" i="32"/>
  <c r="C75" i="32"/>
  <c r="F79" i="32"/>
  <c r="K37" i="32"/>
  <c r="G50" i="40"/>
  <c r="K83" i="40"/>
  <c r="L44" i="40"/>
  <c r="G64" i="32"/>
  <c r="D51" i="32"/>
  <c r="G31" i="40"/>
  <c r="K14" i="32"/>
  <c r="D73" i="40"/>
  <c r="L70" i="32"/>
  <c r="G37" i="40"/>
  <c r="B48" i="32"/>
  <c r="B84" i="32"/>
  <c r="L79" i="32"/>
  <c r="C40" i="32"/>
  <c r="B51" i="40"/>
  <c r="L53" i="32"/>
  <c r="F40" i="40"/>
  <c r="C18" i="32"/>
  <c r="K51" i="32"/>
  <c r="B74" i="32"/>
  <c r="F20" i="40"/>
  <c r="D59" i="32"/>
  <c r="J46" i="32"/>
  <c r="K60" i="40"/>
  <c r="B20" i="40"/>
  <c r="L16" i="40"/>
  <c r="B61" i="32"/>
  <c r="H26" i="32"/>
  <c r="F82" i="32"/>
  <c r="K71" i="32"/>
  <c r="K33" i="32"/>
  <c r="K43" i="32"/>
  <c r="K82" i="32"/>
  <c r="B28" i="32"/>
  <c r="J75" i="40"/>
  <c r="L51" i="32"/>
  <c r="L41" i="40"/>
  <c r="F87" i="40"/>
  <c r="L77" i="40"/>
  <c r="K32" i="32"/>
  <c r="F53" i="32"/>
  <c r="L83" i="40"/>
  <c r="C16" i="32"/>
  <c r="H20" i="40"/>
  <c r="B36" i="32"/>
  <c r="H63" i="40"/>
  <c r="D84" i="32"/>
  <c r="F41" i="40"/>
  <c r="K83" i="32"/>
  <c r="F18" i="32"/>
  <c r="H45" i="32"/>
  <c r="G53" i="40"/>
  <c r="D31" i="32"/>
  <c r="H78" i="32"/>
  <c r="K47" i="40"/>
  <c r="C83" i="40"/>
  <c r="C26" i="40"/>
  <c r="J81" i="40"/>
  <c r="K50" i="32"/>
  <c r="G54" i="32"/>
  <c r="H40" i="40"/>
  <c r="J33" i="32"/>
  <c r="J52" i="40"/>
  <c r="G63" i="32"/>
  <c r="J78" i="40"/>
  <c r="K41" i="40"/>
  <c r="L45" i="32"/>
  <c r="C54" i="32"/>
  <c r="J63" i="32"/>
  <c r="G74" i="32"/>
  <c r="L73" i="32"/>
  <c r="K34" i="40"/>
  <c r="H20" i="32"/>
  <c r="K19" i="32"/>
  <c r="F33" i="40"/>
  <c r="D52" i="32"/>
  <c r="D64" i="32"/>
  <c r="F45" i="32"/>
  <c r="L58" i="32"/>
  <c r="F48" i="40"/>
  <c r="J79" i="40"/>
  <c r="C15" i="32"/>
  <c r="B37" i="32"/>
  <c r="F42" i="32"/>
  <c r="F65" i="32"/>
  <c r="D41" i="32"/>
  <c r="J78" i="32"/>
  <c r="F67" i="32"/>
  <c r="L77" i="32"/>
  <c r="H69" i="40"/>
  <c r="F64" i="40"/>
  <c r="J47" i="32"/>
  <c r="D55" i="40"/>
  <c r="H82" i="40"/>
  <c r="H19" i="32"/>
  <c r="G31" i="32"/>
  <c r="H85" i="32"/>
  <c r="G47" i="40"/>
  <c r="F74" i="40"/>
  <c r="F58" i="32"/>
  <c r="D79" i="32"/>
  <c r="L80" i="32"/>
  <c r="H14" i="32"/>
  <c r="H83" i="40"/>
  <c r="L52" i="32"/>
  <c r="J53" i="32"/>
  <c r="L31" i="40"/>
  <c r="K53" i="40"/>
  <c r="G26" i="40"/>
  <c r="J87" i="32"/>
  <c r="J32" i="40"/>
  <c r="L22" i="32"/>
  <c r="J28" i="32"/>
  <c r="L55" i="32"/>
  <c r="L12" i="40"/>
  <c r="J40" i="40"/>
  <c r="G71" i="40"/>
  <c r="K69" i="32"/>
  <c r="F40" i="32"/>
  <c r="H77" i="32"/>
  <c r="J69" i="40"/>
  <c r="F76" i="32"/>
  <c r="B83" i="32"/>
  <c r="G79" i="32"/>
  <c r="D44" i="32"/>
  <c r="L37" i="32"/>
  <c r="F74" i="32"/>
  <c r="H64" i="32"/>
  <c r="D54" i="40"/>
  <c r="G12" i="32"/>
  <c r="G61" i="32"/>
  <c r="C43" i="32"/>
  <c r="C59" i="32"/>
  <c r="K16" i="32"/>
  <c r="C81" i="32"/>
  <c r="F47" i="32"/>
  <c r="G41" i="40"/>
  <c r="H84" i="32"/>
  <c r="D74" i="32"/>
  <c r="L66" i="32"/>
  <c r="J76" i="40"/>
  <c r="B38" i="32"/>
  <c r="H44" i="40"/>
  <c r="J83" i="40"/>
  <c r="F22" i="32"/>
  <c r="F63" i="40"/>
  <c r="K87" i="40"/>
  <c r="C47" i="32"/>
  <c r="H76" i="40"/>
  <c r="F37" i="40"/>
  <c r="G39" i="40"/>
  <c r="J20" i="32"/>
  <c r="J27" i="40"/>
  <c r="K75" i="40"/>
  <c r="B86" i="32"/>
  <c r="J66" i="40"/>
  <c r="F27" i="40"/>
  <c r="D66" i="32"/>
  <c r="H42" i="32"/>
  <c r="J25" i="32"/>
  <c r="F84" i="40"/>
  <c r="C69" i="32"/>
  <c r="L14" i="40"/>
  <c r="K22" i="40"/>
  <c r="G28" i="40"/>
  <c r="C38" i="32"/>
  <c r="G27" i="32"/>
  <c r="F15" i="32"/>
  <c r="J59" i="32"/>
  <c r="B60" i="40"/>
  <c r="H32" i="40"/>
  <c r="B47" i="32"/>
  <c r="L15" i="40"/>
  <c r="L81" i="32"/>
  <c r="J14" i="32"/>
  <c r="C57" i="32"/>
  <c r="H77" i="40"/>
  <c r="F61" i="32"/>
  <c r="F26" i="32"/>
  <c r="G48" i="40"/>
  <c r="H86" i="32"/>
  <c r="J36" i="32"/>
  <c r="K52" i="40"/>
  <c r="F87" i="32"/>
  <c r="D45" i="40"/>
  <c r="G51" i="32"/>
  <c r="L72" i="32"/>
  <c r="G78" i="32"/>
  <c r="L85" i="40"/>
  <c r="B71" i="32"/>
  <c r="K31" i="32"/>
  <c r="H27" i="32"/>
  <c r="H60" i="40"/>
  <c r="K65" i="40"/>
  <c r="F79" i="40"/>
  <c r="D81" i="32"/>
  <c r="F71" i="32"/>
  <c r="B57" i="32"/>
  <c r="J72" i="32"/>
  <c r="B78" i="40"/>
  <c r="B42" i="32"/>
  <c r="H18" i="40"/>
  <c r="J40" i="32"/>
  <c r="K14" i="40"/>
  <c r="K67" i="40"/>
  <c r="H12" i="32"/>
  <c r="B70" i="32"/>
  <c r="J46" i="40"/>
  <c r="F32" i="40"/>
  <c r="L34" i="40"/>
  <c r="C53" i="32"/>
  <c r="F77" i="32"/>
  <c r="J48" i="32"/>
  <c r="G80" i="32"/>
  <c r="H41" i="40"/>
  <c r="C45" i="32"/>
  <c r="C67" i="32"/>
  <c r="D25" i="32"/>
  <c r="C28" i="32"/>
  <c r="D34" i="32"/>
  <c r="K69" i="40"/>
  <c r="J37" i="32"/>
  <c r="G25" i="32"/>
  <c r="L47" i="40"/>
  <c r="H67" i="32"/>
  <c r="D65" i="32"/>
  <c r="L34" i="32"/>
  <c r="K18" i="32"/>
  <c r="H19" i="40"/>
  <c r="L83" i="32"/>
  <c r="H70" i="32"/>
  <c r="G14" i="32"/>
  <c r="K86" i="40"/>
  <c r="K33" i="40"/>
  <c r="H50" i="32"/>
  <c r="D43" i="32"/>
  <c r="L14" i="32"/>
  <c r="L38" i="32"/>
  <c r="F57" i="40"/>
  <c r="B82" i="32"/>
  <c r="H15" i="40"/>
  <c r="L24" i="32"/>
  <c r="K61" i="32"/>
  <c r="J64" i="32"/>
  <c r="B55" i="32"/>
  <c r="L37" i="40"/>
  <c r="H73" i="32"/>
  <c r="C27" i="32"/>
  <c r="C14" i="32"/>
  <c r="B27" i="32"/>
  <c r="K57" i="32"/>
  <c r="B52" i="32"/>
  <c r="G71" i="32"/>
  <c r="B44" i="32"/>
  <c r="K76" i="32"/>
  <c r="J84" i="40"/>
  <c r="K58" i="40"/>
  <c r="G75" i="32"/>
  <c r="L20" i="32"/>
  <c r="L76" i="40"/>
  <c r="F72" i="32"/>
  <c r="K71" i="40"/>
  <c r="G52" i="32"/>
  <c r="L26" i="40"/>
  <c r="J47" i="40"/>
  <c r="K54" i="40"/>
  <c r="C25" i="32"/>
  <c r="C87" i="32"/>
  <c r="F75" i="32"/>
  <c r="H22" i="32"/>
  <c r="H14" i="40"/>
  <c r="H72" i="40"/>
  <c r="G24" i="32"/>
  <c r="J73" i="40"/>
  <c r="J24" i="40"/>
  <c r="G48" i="32"/>
  <c r="G47" i="32"/>
  <c r="D48" i="32"/>
  <c r="D82" i="32"/>
  <c r="C86" i="32"/>
  <c r="J51" i="32"/>
  <c r="G59" i="40"/>
  <c r="F83" i="32"/>
  <c r="G43" i="40"/>
  <c r="J76" i="32"/>
  <c r="G83" i="40"/>
  <c r="L27" i="40"/>
  <c r="J27" i="32"/>
  <c r="H48" i="40"/>
  <c r="K40" i="40"/>
  <c r="B72" i="32"/>
  <c r="B63" i="32"/>
  <c r="F78" i="32"/>
  <c r="G30" i="40"/>
  <c r="L75" i="40"/>
  <c r="B87" i="32"/>
  <c r="G34" i="32"/>
  <c r="D86" i="32"/>
  <c r="F27" i="32"/>
  <c r="L40" i="40"/>
  <c r="D70" i="32"/>
  <c r="H61" i="32"/>
  <c r="K78" i="32"/>
  <c r="J86" i="40"/>
  <c r="K67" i="32"/>
  <c r="G87" i="40"/>
  <c r="G22" i="32"/>
  <c r="H27" i="40"/>
  <c r="L78" i="32"/>
  <c r="G45" i="40"/>
  <c r="B14" i="32"/>
  <c r="D53" i="32"/>
  <c r="G39" i="32"/>
  <c r="B85" i="32"/>
  <c r="H82" i="32"/>
  <c r="J70" i="32"/>
  <c r="H44" i="32"/>
  <c r="L59" i="32"/>
  <c r="D38" i="32"/>
  <c r="F25" i="40"/>
  <c r="F73" i="40"/>
  <c r="D69" i="40"/>
  <c r="F69" i="40"/>
  <c r="F45" i="40"/>
  <c r="C32" i="32"/>
  <c r="L41" i="32"/>
  <c r="G60" i="32"/>
  <c r="L81" i="40"/>
  <c r="C20" i="32"/>
  <c r="J38" i="32"/>
  <c r="K34" i="32"/>
  <c r="D18" i="32"/>
  <c r="H43" i="40"/>
  <c r="J18" i="32"/>
  <c r="J42" i="32"/>
  <c r="K54" i="32"/>
  <c r="H58" i="32"/>
  <c r="C60" i="32"/>
  <c r="H85" i="40"/>
  <c r="H79" i="32"/>
  <c r="L45" i="40"/>
  <c r="B18" i="32"/>
  <c r="H76" i="32"/>
  <c r="F12" i="32"/>
  <c r="F31" i="32"/>
  <c r="J34" i="32"/>
  <c r="K48" i="32"/>
  <c r="B15" i="32"/>
  <c r="G34" i="40"/>
  <c r="J69" i="32"/>
  <c r="K73" i="32"/>
  <c r="H16" i="32"/>
  <c r="B40" i="32"/>
  <c r="F16" i="40"/>
  <c r="D40" i="32"/>
  <c r="L19" i="32"/>
  <c r="J60" i="32"/>
  <c r="F39" i="40"/>
  <c r="L82" i="32"/>
  <c r="L86" i="32"/>
  <c r="J71" i="40"/>
  <c r="H33" i="40"/>
  <c r="G76" i="40"/>
  <c r="K36" i="32"/>
  <c r="C71" i="32"/>
  <c r="F38" i="32"/>
  <c r="C31" i="32"/>
  <c r="D78" i="32"/>
  <c r="F20" i="32"/>
  <c r="F59" i="32"/>
  <c r="K42" i="40"/>
  <c r="G40" i="40"/>
  <c r="G15" i="32"/>
  <c r="L28" i="40"/>
  <c r="J74" i="32"/>
  <c r="L50" i="32"/>
  <c r="K59" i="40"/>
  <c r="C26" i="32"/>
  <c r="L18" i="32"/>
  <c r="D85" i="32"/>
  <c r="F36" i="40"/>
  <c r="K76" i="40"/>
  <c r="J72" i="40"/>
  <c r="K48" i="40"/>
  <c r="J73" i="32"/>
  <c r="K26" i="32"/>
  <c r="K70" i="32"/>
  <c r="H39" i="32"/>
  <c r="J26" i="32"/>
  <c r="J61" i="40"/>
  <c r="G46" i="32"/>
  <c r="H37" i="40"/>
  <c r="H40" i="32"/>
  <c r="D46" i="32"/>
  <c r="B45" i="32"/>
  <c r="H51" i="40"/>
  <c r="C77" i="32"/>
  <c r="B41" i="32"/>
  <c r="K39" i="32"/>
  <c r="G77" i="40"/>
  <c r="F41" i="32"/>
  <c r="D55" i="32"/>
  <c r="L42" i="40"/>
  <c r="G20" i="32"/>
  <c r="J83" i="32"/>
  <c r="J54" i="32"/>
  <c r="J32" i="32"/>
  <c r="D16" i="32"/>
  <c r="J84" i="32"/>
  <c r="J39" i="32"/>
  <c r="H80" i="32"/>
  <c r="C18" i="40"/>
  <c r="H28" i="32"/>
  <c r="G83" i="32"/>
  <c r="G76" i="32"/>
  <c r="D47" i="32"/>
  <c r="H53" i="32"/>
  <c r="F81" i="40"/>
  <c r="G67" i="40"/>
  <c r="L46" i="40"/>
  <c r="C64" i="32"/>
  <c r="F77" i="40"/>
  <c r="F59" i="40"/>
  <c r="C65" i="32"/>
  <c r="J24" i="32"/>
  <c r="C74" i="40"/>
  <c r="K38" i="32"/>
  <c r="H54" i="40"/>
  <c r="K84" i="40"/>
  <c r="H28" i="40"/>
  <c r="G22" i="40"/>
  <c r="L32" i="40"/>
  <c r="H75" i="32"/>
  <c r="F51" i="32"/>
  <c r="H67" i="40"/>
  <c r="K41" i="32"/>
  <c r="K37" i="40"/>
  <c r="F84" i="32"/>
  <c r="F80" i="32"/>
  <c r="D69" i="32"/>
  <c r="F76" i="40"/>
  <c r="J22" i="32"/>
  <c r="B81" i="40"/>
  <c r="D58" i="32"/>
  <c r="L61" i="32"/>
  <c r="L64" i="32"/>
  <c r="C37" i="32"/>
  <c r="C86" i="40"/>
  <c r="L57" i="32"/>
  <c r="B66" i="32"/>
  <c r="H66" i="32"/>
  <c r="J19" i="40"/>
  <c r="C69" i="40"/>
  <c r="D87" i="32"/>
  <c r="J51" i="40"/>
  <c r="H18" i="32"/>
  <c r="B34" i="32"/>
  <c r="B50" i="32"/>
  <c r="G72" i="32"/>
  <c r="H79" i="40"/>
  <c r="D72" i="32"/>
  <c r="H37" i="32"/>
  <c r="J75" i="32"/>
  <c r="F37" i="32"/>
  <c r="H38" i="40"/>
  <c r="G84" i="40"/>
  <c r="J57" i="40"/>
  <c r="C48" i="40"/>
  <c r="J33" i="40"/>
  <c r="G57" i="32"/>
  <c r="G41" i="32"/>
  <c r="G19" i="32"/>
  <c r="J31" i="32"/>
  <c r="J79" i="32"/>
  <c r="B19" i="32"/>
  <c r="D39" i="32"/>
  <c r="D73" i="32"/>
  <c r="G44" i="32"/>
  <c r="L31" i="32"/>
  <c r="B80" i="32"/>
  <c r="K45" i="40"/>
  <c r="H52" i="32"/>
  <c r="G24" i="40"/>
  <c r="G45" i="32"/>
  <c r="H60" i="32"/>
  <c r="K38" i="40"/>
  <c r="K77" i="40"/>
  <c r="J55" i="32"/>
  <c r="C42" i="32"/>
  <c r="G59" i="32"/>
  <c r="L27" i="32"/>
  <c r="L67" i="32"/>
  <c r="G73" i="40"/>
  <c r="H46" i="32"/>
  <c r="F57" i="32"/>
  <c r="D63" i="32"/>
  <c r="K64" i="32"/>
  <c r="L28" i="32"/>
  <c r="G80" i="40"/>
  <c r="L42" i="32"/>
  <c r="B51" i="32"/>
  <c r="G64" i="40"/>
  <c r="J37" i="40"/>
  <c r="B73" i="32"/>
  <c r="F34" i="32"/>
  <c r="K74" i="40"/>
  <c r="K79" i="32"/>
  <c r="K75" i="32"/>
  <c r="B59" i="40"/>
  <c r="H65" i="40"/>
  <c r="G20" i="40"/>
  <c r="K63" i="32"/>
  <c r="D60" i="32"/>
  <c r="G86" i="32"/>
  <c r="K80" i="32"/>
  <c r="C55" i="32"/>
  <c r="L87" i="40"/>
  <c r="C41" i="32"/>
  <c r="L33" i="40"/>
  <c r="C76" i="32"/>
  <c r="J63" i="40"/>
  <c r="K52" i="32"/>
  <c r="F39" i="32"/>
  <c r="J67" i="40"/>
  <c r="F24" i="40"/>
  <c r="F24" i="32"/>
  <c r="J52" i="32"/>
  <c r="J86" i="32"/>
  <c r="K20" i="32"/>
  <c r="B16" i="32"/>
  <c r="D33" i="40"/>
  <c r="H55" i="32"/>
  <c r="J59" i="40"/>
  <c r="G69" i="32"/>
  <c r="F71" i="40"/>
  <c r="C51" i="32"/>
  <c r="F38" i="40"/>
  <c r="H78" i="40"/>
  <c r="B65" i="32"/>
  <c r="K44" i="32"/>
  <c r="F55" i="32"/>
  <c r="F64" i="32"/>
  <c r="H61" i="40"/>
  <c r="H87" i="32"/>
  <c r="L44" i="32"/>
  <c r="H47" i="40"/>
  <c r="B80" i="40"/>
  <c r="K42" i="32"/>
  <c r="G87" i="32"/>
  <c r="K39" i="40"/>
  <c r="L74" i="32"/>
  <c r="H73" i="40"/>
  <c r="K28" i="32"/>
  <c r="G82" i="40"/>
  <c r="K66" i="32"/>
  <c r="K15" i="40"/>
  <c r="G82" i="32"/>
  <c r="B24" i="32"/>
  <c r="G51" i="40"/>
  <c r="J20" i="40"/>
  <c r="J50" i="32"/>
  <c r="G65" i="40"/>
  <c r="K12" i="32"/>
  <c r="H74" i="40"/>
  <c r="C24" i="32"/>
  <c r="B52" i="40"/>
  <c r="F16" i="32"/>
  <c r="J77" i="32"/>
  <c r="D32" i="32"/>
  <c r="H63" i="32"/>
  <c r="C48" i="32"/>
  <c r="D14" i="40"/>
  <c r="L32" i="32"/>
  <c r="F78" i="40"/>
  <c r="J53" i="40"/>
  <c r="F67" i="40"/>
  <c r="C39" i="32"/>
  <c r="F63" i="32"/>
  <c r="B75" i="32"/>
  <c r="B46" i="32"/>
  <c r="H51" i="32"/>
  <c r="K81" i="40"/>
  <c r="K24" i="32"/>
  <c r="G57" i="40"/>
  <c r="C84" i="32"/>
  <c r="L26" i="32"/>
  <c r="D27" i="32"/>
  <c r="J30" i="40"/>
  <c r="C61" i="32"/>
  <c r="G77" i="32"/>
  <c r="F53" i="40"/>
  <c r="K86" i="32"/>
  <c r="G14" i="40"/>
  <c r="G66" i="40"/>
  <c r="F30" i="32"/>
  <c r="G55" i="32"/>
  <c r="L47" i="32"/>
  <c r="H41" i="32"/>
  <c r="K73" i="40"/>
  <c r="L30" i="40"/>
  <c r="B54" i="32"/>
  <c r="L36" i="32"/>
  <c r="H31" i="32"/>
  <c r="B31" i="32"/>
  <c r="B59" i="32"/>
  <c r="H72" i="32"/>
  <c r="D16" i="40"/>
  <c r="D28" i="32"/>
  <c r="H30" i="32"/>
  <c r="H30" i="40"/>
  <c r="J45" i="40"/>
  <c r="J18" i="40"/>
  <c r="K27" i="32"/>
  <c r="F22" i="40"/>
  <c r="C74" i="32"/>
  <c r="K15" i="32"/>
  <c r="B76" i="32"/>
  <c r="K30" i="40"/>
  <c r="B33" i="32"/>
  <c r="B77" i="32"/>
  <c r="K12" i="40"/>
  <c r="J16" i="32"/>
  <c r="C73" i="32"/>
  <c r="H16" i="40"/>
  <c r="H86" i="40"/>
  <c r="L87" i="32"/>
  <c r="D20" i="32"/>
  <c r="F36" i="32"/>
  <c r="D12" i="40"/>
  <c r="F19" i="32"/>
  <c r="J71" i="32"/>
  <c r="G33" i="40"/>
  <c r="K64" i="40"/>
  <c r="L46" i="32"/>
  <c r="H53" i="40"/>
  <c r="B54" i="40"/>
  <c r="J87" i="40"/>
  <c r="H52" i="40"/>
  <c r="L36" i="40"/>
  <c r="H75" i="40"/>
  <c r="C43" i="40"/>
  <c r="G32" i="32"/>
  <c r="H54" i="32"/>
  <c r="J85" i="32"/>
  <c r="F73" i="32"/>
  <c r="G42" i="32"/>
  <c r="J67" i="32"/>
  <c r="B81" i="32"/>
  <c r="J81" i="32"/>
  <c r="K24" i="40"/>
  <c r="G70" i="40"/>
  <c r="J12" i="40"/>
  <c r="L60" i="32"/>
  <c r="G46" i="40"/>
  <c r="F28" i="32"/>
  <c r="J41" i="40"/>
  <c r="L71" i="32"/>
  <c r="G18" i="32"/>
  <c r="J48" i="40"/>
  <c r="K25" i="32"/>
  <c r="G16" i="32"/>
  <c r="J58" i="40"/>
  <c r="K79" i="40"/>
  <c r="L30" i="32"/>
  <c r="F69" i="32"/>
  <c r="J45" i="32"/>
  <c r="C77" i="40"/>
  <c r="G43" i="32"/>
  <c r="G81" i="40"/>
  <c r="L76" i="32"/>
  <c r="G44" i="40"/>
  <c r="C79" i="32"/>
  <c r="K78" i="40"/>
  <c r="G65" i="32"/>
  <c r="F70" i="32"/>
  <c r="H71" i="40"/>
  <c r="J65" i="32"/>
  <c r="C52" i="32"/>
  <c r="L79" i="40"/>
  <c r="B32" i="32"/>
  <c r="K58" i="32"/>
  <c r="B26" i="32"/>
  <c r="G67" i="32"/>
  <c r="L80" i="40"/>
  <c r="G85" i="32"/>
  <c r="L33" i="32"/>
  <c r="D14" i="32"/>
  <c r="K72" i="32"/>
  <c r="G60" i="40"/>
  <c r="L19" i="40"/>
  <c r="K66" i="40"/>
  <c r="K85" i="40"/>
  <c r="C30" i="32"/>
  <c r="D54" i="32"/>
  <c r="F60" i="32"/>
  <c r="J42" i="40"/>
  <c r="F44" i="32"/>
  <c r="G26" i="32"/>
  <c r="G27" i="40"/>
  <c r="D30" i="32"/>
  <c r="J26" i="40"/>
  <c r="L65" i="32"/>
  <c r="F82" i="40"/>
  <c r="F32" i="32"/>
  <c r="C70" i="32"/>
  <c r="F50" i="32"/>
  <c r="J15" i="32"/>
  <c r="H71" i="32"/>
  <c r="J43" i="32"/>
  <c r="L39" i="40"/>
  <c r="H31" i="40"/>
  <c r="D61" i="32"/>
  <c r="D76" i="32"/>
  <c r="H81" i="32"/>
  <c r="J19" i="32"/>
  <c r="J41" i="32"/>
  <c r="F70" i="40"/>
  <c r="H50" i="40"/>
  <c r="H47" i="32"/>
  <c r="C63" i="32"/>
  <c r="F66" i="40"/>
  <c r="D12" i="32"/>
  <c r="F81" i="32"/>
  <c r="H39" i="40"/>
  <c r="F58" i="40"/>
  <c r="G42" i="40"/>
  <c r="G38" i="32"/>
  <c r="C64" i="40"/>
  <c r="L38" i="40"/>
  <c r="H26" i="40"/>
  <c r="H66" i="40"/>
</calcChain>
</file>

<file path=xl/sharedStrings.xml><?xml version="1.0" encoding="utf-8"?>
<sst xmlns="http://schemas.openxmlformats.org/spreadsheetml/2006/main" count="8678" uniqueCount="517">
  <si>
    <t>English</t>
  </si>
  <si>
    <t>F</t>
  </si>
  <si>
    <t>M</t>
  </si>
  <si>
    <t>NULL</t>
  </si>
  <si>
    <t>English Language</t>
  </si>
  <si>
    <t>Mathematics</t>
  </si>
  <si>
    <t>Core Science</t>
  </si>
  <si>
    <t>Additional Science</t>
  </si>
  <si>
    <t>Further Additional Science</t>
  </si>
  <si>
    <t>Additional Applied Science</t>
  </si>
  <si>
    <t>Physics</t>
  </si>
  <si>
    <t>Chemistry</t>
  </si>
  <si>
    <t>Biological Sciences</t>
  </si>
  <si>
    <t>Computer Science</t>
  </si>
  <si>
    <t>Other Sciences</t>
  </si>
  <si>
    <t>D &amp; T: Electronic Products</t>
  </si>
  <si>
    <t>D &amp; T: Food Technology</t>
  </si>
  <si>
    <t>D &amp; T: Graphic Products</t>
  </si>
  <si>
    <t>D &amp; T: Resistant Materials</t>
  </si>
  <si>
    <t>D &amp; T: Systems &amp; Control</t>
  </si>
  <si>
    <t>D &amp; T: Textiles Technology</t>
  </si>
  <si>
    <t>Other Design and Technology</t>
  </si>
  <si>
    <t>Applied Engineering</t>
  </si>
  <si>
    <t>Information Technology</t>
  </si>
  <si>
    <t>Business Studies</t>
  </si>
  <si>
    <t>Applied Business</t>
  </si>
  <si>
    <t>Home Economics</t>
  </si>
  <si>
    <t>Geography</t>
  </si>
  <si>
    <t>History</t>
  </si>
  <si>
    <t>Humanities</t>
  </si>
  <si>
    <t>Economics</t>
  </si>
  <si>
    <t>Social Studies</t>
  </si>
  <si>
    <t>Arabic</t>
  </si>
  <si>
    <t>Chinese</t>
  </si>
  <si>
    <t>French</t>
  </si>
  <si>
    <t>German</t>
  </si>
  <si>
    <t>Italian</t>
  </si>
  <si>
    <t>Polish</t>
  </si>
  <si>
    <t>Spanish</t>
  </si>
  <si>
    <t>Urdu</t>
  </si>
  <si>
    <t>Other Modern Languages</t>
  </si>
  <si>
    <t>Classical Civilisation</t>
  </si>
  <si>
    <t>Classical Greek</t>
  </si>
  <si>
    <t>Latin</t>
  </si>
  <si>
    <t>Other Classical Studies</t>
  </si>
  <si>
    <t>Applied Art and Design</t>
  </si>
  <si>
    <t>Art and Design</t>
  </si>
  <si>
    <t>Communication Studies</t>
  </si>
  <si>
    <t>Drama</t>
  </si>
  <si>
    <t>English Literature</t>
  </si>
  <si>
    <t>English Studies</t>
  </si>
  <si>
    <t>General Studies</t>
  </si>
  <si>
    <t>Health and Social Care</t>
  </si>
  <si>
    <t>Hospitality and Catering</t>
  </si>
  <si>
    <t>Leisure and Tourism</t>
  </si>
  <si>
    <t>Manufacturing</t>
  </si>
  <si>
    <t>Media/Film/TV</t>
  </si>
  <si>
    <t>Music</t>
  </si>
  <si>
    <t>Performing Arts</t>
  </si>
  <si>
    <t>Physical Education</t>
  </si>
  <si>
    <t>Religious Studies</t>
  </si>
  <si>
    <t>Statistics</t>
  </si>
  <si>
    <t>Vocational Studies</t>
  </si>
  <si>
    <t>subjects</t>
  </si>
  <si>
    <t>gender</t>
  </si>
  <si>
    <t>Total_AG</t>
  </si>
  <si>
    <t>Total_AC</t>
  </si>
  <si>
    <t>subject_ATT</t>
  </si>
  <si>
    <t>Coverage: England</t>
  </si>
  <si>
    <t>Boys</t>
  </si>
  <si>
    <t>Girls</t>
  </si>
  <si>
    <t>Total</t>
  </si>
  <si>
    <t>English &amp; Mathematics</t>
  </si>
  <si>
    <t>Mathematics &amp; Science</t>
  </si>
  <si>
    <t>English, Mathematics &amp; Science</t>
  </si>
  <si>
    <r>
      <t>English</t>
    </r>
    <r>
      <rPr>
        <vertAlign val="superscript"/>
        <sz val="8"/>
        <rFont val="Arial"/>
        <family val="2"/>
      </rPr>
      <t>4</t>
    </r>
  </si>
  <si>
    <t>Any Science</t>
  </si>
  <si>
    <r>
      <t>Computer Science</t>
    </r>
    <r>
      <rPr>
        <vertAlign val="superscript"/>
        <sz val="8"/>
        <rFont val="Arial"/>
        <family val="2"/>
      </rPr>
      <t>6</t>
    </r>
  </si>
  <si>
    <r>
      <t>Other Sciences</t>
    </r>
    <r>
      <rPr>
        <vertAlign val="superscript"/>
        <sz val="8"/>
        <rFont val="Arial"/>
        <family val="2"/>
      </rPr>
      <t>7</t>
    </r>
  </si>
  <si>
    <t>Any Design &amp; Technology</t>
  </si>
  <si>
    <t>Engineering</t>
  </si>
  <si>
    <r>
      <t>Information Technology</t>
    </r>
    <r>
      <rPr>
        <vertAlign val="superscript"/>
        <sz val="8"/>
        <rFont val="Arial"/>
        <family val="2"/>
      </rPr>
      <t>9</t>
    </r>
  </si>
  <si>
    <t>Other social sciences</t>
  </si>
  <si>
    <t>Any Modern Language</t>
  </si>
  <si>
    <t>Any Classical Study</t>
  </si>
  <si>
    <t>Art History</t>
  </si>
  <si>
    <t>Construction</t>
  </si>
  <si>
    <t>Dance</t>
  </si>
  <si>
    <t>4.  The English and English Language subject lines may not add up to the overall English figure due to rounding.</t>
  </si>
  <si>
    <t xml:space="preserve">  .   Not applicable.</t>
  </si>
  <si>
    <t xml:space="preserve">  -   No examination available in this subject</t>
  </si>
  <si>
    <t>Any English</t>
  </si>
  <si>
    <t>Percentage of entrants</t>
  </si>
  <si>
    <t>Rounded</t>
  </si>
  <si>
    <t>Percentage of all students at the end of Key Stage 4</t>
  </si>
  <si>
    <t>BPUP</t>
  </si>
  <si>
    <t>GPUP</t>
  </si>
  <si>
    <t>TPUP</t>
  </si>
  <si>
    <t>All pupils</t>
  </si>
  <si>
    <t>Please select criteria below</t>
  </si>
  <si>
    <t>Measure:</t>
  </si>
  <si>
    <t>Number of pupils</t>
  </si>
  <si>
    <t>GCSEs</t>
  </si>
  <si>
    <t>Percentage of pupils attempting the subject</t>
  </si>
  <si>
    <t>Percentage of pupils at the end of key stage 4</t>
  </si>
  <si>
    <t>Equivalents</t>
  </si>
  <si>
    <t>Any other subjects</t>
  </si>
  <si>
    <t>GCSE</t>
  </si>
  <si>
    <t>Equiv</t>
  </si>
  <si>
    <t>Equivs</t>
  </si>
  <si>
    <t>Both</t>
  </si>
  <si>
    <t xml:space="preserve"> </t>
  </si>
  <si>
    <r>
      <t>As a percentage</t>
    </r>
    <r>
      <rPr>
        <vertAlign val="superscript"/>
        <sz val="8"/>
        <rFont val="Arial"/>
        <family val="2"/>
      </rPr>
      <t>2</t>
    </r>
    <r>
      <rPr>
        <sz val="8"/>
        <rFont val="Arial"/>
        <family val="2"/>
      </rPr>
      <t xml:space="preserve"> of pupils at the end of key stage 4 in each school type</t>
    </r>
  </si>
  <si>
    <r>
      <t>All state-funded mainstream schools</t>
    </r>
    <r>
      <rPr>
        <vertAlign val="superscript"/>
        <sz val="8"/>
        <rFont val="Arial"/>
        <family val="2"/>
      </rPr>
      <t>3</t>
    </r>
  </si>
  <si>
    <r>
      <t>Local authority maintained mainstream schools</t>
    </r>
    <r>
      <rPr>
        <vertAlign val="superscript"/>
        <sz val="8"/>
        <rFont val="Arial"/>
        <family val="2"/>
      </rPr>
      <t>4</t>
    </r>
  </si>
  <si>
    <r>
      <t>Academies and free schools</t>
    </r>
    <r>
      <rPr>
        <vertAlign val="superscript"/>
        <sz val="8"/>
        <rFont val="Arial"/>
        <family val="2"/>
      </rPr>
      <t>5</t>
    </r>
  </si>
  <si>
    <t>Sponsored academies</t>
  </si>
  <si>
    <t>Converter academies</t>
  </si>
  <si>
    <t>Free schools</t>
  </si>
  <si>
    <t>University technical colleges (UTCs)</t>
  </si>
  <si>
    <t>Studio schools</t>
  </si>
  <si>
    <r>
      <t>Further education colleges offering full-time provision to 14- to 16-year-olds</t>
    </r>
    <r>
      <rPr>
        <vertAlign val="superscript"/>
        <sz val="8"/>
        <rFont val="Arial"/>
        <family val="2"/>
      </rPr>
      <t>6</t>
    </r>
  </si>
  <si>
    <r>
      <t>State-funded special schools</t>
    </r>
    <r>
      <rPr>
        <vertAlign val="superscript"/>
        <sz val="8"/>
        <rFont val="Arial"/>
        <family val="2"/>
      </rPr>
      <t>7</t>
    </r>
  </si>
  <si>
    <r>
      <t>All state-funded schools</t>
    </r>
    <r>
      <rPr>
        <vertAlign val="superscript"/>
        <sz val="8"/>
        <rFont val="Arial"/>
        <family val="2"/>
      </rPr>
      <t>8</t>
    </r>
  </si>
  <si>
    <t>Hospital schools and alternative provision including academy and free school alternative provision and pupil referral units</t>
  </si>
  <si>
    <t>All state-funded schools, hospital schools and alternative provision including academy and free school alternative provision and pupil referral units</t>
  </si>
  <si>
    <t>Non-maintained special schools</t>
  </si>
  <si>
    <t>Independent schools</t>
  </si>
  <si>
    <t>Independent special schools</t>
  </si>
  <si>
    <r>
      <t>All independent schools</t>
    </r>
    <r>
      <rPr>
        <vertAlign val="superscript"/>
        <sz val="8"/>
        <rFont val="Arial"/>
        <family val="2"/>
      </rPr>
      <t>9</t>
    </r>
  </si>
  <si>
    <t>All special schools</t>
  </si>
  <si>
    <t>All schools</t>
  </si>
  <si>
    <t>Number of schools</t>
  </si>
  <si>
    <t>Any Subject</t>
  </si>
  <si>
    <t xml:space="preserve">2.  Some zero percentages will represent small numbers due to rounding. </t>
  </si>
  <si>
    <t>3.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</si>
  <si>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4.  Local Authority maintained mainstream schools include community schools, voluntary aided schools, voluntary controlled schools and foundation schools.</t>
  </si>
  <si>
    <t>7.  State-funded special schools include community special schools, foundation special schools, special sponsored academies, special converter academies and special free schools.</t>
  </si>
  <si>
    <t>8.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pupil referral units and alternative provision. Alternative provision includes academy and free school alternative provision.</t>
  </si>
  <si>
    <t>9.  All independent schools include non-maintained special schools, independent special schools and independent schools.</t>
  </si>
  <si>
    <t>10.  The English and English Language subject lines may not add up to the overall English figure due to rounding.</t>
  </si>
  <si>
    <t>x   Figure has been suppressed due to low numbers (1 or 2 pupils) or where secondary suppression has been applied.</t>
  </si>
  <si>
    <t xml:space="preserve"> .  Not applicable.</t>
  </si>
  <si>
    <t>Subjects</t>
  </si>
  <si>
    <t>GCSEs and equivalents</t>
  </si>
  <si>
    <t>AC:AC</t>
  </si>
  <si>
    <t>AI:AI</t>
  </si>
  <si>
    <t>AO:AO</t>
  </si>
  <si>
    <t>AB:AB</t>
  </si>
  <si>
    <t>CD:CD</t>
  </si>
  <si>
    <t>AH:AH</t>
  </si>
  <si>
    <t>CJ:CJ</t>
  </si>
  <si>
    <t>AN:AN</t>
  </si>
  <si>
    <t>CP:CP</t>
  </si>
  <si>
    <t>BD:BD</t>
  </si>
  <si>
    <t>CC:CC</t>
  </si>
  <si>
    <t>BJ:BJ</t>
  </si>
  <si>
    <t>CI:CI</t>
  </si>
  <si>
    <t>BP:BP</t>
  </si>
  <si>
    <t>CO:CO</t>
  </si>
  <si>
    <t>CB:CB</t>
  </si>
  <si>
    <t>CH:CH</t>
  </si>
  <si>
    <t>CN:CN</t>
  </si>
  <si>
    <t>Other</t>
  </si>
  <si>
    <t>Pupils entered for GCSE</t>
  </si>
  <si>
    <t>Achieved grades A*-C</t>
  </si>
  <si>
    <t>Achieved grades A*-G</t>
  </si>
  <si>
    <t>References - where to pull the data from</t>
  </si>
  <si>
    <t>Look ups - which column to look in for a matching subject name?</t>
  </si>
  <si>
    <t>Any</t>
  </si>
  <si>
    <t>English_maths</t>
  </si>
  <si>
    <t>Sci_maths</t>
  </si>
  <si>
    <t>English_maths_sci</t>
  </si>
  <si>
    <t>.</t>
  </si>
  <si>
    <t>Pupils (thousands)</t>
  </si>
  <si>
    <t>Denominators</t>
  </si>
  <si>
    <t>N.B. These are calculated in the syntax for the national tables</t>
  </si>
  <si>
    <t xml:space="preserve">Copy and paste these from the denominators tab </t>
  </si>
  <si>
    <t>Pupils (Percentage)</t>
  </si>
  <si>
    <t>All state-funded schools9</t>
  </si>
  <si>
    <t>Grades obtained</t>
  </si>
  <si>
    <t>A*</t>
  </si>
  <si>
    <t>A</t>
  </si>
  <si>
    <t>B</t>
  </si>
  <si>
    <t>C</t>
  </si>
  <si>
    <t>D</t>
  </si>
  <si>
    <t>E</t>
  </si>
  <si>
    <t>G</t>
  </si>
  <si>
    <r>
      <t>U</t>
    </r>
    <r>
      <rPr>
        <vertAlign val="superscript"/>
        <sz val="8"/>
        <rFont val="Arial"/>
        <family val="2"/>
      </rPr>
      <t>4</t>
    </r>
  </si>
  <si>
    <r>
      <t>X</t>
    </r>
    <r>
      <rPr>
        <vertAlign val="superscript"/>
        <sz val="8"/>
        <rFont val="Arial"/>
        <family val="2"/>
      </rPr>
      <t>5</t>
    </r>
  </si>
  <si>
    <t>Entries</t>
  </si>
  <si>
    <t>Cam_Edexcel_certs</t>
  </si>
  <si>
    <t>*</t>
  </si>
  <si>
    <t>U</t>
  </si>
  <si>
    <t>X</t>
  </si>
  <si>
    <t>Type</t>
  </si>
  <si>
    <t>Options</t>
  </si>
  <si>
    <t>Rounded - number of pupils</t>
  </si>
  <si>
    <t>AD:AD</t>
  </si>
  <si>
    <t>AJ:AJ</t>
  </si>
  <si>
    <t>AP:AP</t>
  </si>
  <si>
    <t>BC:BC</t>
  </si>
  <si>
    <t>BI:BI</t>
  </si>
  <si>
    <t>BO:BO</t>
  </si>
  <si>
    <t>BN:BN</t>
  </si>
  <si>
    <t>BH:BH</t>
  </si>
  <si>
    <t>BB:BB</t>
  </si>
  <si>
    <t>Percentage achieving a level 1 pass</t>
  </si>
  <si>
    <t>Percentage achieving a level 2 pass</t>
  </si>
  <si>
    <t>Business</t>
  </si>
  <si>
    <t>Information and Communication Technology</t>
  </si>
  <si>
    <t>Science</t>
  </si>
  <si>
    <t>Row Labels</t>
  </si>
  <si>
    <t>Sum of Total_AG</t>
  </si>
  <si>
    <t>Sum of Total_AC</t>
  </si>
  <si>
    <t>Sum of subject_ATT</t>
  </si>
  <si>
    <t>Options for drop down</t>
  </si>
  <si>
    <t>Mathematics (free-standing qualification)</t>
  </si>
  <si>
    <t>English language</t>
  </si>
  <si>
    <t>Critical Thinking</t>
  </si>
  <si>
    <t>Art &amp; Design</t>
  </si>
  <si>
    <t>Childcare</t>
  </si>
  <si>
    <t>Hair/Personal Care</t>
  </si>
  <si>
    <t>Health</t>
  </si>
  <si>
    <t>Media Studies</t>
  </si>
  <si>
    <t>Multimedia</t>
  </si>
  <si>
    <t>Speech &amp; Drama</t>
  </si>
  <si>
    <t>Sports</t>
  </si>
  <si>
    <t>Tourism</t>
  </si>
  <si>
    <t>Z:Z</t>
  </si>
  <si>
    <t>AZ:AZ</t>
  </si>
  <si>
    <t>BZ:BZ</t>
  </si>
  <si>
    <t>All numbers below should be 0 or 3</t>
  </si>
  <si>
    <t>Check that each subject appears three times (or not at all)</t>
  </si>
  <si>
    <t>Any Mathematics</t>
  </si>
  <si>
    <t>Labels</t>
  </si>
  <si>
    <t>Ancient history</t>
  </si>
  <si>
    <t>Ancient History</t>
  </si>
  <si>
    <t>1.  Only a pupil’s first attempt at a qualification is counted in performance measures in line with early entry policy (see SFR quality and methodology document).</t>
  </si>
  <si>
    <t>If not, you will need to manually edit the links</t>
  </si>
  <si>
    <t>All Design &amp; Technology</t>
  </si>
  <si>
    <t>All Modern Languages</t>
  </si>
  <si>
    <t>All Sciences</t>
  </si>
  <si>
    <t>Year: 2015/16 (Provisional)</t>
  </si>
  <si>
    <r>
      <t>Table S5: Vocational qualification entries and achievements in selected subjects of pupils at the end of key stage 4 in all schools</t>
    </r>
    <r>
      <rPr>
        <b/>
        <vertAlign val="superscript"/>
        <sz val="9"/>
        <rFont val="Arial"/>
        <family val="2"/>
      </rPr>
      <t>1,2</t>
    </r>
  </si>
  <si>
    <r>
      <t>Table S7a: GCSE entries</t>
    </r>
    <r>
      <rPr>
        <b/>
        <vertAlign val="superscript"/>
        <sz val="9"/>
        <rFont val="Arial"/>
        <family val="2"/>
      </rPr>
      <t>1</t>
    </r>
    <r>
      <rPr>
        <b/>
        <sz val="9"/>
        <rFont val="Arial"/>
        <family val="2"/>
      </rPr>
      <t xml:space="preserve"> in selected subjects of pupils at the end of key stage 4 by school type (percentage)</t>
    </r>
  </si>
  <si>
    <t>x</t>
  </si>
  <si>
    <t>No religious character</t>
  </si>
  <si>
    <t>Religious character of school</t>
  </si>
  <si>
    <t>Admission basis of school</t>
  </si>
  <si>
    <t>Source: 2015/16 key stage 4 attainment data (Provisional)</t>
  </si>
  <si>
    <t>Roman Catholic schools</t>
  </si>
  <si>
    <t>Church of England schools</t>
  </si>
  <si>
    <t>Other Christian faith schools</t>
  </si>
  <si>
    <t>Jewish schools</t>
  </si>
  <si>
    <t>Muslim schools</t>
  </si>
  <si>
    <t>Sikh school</t>
  </si>
  <si>
    <t>Mathematics (AS level)</t>
  </si>
  <si>
    <t>Pupils entered for AS Level /FSMQ</t>
  </si>
  <si>
    <t>Mathematics (FSMQ)</t>
  </si>
  <si>
    <r>
      <t>Table S4: Entries and achievements</t>
    </r>
    <r>
      <rPr>
        <b/>
        <vertAlign val="superscript"/>
        <sz val="9"/>
        <rFont val="Arial"/>
        <family val="2"/>
      </rPr>
      <t>1</t>
    </r>
    <r>
      <rPr>
        <b/>
        <sz val="9"/>
        <rFont val="Arial"/>
        <family val="2"/>
      </rPr>
      <t xml:space="preserve"> in AS levels</t>
    </r>
    <r>
      <rPr>
        <b/>
        <vertAlign val="superscript"/>
        <sz val="9"/>
        <rFont val="Arial"/>
        <family val="2"/>
      </rPr>
      <t xml:space="preserve"> </t>
    </r>
    <r>
      <rPr>
        <b/>
        <sz val="9"/>
        <rFont val="Arial"/>
        <family val="2"/>
      </rPr>
      <t>and Free Standing Mathematics Qualifications</t>
    </r>
    <r>
      <rPr>
        <b/>
        <vertAlign val="superscript"/>
        <sz val="9"/>
        <rFont val="Arial"/>
        <family val="2"/>
      </rPr>
      <t>2</t>
    </r>
    <r>
      <rPr>
        <b/>
        <sz val="9"/>
        <rFont val="Arial"/>
        <family val="2"/>
      </rPr>
      <t xml:space="preserve"> (FSMQ) in selected subjects of pupils at the end of key stage 4 in all schools</t>
    </r>
    <r>
      <rPr>
        <b/>
        <vertAlign val="superscript"/>
        <sz val="9"/>
        <rFont val="Arial"/>
        <family val="2"/>
      </rPr>
      <t>3</t>
    </r>
  </si>
  <si>
    <t>2. All entries and achievements in this table are for AS levels and applied AS levels with the exception of the mathematics (FSMQ) category which covers all Free Standing Mathematics Qualifications.</t>
  </si>
  <si>
    <t>Personal Finance</t>
  </si>
  <si>
    <t>Number of pupils (with supressions)</t>
  </si>
  <si>
    <t>Statistician: Ali Pareas</t>
  </si>
  <si>
    <t>Education Data Division, Department for Education, Sanctuary Buildings, Great Smith Street, London SW1P 3BT.</t>
  </si>
  <si>
    <t>Crown copyright © 2016</t>
  </si>
  <si>
    <t>Index</t>
  </si>
  <si>
    <t>Further information on key stage 4 statistics can be found at:</t>
  </si>
  <si>
    <t>https://www.gov.uk/government/collections/statistics-gcses-key-stage-4</t>
  </si>
  <si>
    <t>Tables S1 to S7b</t>
  </si>
  <si>
    <t>Subject tables</t>
  </si>
  <si>
    <t>Index of tables</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</si>
  <si>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</si>
  <si>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</si>
  <si>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</si>
  <si>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</si>
  <si>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</si>
  <si>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</si>
  <si>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Table S1</t>
  </si>
  <si>
    <t>Table S2</t>
  </si>
  <si>
    <t>Table S3</t>
  </si>
  <si>
    <t>GCSE entries in selected subjects of pupils at the end of key stage 4 by school type (percentage)</t>
  </si>
  <si>
    <t>Table S5</t>
  </si>
  <si>
    <t>Table S6</t>
  </si>
  <si>
    <t>Non-discounted examination entries in English Baccalaureate and non-English-Baccalaureate subjects of pupils at the end of key stage 4</t>
  </si>
  <si>
    <t>2015/16</t>
  </si>
  <si>
    <t>3.  Includes pupils in state-funded schools, independent schools, independent special schools, non-maintained special schools, hospital schools and alternative provision including academy and free school alternative provision and pupil referral units. Since September 2013, general further education colleges and sixth-form colleges have been able to enrol 14- to 16-year-olds.</t>
  </si>
  <si>
    <t>1.  Includes pupils in state-funded schools, independent schools, independent special schools, non-maintained special schools, hospital schools and alternative provision including academy and free school alternative provision and pupil referral units. Since September 2013, general further education colleges and sixth-form colleges have been able to enrol 14- to 16-year-olds.</t>
  </si>
  <si>
    <t>2.  Discounting has been applied where pupils have taken the same subject more than once and only one entry is counted in these circumstances. Only the first entry is counted, in all subjects, in line with the early entry guidance (see SFR main text). Double Award vocational GCSEs are equivalent to 1 GCSE.</t>
  </si>
  <si>
    <t xml:space="preserve">5.  Includes schools that were open before 12 September 2015. </t>
  </si>
  <si>
    <t>6.  Since September 2013, general further education colleges and sixth-form colleges have been able to enrol 14- to 16-year-olds.</t>
  </si>
  <si>
    <t>If not, you will need to check what's happenning with this subject</t>
  </si>
  <si>
    <t>GCSE and equivalents entries and achievements in selected subjects of pupils at the end of key stage 4 in all schools</t>
  </si>
  <si>
    <t xml:space="preserve">GCSE and equivalents entries and achievements in selected subjects of pupils at the end of key stage 4 in state-funded schools </t>
  </si>
  <si>
    <t>GCSE results of pupils at the end of key stage 4 in all schools, by subject and grade</t>
  </si>
  <si>
    <t>Table S7b</t>
  </si>
  <si>
    <t>Table S7a</t>
  </si>
  <si>
    <t>Entries and achievements in AS levels and Free Standing Mathematics Qualifications of pupils at the end of key stage 4 in all schools, by subject</t>
  </si>
  <si>
    <t>Vocational qualification entries and achievements in selected subjects of pupils at the end of key stage 4 in all schools</t>
  </si>
  <si>
    <t>Table S4</t>
  </si>
  <si>
    <t>State-funded mainstream schools</t>
  </si>
  <si>
    <t>State-funded schools</t>
  </si>
  <si>
    <r>
      <t>Published: 13</t>
    </r>
    <r>
      <rPr>
        <vertAlign val="superscript"/>
        <sz val="10"/>
        <rFont val="Arial"/>
        <family val="2"/>
      </rPr>
      <t>th</t>
    </r>
    <r>
      <rPr>
        <sz val="10"/>
        <rFont val="Arial"/>
        <family val="2"/>
      </rPr>
      <t xml:space="preserve"> October 2016</t>
    </r>
  </si>
  <si>
    <r>
      <t>Type of qualification</t>
    </r>
    <r>
      <rPr>
        <vertAlign val="superscript"/>
        <sz val="10"/>
        <rFont val="Arial"/>
        <family val="2"/>
      </rPr>
      <t>1</t>
    </r>
    <r>
      <rPr>
        <sz val="10"/>
        <rFont val="Arial"/>
        <family val="2"/>
      </rPr>
      <t>:</t>
    </r>
  </si>
  <si>
    <t>2.  Discounting has been applied where pupils have taken the same subject more than once and only one entry is counted in these circumstances. Only the first entry is counted, in all subjects, in line with the early entry guidance (see SFR quality and methodology document).</t>
  </si>
  <si>
    <t xml:space="preserve">3.  Includes pupils in state-funded schools, independent schools, independent special schools, non-maintained special schools, hospital schools and alternative provision including academy and free school alternative provision and pupil referral units. Since September 2013, general further education colleges and sixth-form colleges have been able to enrol 14- to 16-year-olds. </t>
  </si>
  <si>
    <t>3.  Includes pupils in state-funded schools including academies and free schools. Since September 2013, general further education colleges and sixth-form colleges have been able to enrol 14- to 16-year-olds.</t>
  </si>
  <si>
    <t>Coverage: England, State-funded schools</t>
  </si>
  <si>
    <r>
      <t>Table S1: GCSE and equivalents (Cambridge International Certificates and Edexcel Level1/2 Certificates</t>
    </r>
    <r>
      <rPr>
        <b/>
        <vertAlign val="superscript"/>
        <sz val="9"/>
        <rFont val="Arial"/>
        <family val="2"/>
      </rPr>
      <t>1</t>
    </r>
    <r>
      <rPr>
        <b/>
        <sz val="9"/>
        <rFont val="Arial"/>
        <family val="2"/>
      </rPr>
      <t>) entries and achievements</t>
    </r>
    <r>
      <rPr>
        <b/>
        <vertAlign val="superscript"/>
        <sz val="9"/>
        <rFont val="Arial"/>
        <family val="2"/>
      </rPr>
      <t>2</t>
    </r>
    <r>
      <rPr>
        <b/>
        <sz val="9"/>
        <rFont val="Arial"/>
        <family val="2"/>
      </rPr>
      <t xml:space="preserve"> in selected subjects of pupils at the end of key stage 4 in all schools</t>
    </r>
    <r>
      <rPr>
        <b/>
        <vertAlign val="superscript"/>
        <sz val="9"/>
        <rFont val="Arial"/>
        <family val="2"/>
      </rPr>
      <t>3</t>
    </r>
  </si>
  <si>
    <r>
      <t>Table S2: GCSE and equivalents (Cambridge International Certificates and Edexcel Level1/2 Certificates</t>
    </r>
    <r>
      <rPr>
        <b/>
        <vertAlign val="superscript"/>
        <sz val="9"/>
        <rFont val="Arial"/>
        <family val="2"/>
      </rPr>
      <t>1</t>
    </r>
    <r>
      <rPr>
        <b/>
        <sz val="9"/>
        <rFont val="Arial"/>
        <family val="2"/>
      </rPr>
      <t>) entries and achievements</t>
    </r>
    <r>
      <rPr>
        <b/>
        <vertAlign val="superscript"/>
        <sz val="9"/>
        <rFont val="Arial"/>
        <family val="2"/>
      </rPr>
      <t>2</t>
    </r>
    <r>
      <rPr>
        <b/>
        <sz val="9"/>
        <rFont val="Arial"/>
        <family val="2"/>
      </rPr>
      <t xml:space="preserve"> in selected subjects of pupils at the end of key stage 4 in state-funded schools</t>
    </r>
    <r>
      <rPr>
        <b/>
        <vertAlign val="superscript"/>
        <sz val="9"/>
        <rFont val="Arial"/>
        <family val="2"/>
      </rPr>
      <t>3</t>
    </r>
  </si>
  <si>
    <r>
      <t>Table S3: GCSE and equivalents (Cambridge International Certificates and Edexcel Level1/2 Certificates</t>
    </r>
    <r>
      <rPr>
        <b/>
        <vertAlign val="superscript"/>
        <sz val="9"/>
        <rFont val="Arial"/>
        <family val="2"/>
      </rPr>
      <t>1</t>
    </r>
    <r>
      <rPr>
        <b/>
        <sz val="9"/>
        <rFont val="Arial"/>
        <family val="2"/>
      </rPr>
      <t>) entries and achievements</t>
    </r>
    <r>
      <rPr>
        <b/>
        <vertAlign val="superscript"/>
        <sz val="9"/>
        <rFont val="Arial"/>
        <family val="2"/>
      </rPr>
      <t>2</t>
    </r>
    <r>
      <rPr>
        <b/>
        <sz val="9"/>
        <rFont val="Arial"/>
        <family val="2"/>
      </rPr>
      <t xml:space="preserve"> in selected subjects of pupils at the end of key stage 4 in all schools</t>
    </r>
    <r>
      <rPr>
        <b/>
        <vertAlign val="superscript"/>
        <sz val="9"/>
        <rFont val="Arial"/>
        <family val="2"/>
      </rPr>
      <t>3</t>
    </r>
  </si>
  <si>
    <t>All English</t>
  </si>
  <si>
    <t>Subject group</t>
  </si>
  <si>
    <t>English Language &amp; Literature</t>
  </si>
  <si>
    <t>Use of Mathematics</t>
  </si>
  <si>
    <t>Applications of Mathematics</t>
  </si>
  <si>
    <t>Methods in Mathematics</t>
  </si>
  <si>
    <t>Mathematics (Mechanics)</t>
  </si>
  <si>
    <t>Mathematics (Pure)</t>
  </si>
  <si>
    <t>Mathematics (Statistics)</t>
  </si>
  <si>
    <t>Mathematics (Further)</t>
  </si>
  <si>
    <t>Additional Mathematics</t>
  </si>
  <si>
    <t>Mathematical Studies</t>
  </si>
  <si>
    <t>Science (Core)</t>
  </si>
  <si>
    <t>Science SA</t>
  </si>
  <si>
    <t>AQA, Pearson and OCR Level 1/Level 2 GCSEs in Further Additional Science</t>
  </si>
  <si>
    <t>Biology</t>
  </si>
  <si>
    <t>Biology: Human</t>
  </si>
  <si>
    <t>Computer Studies/Computing</t>
  </si>
  <si>
    <t>Applied Science</t>
  </si>
  <si>
    <t>Astronomy</t>
  </si>
  <si>
    <t>Electronics</t>
  </si>
  <si>
    <t>Environmental Science</t>
  </si>
  <si>
    <t>Geology</t>
  </si>
  <si>
    <t>Science in Society</t>
  </si>
  <si>
    <t>Science for Public Understanding</t>
  </si>
  <si>
    <t>Other Science</t>
  </si>
  <si>
    <t>D&amp;T Electronic Products</t>
  </si>
  <si>
    <t>D&amp;T Food Technology</t>
  </si>
  <si>
    <t>D&amp;T Graphic Products</t>
  </si>
  <si>
    <t>D&amp;T Resistant Materials</t>
  </si>
  <si>
    <t>D&amp;T Systems &amp; Control</t>
  </si>
  <si>
    <t>D&amp;T Textiles Technology</t>
  </si>
  <si>
    <t>Graphics</t>
  </si>
  <si>
    <t>Motor Vehicle Studies</t>
  </si>
  <si>
    <t>Design &amp; Technology</t>
  </si>
  <si>
    <t>D&amp;T Engineering</t>
  </si>
  <si>
    <t>D&amp;T Product Design</t>
  </si>
  <si>
    <t>Information &amp; Communications Technology</t>
  </si>
  <si>
    <t>Business  Studies:Single</t>
  </si>
  <si>
    <t>Business Studies &amp; Economics</t>
  </si>
  <si>
    <t>Home Economics: Child Development</t>
  </si>
  <si>
    <t>Home Economics: Food</t>
  </si>
  <si>
    <t>Home Economics: Textiles</t>
  </si>
  <si>
    <t>World Development</t>
  </si>
  <si>
    <t>Humanities: Single</t>
  </si>
  <si>
    <t>Social Science</t>
  </si>
  <si>
    <t>Archaeology</t>
  </si>
  <si>
    <t>Philosophy &amp; Theology</t>
  </si>
  <si>
    <t>Law</t>
  </si>
  <si>
    <t>Logic/ Philosophy</t>
  </si>
  <si>
    <t>Personal &amp; Social Education</t>
  </si>
  <si>
    <t>Government &amp; Politics</t>
  </si>
  <si>
    <t>Psychology</t>
  </si>
  <si>
    <t>Sociology</t>
  </si>
  <si>
    <t>Anthropology</t>
  </si>
  <si>
    <t>Social Science: Citizenship</t>
  </si>
  <si>
    <t>Welsh Language</t>
  </si>
  <si>
    <t>Welsh (Second Language)</t>
  </si>
  <si>
    <t>Welsh Literature</t>
  </si>
  <si>
    <t>Irish</t>
  </si>
  <si>
    <t>Dutch</t>
  </si>
  <si>
    <t>Modern Greek</t>
  </si>
  <si>
    <t>Portuguese</t>
  </si>
  <si>
    <t>Bengali</t>
  </si>
  <si>
    <t>Gujarati</t>
  </si>
  <si>
    <t>Japanese</t>
  </si>
  <si>
    <t>Modern Hebrew</t>
  </si>
  <si>
    <t>Punjabi</t>
  </si>
  <si>
    <t>Russian</t>
  </si>
  <si>
    <t>Turkish</t>
  </si>
  <si>
    <t>Persian</t>
  </si>
  <si>
    <t>Other Languages</t>
  </si>
  <si>
    <t>Other Classical Languages</t>
  </si>
  <si>
    <t>History of Art</t>
  </si>
  <si>
    <t>Applied Physical Education</t>
  </si>
  <si>
    <t>Art &amp; Design (Graphics)</t>
  </si>
  <si>
    <t>Art &amp; Design (Photography)</t>
  </si>
  <si>
    <t>Art &amp; Design (Textiles)</t>
  </si>
  <si>
    <t>Art &amp; Design (3D Studies)</t>
  </si>
  <si>
    <t>Art &amp; Design (Critical Studies)</t>
  </si>
  <si>
    <t>Art &amp; Design (Fine Art)</t>
  </si>
  <si>
    <t>Art</t>
  </si>
  <si>
    <t>Expressive Arts &amp; Performance Studies</t>
  </si>
  <si>
    <t>Film Studies</t>
  </si>
  <si>
    <t>Theatre Studies</t>
  </si>
  <si>
    <t>Construction &amp; the Built Environment</t>
  </si>
  <si>
    <t>Drama &amp; Theatre Studies</t>
  </si>
  <si>
    <t>Creative Writing</t>
  </si>
  <si>
    <t>Health &amp; Social Care</t>
  </si>
  <si>
    <t>Hospitality &amp; Catering</t>
  </si>
  <si>
    <t>Leisure &amp; Tourism</t>
  </si>
  <si>
    <t>Media/Film/Tv Studies</t>
  </si>
  <si>
    <t>Media: Communication and Production</t>
  </si>
  <si>
    <t>Media: Communication &amp; Production</t>
  </si>
  <si>
    <t>Music Technology</t>
  </si>
  <si>
    <t>Physical Education/Sports Studies</t>
  </si>
  <si>
    <t>Religious Education</t>
  </si>
  <si>
    <t>Accounting/Finance</t>
  </si>
  <si>
    <t>Catering Studies</t>
  </si>
  <si>
    <t>Commerce/Office Studies</t>
  </si>
  <si>
    <t>Office Technology</t>
  </si>
  <si>
    <t>Keyboarding Applications</t>
  </si>
  <si>
    <t>Achieved grades A-B</t>
  </si>
  <si>
    <t>Achieved grades A-E</t>
  </si>
  <si>
    <t>Design and Technology</t>
  </si>
  <si>
    <t>Number of pupils entered</t>
  </si>
  <si>
    <t>Pupils (percentage attempting the subject)</t>
  </si>
  <si>
    <r>
      <t>Pupils entered for any vocational subject</t>
    </r>
    <r>
      <rPr>
        <vertAlign val="superscript"/>
        <sz val="8"/>
        <rFont val="Arial"/>
        <family val="2"/>
      </rPr>
      <t>3</t>
    </r>
  </si>
  <si>
    <t>Applied Art &amp; Design</t>
  </si>
  <si>
    <t>N.B. For GCSE results in Arabic, Chinese, Italian, Polish and Urdu please see the subject timeseries tables.</t>
  </si>
  <si>
    <t>.    Not applicable.</t>
  </si>
  <si>
    <t>3. The subject totals do not sum to the overall total because some pupils enter more than one vocational subject. For example, a pupil that has entered both Art &amp; Design and Business will appear in both the Art &amp; Design and Business totals but will be counted only once in the overall total.</t>
  </si>
  <si>
    <r>
      <t>Year: 2013/14 to 2015/16</t>
    </r>
    <r>
      <rPr>
        <b/>
        <vertAlign val="superscript"/>
        <sz val="9"/>
        <rFont val="Arial"/>
        <family val="2"/>
      </rPr>
      <t>2,3,4,5</t>
    </r>
  </si>
  <si>
    <t>Pupils at the end of key stage 4 in</t>
  </si>
  <si>
    <r>
      <t>2013/14</t>
    </r>
    <r>
      <rPr>
        <vertAlign val="superscript"/>
        <sz val="8"/>
        <color rgb="FF000000"/>
        <rFont val="Arial"/>
        <family val="2"/>
      </rPr>
      <t>5</t>
    </r>
  </si>
  <si>
    <r>
      <t>2014/15</t>
    </r>
    <r>
      <rPr>
        <vertAlign val="superscript"/>
        <sz val="8"/>
        <color rgb="FF000000"/>
        <rFont val="Arial"/>
        <family val="2"/>
      </rPr>
      <t>4</t>
    </r>
  </si>
  <si>
    <r>
      <t>2015/16</t>
    </r>
    <r>
      <rPr>
        <vertAlign val="superscript"/>
        <sz val="8"/>
        <color rgb="FF000000"/>
        <rFont val="Arial"/>
        <family val="2"/>
      </rPr>
      <t>4</t>
    </r>
  </si>
  <si>
    <t>Total number of entries</t>
  </si>
  <si>
    <t>During penultimate year of key stage 4  studies</t>
  </si>
  <si>
    <t>During final year of key stage 4 studies</t>
  </si>
  <si>
    <t>During penultimate year of key stage 4 studies</t>
  </si>
  <si>
    <t>Number of entries</t>
  </si>
  <si>
    <t xml:space="preserve">Percentage of total entries </t>
  </si>
  <si>
    <t>English Baccalaureate subjects</t>
  </si>
  <si>
    <t>Applications of mathematics</t>
  </si>
  <si>
    <t>Methods in mathematics</t>
  </si>
  <si>
    <t>Sciences</t>
  </si>
  <si>
    <r>
      <t>Computer Science</t>
    </r>
    <r>
      <rPr>
        <vertAlign val="superscript"/>
        <sz val="8"/>
        <color theme="1"/>
        <rFont val="Arial"/>
        <family val="2"/>
      </rPr>
      <t>6</t>
    </r>
  </si>
  <si>
    <t>Double Science</t>
  </si>
  <si>
    <t>Languages</t>
  </si>
  <si>
    <t>Panjabi</t>
  </si>
  <si>
    <t>Other classical languages</t>
  </si>
  <si>
    <t>Total English Baccalaureate subjects</t>
  </si>
  <si>
    <t>Non-English-Baccalaureate subjects</t>
  </si>
  <si>
    <t>Use of Maths</t>
  </si>
  <si>
    <t>Other Biological Sciences</t>
  </si>
  <si>
    <r>
      <t>Computing</t>
    </r>
    <r>
      <rPr>
        <vertAlign val="superscript"/>
        <sz val="8"/>
        <color theme="1"/>
        <rFont val="Arial"/>
        <family val="2"/>
      </rPr>
      <t>7</t>
    </r>
  </si>
  <si>
    <t>Modern Languages</t>
  </si>
  <si>
    <t>Classical Languages and Study</t>
  </si>
  <si>
    <t>Any Other Subjects</t>
  </si>
  <si>
    <t>Total non-English-Baccalaureate subjects</t>
  </si>
  <si>
    <t>Source: key stage 4 attainment data</t>
  </si>
  <si>
    <t>1.  No discounting has been applied to the examinations taken in each subject and so all entries have been included.</t>
  </si>
  <si>
    <t>2.  Figures for 2015/16 are provisional, figures for 2013/14 and 2014/15 are final.</t>
  </si>
  <si>
    <t>3.  Includes entries by these pupils in previous academic years.</t>
  </si>
  <si>
    <t>5.  In 2013/14, two major reforms were implemented which affect the calculation of key stage 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</si>
  <si>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6.  Computer Science counted for the first time in the English Baccalaureate in 2013/14.</t>
  </si>
  <si>
    <t>7.  From 2014/15, all subject mappings which are classed as Computer Science count towards the English Baccalaureate. In 2013/14, AS Levels and Cambridge International Certificates in Computer Science did not count towards the English Baccalaureate.</t>
  </si>
  <si>
    <r>
      <t>Table S6: Non-discounted</t>
    </r>
    <r>
      <rPr>
        <b/>
        <vertAlign val="superscript"/>
        <sz val="9"/>
        <color theme="1"/>
        <rFont val="Arial"/>
        <family val="2"/>
      </rPr>
      <t>1</t>
    </r>
    <r>
      <rPr>
        <b/>
        <sz val="9"/>
        <color theme="1"/>
        <rFont val="Arial"/>
        <family val="2"/>
      </rPr>
      <t xml:space="preserve"> examination entries in English Baccalaureate and non-English-Baccalaureate subjects for pupils at the end of key stage 4</t>
    </r>
  </si>
  <si>
    <t xml:space="preserve">Percentage of pupils at the end of key stage 4 in each school type: </t>
  </si>
  <si>
    <t>1.  Discounting has been applied where pupils have taken the same subject more than once and only the best entry is counted in these circumstances (see SFR quality and methodology document).</t>
  </si>
  <si>
    <t>1.  Only GCSEs and established GCSE equivalents are included in this table (Cambridge International certificates and Edexcel level 1/2 certificates). Excludes Double Awards.</t>
  </si>
  <si>
    <r>
      <t>Other Sciences</t>
    </r>
    <r>
      <rPr>
        <vertAlign val="superscript"/>
        <sz val="8"/>
        <rFont val="Arial"/>
        <family val="2"/>
      </rPr>
      <t>5</t>
    </r>
  </si>
  <si>
    <r>
      <t>Other Design and Technology</t>
    </r>
    <r>
      <rPr>
        <vertAlign val="superscript"/>
        <sz val="8"/>
        <rFont val="Arial"/>
        <family val="2"/>
      </rPr>
      <t>6</t>
    </r>
  </si>
  <si>
    <r>
      <t>Other Classical Studies</t>
    </r>
    <r>
      <rPr>
        <vertAlign val="superscript"/>
        <sz val="8"/>
        <rFont val="Arial"/>
        <family val="2"/>
      </rPr>
      <t>7</t>
    </r>
  </si>
  <si>
    <t>5.  Other science includes Astronomy, Electronics, Environmental Science and Geology.</t>
  </si>
  <si>
    <t>6.  Other Design and Technology includes Design and Technology Engineering and Product Design qualifications.</t>
  </si>
  <si>
    <t>7.  Other Classical Studies includes all other classical languages.</t>
  </si>
  <si>
    <t>4.  Other science includes Astronomy, Electronics, Environmental Science and Geology.</t>
  </si>
  <si>
    <t>5.  Other Design and Technology includes Design and Technology Engineering and Product Design qualifications.</t>
  </si>
  <si>
    <t>6.  Other Classical Studies includes all other classical languages.</t>
  </si>
  <si>
    <r>
      <t>Other Sciences</t>
    </r>
    <r>
      <rPr>
        <vertAlign val="superscript"/>
        <sz val="8"/>
        <rFont val="Arial"/>
        <family val="2"/>
      </rPr>
      <t>4</t>
    </r>
  </si>
  <si>
    <r>
      <t>Other Design and Technology</t>
    </r>
    <r>
      <rPr>
        <vertAlign val="superscript"/>
        <sz val="8"/>
        <rFont val="Arial"/>
        <family val="2"/>
      </rPr>
      <t>5</t>
    </r>
  </si>
  <si>
    <r>
      <t>Other Classical Studies</t>
    </r>
    <r>
      <rPr>
        <vertAlign val="superscript"/>
        <sz val="8"/>
        <rFont val="Arial"/>
        <family val="2"/>
      </rPr>
      <t>6</t>
    </r>
  </si>
  <si>
    <r>
      <t>4.  In 2015/16 and 2014/15, early entry policy, under which only a pupil’s first attempt at a qualification is counted in performance measures, is extended to all subjects</t>
    </r>
    <r>
      <rPr>
        <sz val="8"/>
        <color rgb="FFFF0000"/>
        <rFont val="Arial"/>
        <family val="2"/>
      </rPr>
      <t>.</t>
    </r>
  </si>
  <si>
    <t>11.  Other science includes Astronomy, Electronics, Environmental Science and Geology.</t>
  </si>
  <si>
    <t>12.  Other Design and Technology includes Design and Technology Engineering and Product Design qualifications.</t>
  </si>
  <si>
    <t>13.  Other Classical Studies includes all other classical languages.</t>
  </si>
  <si>
    <r>
      <t>English</t>
    </r>
    <r>
      <rPr>
        <vertAlign val="superscript"/>
        <sz val="8"/>
        <rFont val="Arial"/>
        <family val="2"/>
      </rPr>
      <t>10</t>
    </r>
  </si>
  <si>
    <r>
      <t>Other Sciences</t>
    </r>
    <r>
      <rPr>
        <vertAlign val="superscript"/>
        <sz val="8"/>
        <rFont val="Arial"/>
        <family val="2"/>
      </rPr>
      <t>11</t>
    </r>
  </si>
  <si>
    <r>
      <t>Other Design and Technology</t>
    </r>
    <r>
      <rPr>
        <vertAlign val="superscript"/>
        <sz val="8"/>
        <rFont val="Arial"/>
        <family val="2"/>
      </rPr>
      <t>12</t>
    </r>
  </si>
  <si>
    <r>
      <t>Other Classical Studies</t>
    </r>
    <r>
      <rPr>
        <vertAlign val="superscript"/>
        <sz val="8"/>
        <rFont val="Arial"/>
        <family val="2"/>
      </rPr>
      <t>13</t>
    </r>
  </si>
  <si>
    <t>2.  School admission basis is taken from Edubase. It is self-declared by each school and may not necessarily be a true reflection of a school's admissions policy. Any state-funded mainstream schools who do not have their admission basis recorded on Edubase are recorded in 'comprehensive schools'.</t>
  </si>
  <si>
    <t>7.  The English and English Language subject lines may not add up to the overall English figure due to rounding.</t>
  </si>
  <si>
    <t>8.  Other science includes Astronomy, Electronics, Environmental Science and Geology.</t>
  </si>
  <si>
    <t>9.  Other Design and Technology includes Design and Technology Engineering and Product Design qualifications.</t>
  </si>
  <si>
    <t>1.  Since 2014/15, early entry policy, under which only a pupil’s first attempt at a qualification is counted in performance measures, is extended to all subjects.</t>
  </si>
  <si>
    <t>10. Other Classical Studies includes all other classical languages.</t>
  </si>
  <si>
    <r>
      <t>Table S7b: GCSE entries</t>
    </r>
    <r>
      <rPr>
        <b/>
        <vertAlign val="superscript"/>
        <sz val="9"/>
        <rFont val="Arial"/>
        <family val="2"/>
      </rPr>
      <t>1</t>
    </r>
    <r>
      <rPr>
        <b/>
        <sz val="9"/>
        <rFont val="Arial"/>
        <family val="2"/>
      </rPr>
      <t xml:space="preserve"> in selected subjects of pupils at the end of key stage 4 by school admission basis</t>
    </r>
    <r>
      <rPr>
        <b/>
        <vertAlign val="superscript"/>
        <sz val="9"/>
        <rFont val="Arial"/>
        <family val="2"/>
      </rPr>
      <t>2</t>
    </r>
    <r>
      <rPr>
        <b/>
        <sz val="9"/>
        <rFont val="Arial"/>
        <family val="2"/>
      </rPr>
      <t xml:space="preserve"> and school religious character</t>
    </r>
    <r>
      <rPr>
        <b/>
        <vertAlign val="superscript"/>
        <sz val="9"/>
        <rFont val="Arial"/>
        <family val="2"/>
      </rPr>
      <t>3</t>
    </r>
    <r>
      <rPr>
        <b/>
        <sz val="9"/>
        <rFont val="Arial"/>
        <family val="2"/>
      </rPr>
      <t xml:space="preserve"> of state-funded mainstream schools (percentage)</t>
    </r>
  </si>
  <si>
    <r>
      <t>As a percentage</t>
    </r>
    <r>
      <rPr>
        <vertAlign val="superscript"/>
        <sz val="8"/>
        <rFont val="Arial"/>
        <family val="2"/>
      </rPr>
      <t>4</t>
    </r>
    <r>
      <rPr>
        <sz val="8"/>
        <rFont val="Arial"/>
        <family val="2"/>
      </rPr>
      <t xml:space="preserve"> of pupils at the end of key stage 4 in each school type</t>
    </r>
  </si>
  <si>
    <r>
      <t>English</t>
    </r>
    <r>
      <rPr>
        <vertAlign val="superscript"/>
        <sz val="8"/>
        <rFont val="Arial"/>
        <family val="2"/>
      </rPr>
      <t>7</t>
    </r>
  </si>
  <si>
    <r>
      <t>Other Sciences</t>
    </r>
    <r>
      <rPr>
        <vertAlign val="superscript"/>
        <sz val="8"/>
        <rFont val="Arial"/>
        <family val="2"/>
      </rPr>
      <t>8</t>
    </r>
  </si>
  <si>
    <r>
      <t>Other Design and Technology</t>
    </r>
    <r>
      <rPr>
        <vertAlign val="superscript"/>
        <sz val="8"/>
        <rFont val="Arial"/>
        <family val="2"/>
      </rPr>
      <t>9</t>
    </r>
  </si>
  <si>
    <r>
      <t>Other Classical Studies</t>
    </r>
    <r>
      <rPr>
        <vertAlign val="superscript"/>
        <sz val="8"/>
        <rFont val="Arial"/>
        <family val="2"/>
      </rPr>
      <t>10</t>
    </r>
  </si>
  <si>
    <t xml:space="preserve">4.  Some zero percentages will represent small numbers due to rounding. </t>
  </si>
  <si>
    <t>5.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</si>
  <si>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 xml:space="preserve">6.  Since September 2013, general further education colleges and sixth-form colleges have been able to enrol 14- to 16-year-olds. Pupils who have now reached the end of key stage 4 in these colleges are included in the total figure for all state-funded mainstream schools but not in the school-type breakdowns; therefore, figures for comprehensive schools, selective schools and modern schools will not add up to the figure for all state-funded mainstream schools. </t>
  </si>
  <si>
    <t>Subject grouping composition</t>
  </si>
  <si>
    <t>Subjects included within each subject grouping</t>
  </si>
  <si>
    <t>SFR48/2016: GCSE and equivalent results in England 2015/16 (PROVISIONAL)</t>
  </si>
  <si>
    <t>SFR48/2016: GCSE and equivalent results in England 2015/16 (Provisional)</t>
  </si>
  <si>
    <t>This table forms part of SFR48/2016. The text of the release and additional tables can be found at the link above.</t>
  </si>
  <si>
    <t>N/A</t>
  </si>
  <si>
    <r>
      <t>All state-funded mainstream schools</t>
    </r>
    <r>
      <rPr>
        <b/>
        <vertAlign val="superscript"/>
        <sz val="8"/>
        <rFont val="Arial"/>
        <family val="2"/>
      </rPr>
      <t>5,6</t>
    </r>
  </si>
  <si>
    <t>3. Religious character is taken from Edubase and is the legal designation of each school. Any state-funded mainstream schools who do not have their religious character recorded on Edubase are recorded in 'no religious character'. This list of religious characters is complete for 2016 data.</t>
  </si>
  <si>
    <r>
      <t>Comprehensive schools</t>
    </r>
    <r>
      <rPr>
        <vertAlign val="superscript"/>
        <sz val="8"/>
        <rFont val="Arial"/>
        <family val="2"/>
      </rPr>
      <t>11</t>
    </r>
  </si>
  <si>
    <r>
      <t>Selective schools</t>
    </r>
    <r>
      <rPr>
        <vertAlign val="superscript"/>
        <sz val="8"/>
        <rFont val="Arial"/>
        <family val="2"/>
      </rPr>
      <t>12</t>
    </r>
  </si>
  <si>
    <r>
      <t>Modern schools</t>
    </r>
    <r>
      <rPr>
        <vertAlign val="superscript"/>
        <sz val="8"/>
        <rFont val="Arial"/>
        <family val="2"/>
      </rPr>
      <t>13</t>
    </r>
  </si>
  <si>
    <t>11.  Comprehensive schools admit all pupils, usually regardless of their ability or aptitude; includes schools operating pupil ability banding admission arrangements.</t>
  </si>
  <si>
    <t>12. Selective schools admit pupils wholly with reference to ability. These schools are formally designated as grammar schools.</t>
  </si>
  <si>
    <t>13.  Modern schools are schools which, like comprehensives, admit pupils of any ability. However, secondary modern schools will have grammar schools in their area which admit most local high ability pupils. Secondary modern schools therefore may have a lower ability intake than comprehensive schools which are not in grammar school areas. In some local authorities with selective schools there are no state-funded schools that declare themselves as ‘Modern’.</t>
  </si>
  <si>
    <t>Pupils entered for Equivalent</t>
  </si>
  <si>
    <t>Pupils entered for GCSE/Equivalent</t>
  </si>
  <si>
    <t>GCSE entries in selected subjects of pupils at the end of key stage 4 by school admission basis and religious character of school (percentage)</t>
  </si>
  <si>
    <t>The additional tables include a time series of GCSE entries by subject, grade and gender.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</si>
</sst>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43" formatCode="_-* #,##0.00_-;\-* #,##0.00_-;_-* &quot;-&quot;??_-;_-@_-"/>
    <numFmt numFmtId="164" formatCode="0.0"/>
    <numFmt numFmtId="165" formatCode="#,##0.0"/>
    <numFmt numFmtId="166" formatCode="_-* #,##0_-;\-* #,##0_-;_-* &quot;-&quot;??_-;_-@_-"/>
    <numFmt numFmtId="167" formatCode="General_)"/>
    <numFmt numFmtId="168" formatCode="#,##0_ ;\-#,##0\ "/>
  </numFmts>
  <fonts count="65" x14ac:knownFonts="1">
    <font>
      <sz val="11"/>
      <color theme="1"/>
      <name val="Calibri"/>
      <family val="2"/>
      <scheme val="minor"/>
    </font>
    <font>
      <sz val="11"/>
      <color theme="1"/>
      <name val="Calibri"/>
      <family val="2"/>
      <scheme val="minor"/>
    </font>
    <font>
      <i/>
      <sz val="11"/>
      <color rgb="FF7F7F7F"/>
      <name val="Calibri"/>
      <family val="2"/>
      <scheme val="minor"/>
    </font>
    <font>
      <b/>
      <sz val="11"/>
      <color theme="1"/>
      <name val="Calibri"/>
      <family val="2"/>
      <scheme val="minor"/>
    </font>
    <font>
      <sz val="10"/>
      <name val="Arial"/>
      <family val="2"/>
    </font>
    <font>
      <sz val="11"/>
      <color theme="1"/>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sz val="10"/>
      <name val="Courier"/>
      <family val="3"/>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9"/>
      <name val="Arial"/>
      <family val="2"/>
    </font>
    <font>
      <b/>
      <sz val="9"/>
      <name val="Arial"/>
      <family val="2"/>
    </font>
    <font>
      <b/>
      <sz val="8"/>
      <color indexed="10"/>
      <name val="Arial"/>
      <family val="2"/>
    </font>
    <font>
      <b/>
      <sz val="8"/>
      <name val="Arial"/>
      <family val="2"/>
    </font>
    <font>
      <vertAlign val="superscript"/>
      <sz val="8"/>
      <name val="Arial"/>
      <family val="2"/>
    </font>
    <font>
      <b/>
      <sz val="10"/>
      <name val="Arial"/>
      <family val="2"/>
    </font>
    <font>
      <i/>
      <sz val="8"/>
      <name val="Arial"/>
      <family val="2"/>
    </font>
    <font>
      <vertAlign val="superscript"/>
      <sz val="10"/>
      <name val="Arial"/>
      <family val="2"/>
    </font>
    <font>
      <sz val="12"/>
      <color theme="1"/>
      <name val="Arial"/>
      <family val="2"/>
    </font>
    <font>
      <sz val="10"/>
      <color rgb="FF000000"/>
      <name val="Arial"/>
      <family val="2"/>
    </font>
    <font>
      <sz val="10"/>
      <name val="MS Sans Serif"/>
      <family val="2"/>
    </font>
    <font>
      <i/>
      <sz val="10"/>
      <name val="Arial"/>
      <family val="2"/>
    </font>
    <font>
      <sz val="8"/>
      <color indexed="72"/>
      <name val="MS Sans Serif"/>
      <family val="2"/>
    </font>
    <font>
      <sz val="10"/>
      <name val="Arial"/>
      <family val="2"/>
    </font>
    <font>
      <sz val="10"/>
      <color rgb="FFFF0000"/>
      <name val="Arial"/>
      <family val="2"/>
    </font>
    <font>
      <b/>
      <sz val="11"/>
      <name val="Arial"/>
      <family val="2"/>
    </font>
    <font>
      <i/>
      <sz val="11"/>
      <color theme="1"/>
      <name val="Calibri"/>
      <family val="2"/>
      <scheme val="minor"/>
    </font>
    <font>
      <sz val="8"/>
      <color rgb="FFFF0000"/>
      <name val="Arial"/>
      <family val="2"/>
    </font>
    <font>
      <sz val="20"/>
      <name val="Arial"/>
      <family val="2"/>
    </font>
    <font>
      <u/>
      <sz val="10"/>
      <color indexed="12"/>
      <name val="Arial"/>
      <family val="2"/>
    </font>
    <font>
      <b/>
      <i/>
      <sz val="10"/>
      <name val="Arial"/>
      <family val="2"/>
    </font>
    <font>
      <sz val="8"/>
      <color rgb="FFC00000"/>
      <name val="Arial"/>
      <family val="2"/>
    </font>
    <font>
      <i/>
      <sz val="8"/>
      <color rgb="FFC00000"/>
      <name val="Arial"/>
      <family val="2"/>
    </font>
    <font>
      <b/>
      <sz val="11"/>
      <color theme="1"/>
      <name val="Arial"/>
      <family val="2"/>
    </font>
    <font>
      <sz val="10"/>
      <color theme="1"/>
      <name val="Arial"/>
      <family val="2"/>
    </font>
    <font>
      <i/>
      <sz val="10"/>
      <color theme="1"/>
      <name val="Arial"/>
      <family val="2"/>
    </font>
    <font>
      <sz val="10"/>
      <color rgb="FF000000"/>
      <name val="Verdana"/>
      <family val="2"/>
    </font>
    <font>
      <b/>
      <sz val="10"/>
      <color rgb="FFC00000"/>
      <name val="Arial"/>
      <family val="2"/>
    </font>
    <font>
      <sz val="10"/>
      <name val="Arial"/>
      <family val="2"/>
    </font>
    <font>
      <b/>
      <sz val="9"/>
      <color theme="1"/>
      <name val="Arial"/>
      <family val="2"/>
    </font>
    <font>
      <b/>
      <vertAlign val="superscript"/>
      <sz val="9"/>
      <color theme="1"/>
      <name val="Arial"/>
      <family val="2"/>
    </font>
    <font>
      <sz val="8"/>
      <color theme="1"/>
      <name val="Arial"/>
      <family val="2"/>
    </font>
    <font>
      <sz val="8"/>
      <color rgb="FF000000"/>
      <name val="Arial"/>
      <family val="2"/>
    </font>
    <font>
      <vertAlign val="superscript"/>
      <sz val="8"/>
      <color rgb="FF000000"/>
      <name val="Arial"/>
      <family val="2"/>
    </font>
    <font>
      <b/>
      <u/>
      <sz val="8"/>
      <color theme="1"/>
      <name val="Arial"/>
      <family val="2"/>
    </font>
    <font>
      <b/>
      <sz val="8"/>
      <color theme="1"/>
      <name val="Arial"/>
      <family val="2"/>
    </font>
    <font>
      <b/>
      <sz val="8"/>
      <color rgb="FF000000"/>
      <name val="Arial"/>
      <family val="2"/>
    </font>
    <font>
      <vertAlign val="superscript"/>
      <sz val="8"/>
      <color theme="1"/>
      <name val="Arial"/>
      <family val="2"/>
    </font>
    <font>
      <b/>
      <sz val="8"/>
      <color rgb="FFFF0000"/>
      <name val="Arial"/>
      <family val="2"/>
    </font>
    <font>
      <b/>
      <vertAlign val="superscript"/>
      <sz val="8"/>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rgb="FFCC99FF"/>
        <bgColor indexed="64"/>
      </patternFill>
    </fill>
    <fill>
      <patternFill patternType="solid">
        <fgColor rgb="FF99CCFF"/>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s>
  <cellStyleXfs count="5485">
    <xf numFmtId="0" fontId="0" fillId="0" borderId="0"/>
    <xf numFmtId="43" fontId="1"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4" fillId="0" borderId="0"/>
    <xf numFmtId="0" fontId="4" fillId="0" borderId="0"/>
    <xf numFmtId="0" fontId="19" fillId="0" borderId="0"/>
    <xf numFmtId="0" fontId="4" fillId="23" borderId="7" applyNumberFormat="0" applyFont="0" applyAlignment="0" applyProtection="0"/>
    <xf numFmtId="0" fontId="20" fillId="20"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4" fillId="0" borderId="0"/>
    <xf numFmtId="0" fontId="5" fillId="0" borderId="0"/>
    <xf numFmtId="0" fontId="4" fillId="0" borderId="0"/>
    <xf numFmtId="9" fontId="4"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5" fillId="0" borderId="0"/>
    <xf numFmtId="0" fontId="4" fillId="23" borderId="7" applyNumberFormat="0" applyFont="0" applyAlignment="0" applyProtection="0"/>
    <xf numFmtId="0" fontId="1" fillId="0" borderId="0"/>
    <xf numFmtId="0" fontId="33" fillId="0" borderId="0"/>
    <xf numFmtId="0" fontId="1" fillId="0" borderId="0"/>
    <xf numFmtId="0" fontId="1" fillId="0" borderId="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34" fillId="0" borderId="0" applyNumberFormat="0" applyFon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2" fillId="0" borderId="0" applyNumberFormat="0" applyFill="0" applyBorder="0" applyAlignment="0" applyProtection="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2" fillId="0" borderId="23" applyNumberFormat="0" applyFill="0" applyAlignment="0" applyProtection="0"/>
    <xf numFmtId="0" fontId="20" fillId="20" borderId="22" applyNumberFormat="0" applyAlignment="0" applyProtection="0"/>
    <xf numFmtId="0" fontId="16" fillId="7"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37" fillId="0" borderId="0" applyAlignment="0">
      <alignment vertical="top" wrapText="1"/>
      <protection locked="0"/>
    </xf>
    <xf numFmtId="0" fontId="38" fillId="0" borderId="0"/>
    <xf numFmtId="0" fontId="4" fillId="0" borderId="0"/>
    <xf numFmtId="167" fontId="19" fillId="0" borderId="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9" fillId="20"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6" fillId="7" borderId="2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35" fillId="0" borderId="0"/>
    <xf numFmtId="0" fontId="4" fillId="0" borderId="0"/>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 fillId="0" borderId="0"/>
    <xf numFmtId="0" fontId="53" fillId="0" borderId="0"/>
    <xf numFmtId="44" fontId="4" fillId="0" borderId="0" applyFont="0" applyFill="0" applyBorder="0" applyAlignment="0" applyProtection="0"/>
    <xf numFmtId="44" fontId="4" fillId="0" borderId="0" applyFont="0" applyFill="0" applyBorder="0" applyAlignment="0" applyProtection="0"/>
  </cellStyleXfs>
  <cellXfs count="430">
    <xf numFmtId="0" fontId="0" fillId="0" borderId="0" xfId="0"/>
    <xf numFmtId="0" fontId="24" fillId="0" borderId="0" xfId="41" applyFont="1" applyFill="1" applyAlignment="1">
      <alignment horizontal="center"/>
    </xf>
    <xf numFmtId="0" fontId="24" fillId="0" borderId="12" xfId="41" applyFont="1" applyFill="1" applyBorder="1"/>
    <xf numFmtId="0" fontId="31" fillId="24" borderId="0" xfId="47" applyFont="1" applyFill="1" applyAlignment="1">
      <alignment horizontal="right" vertical="top"/>
    </xf>
    <xf numFmtId="1" fontId="24" fillId="0" borderId="0" xfId="41" applyNumberFormat="1" applyFont="1" applyFill="1" applyAlignment="1">
      <alignment vertical="center"/>
    </xf>
    <xf numFmtId="0" fontId="24" fillId="0" borderId="0" xfId="41" applyFont="1" applyFill="1"/>
    <xf numFmtId="0" fontId="24" fillId="0" borderId="0" xfId="41" applyFont="1" applyFill="1" applyBorder="1"/>
    <xf numFmtId="0" fontId="24" fillId="0" borderId="0" xfId="41" applyFont="1" applyFill="1" applyAlignment="1">
      <alignment horizontal="left" indent="1"/>
    </xf>
    <xf numFmtId="0" fontId="24" fillId="0" borderId="0" xfId="41" applyFont="1" applyFill="1" applyBorder="1" applyAlignment="1">
      <alignment vertical="top"/>
    </xf>
    <xf numFmtId="0" fontId="24" fillId="0" borderId="0" xfId="49" applyFont="1"/>
    <xf numFmtId="0" fontId="24" fillId="0" borderId="0" xfId="39" applyFont="1" applyBorder="1"/>
    <xf numFmtId="0" fontId="24" fillId="0" borderId="0" xfId="41" applyFont="1" applyFill="1" applyAlignment="1">
      <alignment horizontal="left" vertical="center" wrapText="1"/>
    </xf>
    <xf numFmtId="0" fontId="26" fillId="0" borderId="0" xfId="41" applyFont="1" applyFill="1" applyAlignment="1">
      <alignment horizontal="left"/>
    </xf>
    <xf numFmtId="0" fontId="26" fillId="0" borderId="0" xfId="41" applyFont="1" applyFill="1" applyAlignment="1"/>
    <xf numFmtId="0" fontId="26" fillId="0" borderId="0" xfId="49" applyFont="1" applyAlignment="1">
      <alignment horizontal="left"/>
    </xf>
    <xf numFmtId="0" fontId="26" fillId="0" borderId="0" xfId="49" applyFont="1"/>
    <xf numFmtId="0" fontId="30" fillId="31" borderId="0" xfId="49" applyFont="1" applyFill="1" applyAlignment="1"/>
    <xf numFmtId="0" fontId="4" fillId="31" borderId="0" xfId="49" applyFont="1" applyFill="1" applyAlignment="1">
      <alignment horizontal="left"/>
    </xf>
    <xf numFmtId="0" fontId="36" fillId="31" borderId="0" xfId="49" applyFont="1" applyFill="1" applyAlignment="1">
      <alignment horizontal="left"/>
    </xf>
    <xf numFmtId="0" fontId="4" fillId="31" borderId="0" xfId="49" applyFont="1" applyFill="1" applyAlignment="1"/>
    <xf numFmtId="0" fontId="4" fillId="31" borderId="0" xfId="2131" applyFont="1" applyFill="1" applyAlignment="1">
      <alignment horizontal="left"/>
      <protection locked="0"/>
    </xf>
    <xf numFmtId="0" fontId="4" fillId="31" borderId="0" xfId="49" applyFont="1" applyFill="1" applyBorder="1" applyAlignment="1"/>
    <xf numFmtId="0" fontId="28" fillId="0" borderId="0" xfId="41" applyFont="1" applyFill="1" applyBorder="1"/>
    <xf numFmtId="0" fontId="24" fillId="0" borderId="12" xfId="49" applyFont="1" applyBorder="1" applyAlignment="1">
      <alignment horizontal="center" vertical="center" wrapText="1"/>
    </xf>
    <xf numFmtId="0" fontId="24" fillId="0" borderId="12" xfId="2131" applyFont="1" applyBorder="1" applyAlignment="1">
      <alignment horizontal="center" vertical="center" wrapText="1"/>
      <protection locked="0"/>
    </xf>
    <xf numFmtId="0" fontId="24" fillId="0" borderId="12" xfId="49" applyFont="1" applyBorder="1" applyAlignment="1">
      <alignment vertical="center" wrapText="1"/>
    </xf>
    <xf numFmtId="1" fontId="24" fillId="0" borderId="12" xfId="41" applyNumberFormat="1" applyFont="1" applyFill="1" applyBorder="1" applyAlignment="1">
      <alignment horizontal="right" vertical="center"/>
    </xf>
    <xf numFmtId="1" fontId="24" fillId="0" borderId="0" xfId="41" applyNumberFormat="1" applyFont="1" applyFill="1" applyBorder="1" applyAlignment="1">
      <alignment horizontal="right" vertical="center"/>
    </xf>
    <xf numFmtId="0" fontId="28" fillId="0" borderId="11" xfId="41" applyFont="1" applyFill="1" applyBorder="1" applyAlignment="1"/>
    <xf numFmtId="0" fontId="24" fillId="0" borderId="11" xfId="49" applyFont="1" applyBorder="1" applyAlignment="1">
      <alignment horizontal="center" vertical="center" wrapText="1"/>
    </xf>
    <xf numFmtId="0" fontId="24" fillId="0" borderId="11" xfId="49" applyFont="1" applyFill="1" applyBorder="1" applyAlignment="1">
      <alignment horizontal="center" vertical="center" wrapText="1"/>
    </xf>
    <xf numFmtId="0" fontId="24" fillId="0" borderId="11" xfId="2131" applyFont="1" applyBorder="1" applyAlignment="1">
      <alignment horizontal="center" vertical="center" wrapText="1"/>
      <protection locked="0"/>
    </xf>
    <xf numFmtId="0" fontId="24" fillId="0" borderId="11" xfId="49" applyFont="1" applyBorder="1" applyAlignment="1">
      <alignment vertical="center" wrapText="1"/>
    </xf>
    <xf numFmtId="0" fontId="24" fillId="0" borderId="0" xfId="41" applyFont="1" applyFill="1" applyBorder="1" applyAlignment="1"/>
    <xf numFmtId="3" fontId="24" fillId="0" borderId="0" xfId="41" applyNumberFormat="1" applyFont="1" applyFill="1" applyAlignment="1">
      <alignment horizontal="right"/>
    </xf>
    <xf numFmtId="0" fontId="4" fillId="0" borderId="0" xfId="49"/>
    <xf numFmtId="0" fontId="24" fillId="0" borderId="0" xfId="41" applyFont="1" applyFill="1" applyBorder="1" applyAlignment="1">
      <alignment vertical="center"/>
    </xf>
    <xf numFmtId="1" fontId="24" fillId="0" borderId="0" xfId="41" applyNumberFormat="1" applyFont="1" applyFill="1" applyAlignment="1">
      <alignment horizontal="right"/>
    </xf>
    <xf numFmtId="0" fontId="31" fillId="24" borderId="0" xfId="47" applyFont="1" applyFill="1" applyAlignment="1">
      <alignment horizontal="right"/>
    </xf>
    <xf numFmtId="0" fontId="24" fillId="0" borderId="0" xfId="49" applyFont="1" applyBorder="1"/>
    <xf numFmtId="0" fontId="24" fillId="0" borderId="0" xfId="41" applyFont="1" applyFill="1" applyAlignment="1">
      <alignment horizontal="left" vertical="center"/>
    </xf>
    <xf numFmtId="0" fontId="24" fillId="0" borderId="0" xfId="41" applyFont="1" applyFill="1" applyAlignment="1">
      <alignment horizontal="left"/>
    </xf>
    <xf numFmtId="167" fontId="28" fillId="0" borderId="0" xfId="2134" applyFont="1" applyAlignment="1">
      <alignment vertical="center"/>
    </xf>
    <xf numFmtId="167" fontId="24" fillId="0" borderId="10" xfId="2134" applyFont="1" applyBorder="1" applyAlignment="1"/>
    <xf numFmtId="167" fontId="24" fillId="0" borderId="12" xfId="2134" applyFont="1" applyBorder="1" applyAlignment="1">
      <alignment vertical="center"/>
    </xf>
    <xf numFmtId="0" fontId="26" fillId="0" borderId="0" xfId="41" applyFont="1" applyFill="1" applyAlignment="1">
      <alignment vertical="top"/>
    </xf>
    <xf numFmtId="0" fontId="24" fillId="0" borderId="0" xfId="41" applyFont="1" applyFill="1" applyBorder="1" applyAlignment="1">
      <alignment horizontal="left"/>
    </xf>
    <xf numFmtId="0" fontId="24" fillId="0" borderId="0" xfId="49" applyFont="1" applyAlignment="1">
      <alignment vertical="center" wrapText="1"/>
    </xf>
    <xf numFmtId="0" fontId="24" fillId="0" borderId="0" xfId="49" applyFont="1" applyAlignment="1">
      <alignment vertical="top" wrapText="1"/>
    </xf>
    <xf numFmtId="0" fontId="24" fillId="0" borderId="0" xfId="49" applyFont="1" applyBorder="1" applyAlignment="1">
      <alignment wrapText="1"/>
    </xf>
    <xf numFmtId="0" fontId="24" fillId="0" borderId="0" xfId="49" applyFont="1" applyAlignment="1">
      <alignment wrapText="1"/>
    </xf>
    <xf numFmtId="0" fontId="24" fillId="0" borderId="0" xfId="41" applyFont="1" applyFill="1" applyAlignment="1">
      <alignment vertical="center"/>
    </xf>
    <xf numFmtId="0" fontId="24" fillId="0" borderId="0" xfId="41" applyFont="1" applyFill="1" applyAlignment="1">
      <alignment vertical="top"/>
    </xf>
    <xf numFmtId="0" fontId="24" fillId="0" borderId="0" xfId="41" applyFont="1" applyFill="1" applyAlignment="1"/>
    <xf numFmtId="0" fontId="24" fillId="0" borderId="0" xfId="39" applyFont="1"/>
    <xf numFmtId="165" fontId="28" fillId="0" borderId="0" xfId="2134" applyNumberFormat="1" applyFont="1"/>
    <xf numFmtId="0" fontId="1" fillId="0" borderId="0" xfId="1098"/>
    <xf numFmtId="0" fontId="24" fillId="0" borderId="0" xfId="39" applyFont="1" applyAlignment="1">
      <alignment vertical="center"/>
    </xf>
    <xf numFmtId="165" fontId="24" fillId="0" borderId="10" xfId="2134" applyNumberFormat="1" applyFont="1" applyBorder="1" applyAlignment="1">
      <alignment horizontal="centerContinuous" vertical="center"/>
    </xf>
    <xf numFmtId="0" fontId="24" fillId="0" borderId="0" xfId="39" applyFont="1" applyAlignment="1"/>
    <xf numFmtId="165" fontId="24" fillId="0" borderId="12" xfId="2134" applyNumberFormat="1" applyFont="1" applyBorder="1" applyAlignment="1">
      <alignment horizontal="right" vertical="center"/>
    </xf>
    <xf numFmtId="167" fontId="24" fillId="0" borderId="10" xfId="2134" applyFont="1" applyBorder="1" applyAlignment="1">
      <alignment vertical="center"/>
    </xf>
    <xf numFmtId="0" fontId="24" fillId="0" borderId="10" xfId="39" applyFont="1" applyBorder="1" applyAlignment="1">
      <alignment horizontal="center" vertical="top" wrapText="1"/>
    </xf>
    <xf numFmtId="0" fontId="24" fillId="0" borderId="12" xfId="41" applyFont="1" applyBorder="1"/>
    <xf numFmtId="165" fontId="24" fillId="0" borderId="12" xfId="39" applyNumberFormat="1" applyFont="1" applyBorder="1" applyAlignment="1">
      <alignment horizontal="right"/>
    </xf>
    <xf numFmtId="0" fontId="24" fillId="0" borderId="0" xfId="41" applyFont="1" applyBorder="1"/>
    <xf numFmtId="0" fontId="24" fillId="0" borderId="0" xfId="39" applyFont="1" applyFill="1" applyBorder="1"/>
    <xf numFmtId="166" fontId="24" fillId="0" borderId="0" xfId="1" applyNumberFormat="1" applyFont="1"/>
    <xf numFmtId="0" fontId="24" fillId="0" borderId="12" xfId="41" applyFont="1" applyFill="1" applyBorder="1" applyAlignment="1">
      <alignment horizontal="right"/>
    </xf>
    <xf numFmtId="0" fontId="24" fillId="0" borderId="0" xfId="0" applyFont="1"/>
    <xf numFmtId="0" fontId="24" fillId="0" borderId="0" xfId="0" applyFont="1" applyBorder="1"/>
    <xf numFmtId="0" fontId="24" fillId="0" borderId="0" xfId="0" applyFont="1" applyBorder="1" applyAlignment="1"/>
    <xf numFmtId="0" fontId="24" fillId="0" borderId="0" xfId="0" applyFont="1" applyAlignment="1"/>
    <xf numFmtId="0" fontId="28" fillId="0" borderId="12" xfId="41" applyFont="1" applyFill="1" applyBorder="1" applyAlignment="1"/>
    <xf numFmtId="0" fontId="24" fillId="0" borderId="12" xfId="41" applyFont="1" applyFill="1" applyBorder="1" applyAlignment="1"/>
    <xf numFmtId="0" fontId="28" fillId="0" borderId="10" xfId="41" applyFont="1" applyFill="1" applyBorder="1"/>
    <xf numFmtId="1" fontId="24" fillId="0" borderId="10" xfId="41" applyNumberFormat="1" applyFont="1" applyFill="1" applyBorder="1" applyAlignment="1">
      <alignment horizontal="right" vertical="center"/>
    </xf>
    <xf numFmtId="0" fontId="24" fillId="0" borderId="12" xfId="49" applyFont="1" applyBorder="1" applyAlignment="1">
      <alignment horizontal="right" vertical="center" wrapText="1"/>
    </xf>
    <xf numFmtId="0" fontId="24" fillId="0" borderId="11" xfId="49" applyFont="1" applyBorder="1" applyAlignment="1">
      <alignment horizontal="right" vertical="center" wrapText="1"/>
    </xf>
    <xf numFmtId="1" fontId="28" fillId="0" borderId="10" xfId="41" applyNumberFormat="1" applyFont="1" applyFill="1" applyBorder="1" applyAlignment="1">
      <alignment horizontal="right" vertical="center"/>
    </xf>
    <xf numFmtId="0" fontId="4" fillId="31" borderId="0" xfId="49" applyFill="1"/>
    <xf numFmtId="0" fontId="40" fillId="31" borderId="0" xfId="49" applyFont="1" applyFill="1"/>
    <xf numFmtId="0" fontId="4" fillId="31" borderId="0" xfId="49" applyFont="1" applyFill="1"/>
    <xf numFmtId="0" fontId="44" fillId="31" borderId="0" xfId="5478" applyFill="1" applyAlignment="1" applyProtection="1"/>
    <xf numFmtId="0" fontId="4" fillId="24" borderId="0" xfId="2" applyFont="1" applyFill="1"/>
    <xf numFmtId="0" fontId="30" fillId="0" borderId="0" xfId="49" applyFont="1" applyAlignment="1">
      <alignment horizontal="left"/>
    </xf>
    <xf numFmtId="0" fontId="4" fillId="24" borderId="0" xfId="2" applyFill="1"/>
    <xf numFmtId="0" fontId="4" fillId="24" borderId="0" xfId="49" applyFill="1"/>
    <xf numFmtId="0" fontId="45" fillId="24" borderId="0" xfId="5479" applyFont="1" applyFill="1" applyAlignment="1" applyProtection="1"/>
    <xf numFmtId="0" fontId="4" fillId="24" borderId="0" xfId="49" applyFont="1" applyFill="1"/>
    <xf numFmtId="0" fontId="4" fillId="24" borderId="0" xfId="5479" applyFont="1" applyFill="1" applyAlignment="1" applyProtection="1"/>
    <xf numFmtId="0" fontId="4" fillId="0" borderId="0" xfId="2"/>
    <xf numFmtId="0" fontId="30" fillId="24" borderId="25" xfId="5479" applyFont="1" applyFill="1" applyBorder="1" applyAlignment="1" applyProtection="1">
      <alignment horizontal="center" vertical="center"/>
    </xf>
    <xf numFmtId="0" fontId="4" fillId="0" borderId="25" xfId="49" applyFont="1" applyBorder="1" applyAlignment="1">
      <alignment horizontal="center" vertical="center"/>
    </xf>
    <xf numFmtId="0" fontId="30" fillId="0" borderId="0" xfId="49" applyFont="1"/>
    <xf numFmtId="0" fontId="4" fillId="0" borderId="25" xfId="49" applyFont="1" applyFill="1" applyBorder="1" applyAlignment="1">
      <alignment vertical="center"/>
    </xf>
    <xf numFmtId="0" fontId="4" fillId="0" borderId="25" xfId="49" applyFill="1" applyBorder="1" applyAlignment="1">
      <alignment vertical="center"/>
    </xf>
    <xf numFmtId="0" fontId="30" fillId="24" borderId="0" xfId="49" applyFont="1" applyFill="1"/>
    <xf numFmtId="0" fontId="44" fillId="0" borderId="0" xfId="5478" applyFill="1" applyAlignment="1" applyProtection="1"/>
    <xf numFmtId="0" fontId="24" fillId="0" borderId="0" xfId="2133" applyFont="1" applyAlignment="1">
      <alignment horizontal="left"/>
    </xf>
    <xf numFmtId="0" fontId="4" fillId="0" borderId="0" xfId="49" applyFont="1" applyAlignment="1"/>
    <xf numFmtId="0" fontId="24" fillId="0" borderId="0" xfId="39" applyFont="1" applyAlignment="1">
      <alignment horizontal="right" vertical="center"/>
    </xf>
    <xf numFmtId="165" fontId="24" fillId="0" borderId="12" xfId="2134" applyNumberFormat="1" applyFont="1" applyBorder="1" applyAlignment="1">
      <alignment vertical="center"/>
    </xf>
    <xf numFmtId="0" fontId="48" fillId="0" borderId="0" xfId="48" applyFont="1" applyFill="1" applyAlignment="1">
      <alignment vertical="center"/>
    </xf>
    <xf numFmtId="0" fontId="49" fillId="0" borderId="0" xfId="48" applyFont="1" applyFill="1" applyAlignment="1">
      <alignment vertical="center"/>
    </xf>
    <xf numFmtId="0" fontId="5" fillId="0" borderId="0" xfId="48" applyFill="1" applyAlignment="1">
      <alignment vertical="center"/>
    </xf>
    <xf numFmtId="0" fontId="5" fillId="0" borderId="0" xfId="48" applyFill="1"/>
    <xf numFmtId="0" fontId="50" fillId="0" borderId="10" xfId="48" applyFont="1" applyFill="1" applyBorder="1"/>
    <xf numFmtId="0" fontId="49" fillId="0" borderId="10" xfId="48" applyFont="1" applyFill="1" applyBorder="1"/>
    <xf numFmtId="0" fontId="49" fillId="0" borderId="0" xfId="48" applyFont="1" applyFill="1"/>
    <xf numFmtId="0" fontId="50" fillId="0" borderId="0" xfId="48" applyFont="1" applyFill="1" applyBorder="1"/>
    <xf numFmtId="0" fontId="49" fillId="0" borderId="0" xfId="48" applyFont="1" applyFill="1" applyBorder="1"/>
    <xf numFmtId="0" fontId="50" fillId="0" borderId="12" xfId="48" applyFont="1" applyFill="1" applyBorder="1"/>
    <xf numFmtId="0" fontId="5" fillId="0" borderId="12" xfId="48" applyFill="1" applyBorder="1"/>
    <xf numFmtId="0" fontId="50" fillId="0" borderId="0" xfId="48" applyFont="1" applyFill="1"/>
    <xf numFmtId="0" fontId="31" fillId="0" borderId="0" xfId="39" applyFont="1" applyFill="1" applyBorder="1"/>
    <xf numFmtId="0" fontId="51" fillId="0" borderId="0" xfId="48" applyFont="1" applyFill="1"/>
    <xf numFmtId="0" fontId="52" fillId="0" borderId="0" xfId="48" applyFont="1" applyFill="1"/>
    <xf numFmtId="0" fontId="31" fillId="0" borderId="0" xfId="48" applyFont="1" applyFill="1" applyBorder="1"/>
    <xf numFmtId="0" fontId="31" fillId="0" borderId="0" xfId="41" applyFont="1" applyFill="1"/>
    <xf numFmtId="0" fontId="24" fillId="0" borderId="0" xfId="48" applyFont="1" applyFill="1"/>
    <xf numFmtId="0" fontId="24" fillId="0" borderId="0" xfId="48" applyFont="1" applyFill="1" applyBorder="1"/>
    <xf numFmtId="0" fontId="5" fillId="0" borderId="0" xfId="48" applyFill="1" applyBorder="1"/>
    <xf numFmtId="0" fontId="24" fillId="31" borderId="0" xfId="5482" applyFont="1" applyFill="1"/>
    <xf numFmtId="165" fontId="24" fillId="31" borderId="0" xfId="5482" applyNumberFormat="1" applyFont="1" applyFill="1"/>
    <xf numFmtId="0" fontId="26" fillId="31" borderId="0" xfId="5482" applyFont="1" applyFill="1" applyAlignment="1">
      <alignment horizontal="left"/>
    </xf>
    <xf numFmtId="0" fontId="26" fillId="0" borderId="0" xfId="5482" applyFont="1" applyAlignment="1">
      <alignment horizontal="left"/>
    </xf>
    <xf numFmtId="1" fontId="26" fillId="24" borderId="0" xfId="5482" applyNumberFormat="1" applyFont="1" applyFill="1" applyAlignment="1">
      <alignment horizontal="left"/>
    </xf>
    <xf numFmtId="0" fontId="56" fillId="31" borderId="10" xfId="5482" applyFont="1" applyFill="1" applyBorder="1" applyAlignment="1">
      <alignment horizontal="center"/>
    </xf>
    <xf numFmtId="0" fontId="56" fillId="31" borderId="0" xfId="5482" applyFont="1" applyFill="1" applyBorder="1" applyAlignment="1">
      <alignment horizontal="center"/>
    </xf>
    <xf numFmtId="49" fontId="57" fillId="31" borderId="10" xfId="5482" applyNumberFormat="1" applyFont="1" applyFill="1" applyBorder="1" applyAlignment="1">
      <alignment vertical="center"/>
    </xf>
    <xf numFmtId="0" fontId="57" fillId="31" borderId="0" xfId="5482" applyFont="1" applyFill="1" applyBorder="1" applyAlignment="1">
      <alignment horizontal="center" vertical="center"/>
    </xf>
    <xf numFmtId="0" fontId="24" fillId="31" borderId="0" xfId="5482" applyFont="1" applyFill="1" applyBorder="1" applyAlignment="1">
      <alignment horizontal="center" vertical="center" wrapText="1"/>
    </xf>
    <xf numFmtId="0" fontId="24" fillId="31" borderId="0" xfId="5482" applyFont="1" applyFill="1" applyBorder="1" applyAlignment="1">
      <alignment horizontal="center" vertical="center"/>
    </xf>
    <xf numFmtId="0" fontId="24" fillId="31" borderId="12" xfId="5482" applyFont="1" applyFill="1" applyBorder="1" applyAlignment="1">
      <alignment vertical="center" wrapText="1"/>
    </xf>
    <xf numFmtId="0" fontId="56" fillId="31" borderId="12" xfId="5482" applyFont="1" applyFill="1" applyBorder="1" applyAlignment="1">
      <alignment horizontal="center"/>
    </xf>
    <xf numFmtId="0" fontId="24" fillId="31" borderId="12" xfId="5482" applyFont="1" applyFill="1" applyBorder="1" applyAlignment="1">
      <alignment horizontal="center" vertical="center" wrapText="1"/>
    </xf>
    <xf numFmtId="0" fontId="24" fillId="31" borderId="12" xfId="5482" applyFont="1" applyFill="1" applyBorder="1" applyAlignment="1">
      <alignment horizontal="center" vertical="top" wrapText="1"/>
    </xf>
    <xf numFmtId="164" fontId="24" fillId="0" borderId="12" xfId="52" applyNumberFormat="1" applyFont="1" applyFill="1" applyBorder="1" applyAlignment="1">
      <alignment horizontal="center" vertical="top" wrapText="1"/>
    </xf>
    <xf numFmtId="0" fontId="24" fillId="31" borderId="0" xfId="5482" applyFont="1" applyFill="1" applyBorder="1" applyAlignment="1">
      <alignment horizontal="center" vertical="top"/>
    </xf>
    <xf numFmtId="165" fontId="24" fillId="0" borderId="12" xfId="52" applyNumberFormat="1" applyFont="1" applyFill="1" applyBorder="1" applyAlignment="1">
      <alignment horizontal="center" vertical="top" wrapText="1"/>
    </xf>
    <xf numFmtId="0" fontId="24" fillId="31" borderId="0" xfId="5482" applyFont="1" applyFill="1" applyAlignment="1">
      <alignment vertical="top"/>
    </xf>
    <xf numFmtId="0" fontId="57" fillId="31" borderId="0" xfId="5482" applyFont="1" applyFill="1" applyBorder="1" applyAlignment="1">
      <alignment horizontal="center" vertical="top" wrapText="1"/>
    </xf>
    <xf numFmtId="0" fontId="57" fillId="31" borderId="0" xfId="5482" applyFont="1" applyFill="1" applyBorder="1" applyAlignment="1">
      <alignment horizontal="center" vertical="top"/>
    </xf>
    <xf numFmtId="165" fontId="57" fillId="31" borderId="0" xfId="5482" applyNumberFormat="1" applyFont="1" applyFill="1" applyBorder="1" applyAlignment="1">
      <alignment horizontal="center" vertical="top" wrapText="1"/>
    </xf>
    <xf numFmtId="0" fontId="59" fillId="31" borderId="0" xfId="5482" applyFont="1" applyFill="1" applyBorder="1" applyAlignment="1">
      <alignment horizontal="left"/>
    </xf>
    <xf numFmtId="0" fontId="60" fillId="31" borderId="0" xfId="5482" applyFont="1" applyFill="1" applyBorder="1" applyAlignment="1">
      <alignment horizontal="left"/>
    </xf>
    <xf numFmtId="3" fontId="61" fillId="31" borderId="0" xfId="5482" applyNumberFormat="1" applyFont="1" applyFill="1" applyBorder="1" applyAlignment="1">
      <alignment horizontal="right" wrapText="1"/>
    </xf>
    <xf numFmtId="0" fontId="61" fillId="31" borderId="0" xfId="5482" applyFont="1" applyFill="1" applyBorder="1" applyAlignment="1">
      <alignment horizontal="right" wrapText="1"/>
    </xf>
    <xf numFmtId="164" fontId="61" fillId="31" borderId="0" xfId="5482" applyNumberFormat="1" applyFont="1" applyFill="1" applyBorder="1" applyAlignment="1">
      <alignment horizontal="right" wrapText="1"/>
    </xf>
    <xf numFmtId="0" fontId="61" fillId="31" borderId="0" xfId="5482" applyFont="1" applyFill="1" applyBorder="1" applyAlignment="1">
      <alignment horizontal="right"/>
    </xf>
    <xf numFmtId="0" fontId="57" fillId="31" borderId="0" xfId="5482" applyFont="1" applyFill="1" applyBorder="1" applyAlignment="1">
      <alignment horizontal="right"/>
    </xf>
    <xf numFmtId="0" fontId="28" fillId="31" borderId="0" xfId="5482" applyFont="1" applyFill="1" applyAlignment="1">
      <alignment vertical="top"/>
    </xf>
    <xf numFmtId="0" fontId="56" fillId="31" borderId="0" xfId="5482" applyFont="1" applyFill="1" applyBorder="1" applyAlignment="1">
      <alignment horizontal="left"/>
    </xf>
    <xf numFmtId="3" fontId="57" fillId="31" borderId="0" xfId="5482" applyNumberFormat="1" applyFont="1" applyFill="1" applyBorder="1" applyAlignment="1">
      <alignment horizontal="right" wrapText="1"/>
    </xf>
    <xf numFmtId="0" fontId="57" fillId="31" borderId="0" xfId="5482" applyFont="1" applyFill="1" applyBorder="1" applyAlignment="1">
      <alignment horizontal="right" wrapText="1"/>
    </xf>
    <xf numFmtId="164" fontId="57" fillId="31" borderId="0" xfId="5482" applyNumberFormat="1" applyFont="1" applyFill="1" applyBorder="1" applyAlignment="1">
      <alignment horizontal="right" wrapText="1"/>
    </xf>
    <xf numFmtId="164" fontId="24" fillId="31" borderId="0" xfId="5482" applyNumberFormat="1" applyFont="1" applyFill="1"/>
    <xf numFmtId="0" fontId="28" fillId="31" borderId="0" xfId="52" applyFont="1" applyFill="1" applyBorder="1" applyAlignment="1">
      <alignment horizontal="left"/>
    </xf>
    <xf numFmtId="0" fontId="63" fillId="31" borderId="0" xfId="52" applyFont="1" applyFill="1" applyBorder="1" applyAlignment="1">
      <alignment horizontal="left"/>
    </xf>
    <xf numFmtId="0" fontId="24" fillId="31" borderId="0" xfId="5482" applyFont="1" applyFill="1" applyAlignment="1"/>
    <xf numFmtId="0" fontId="24" fillId="0" borderId="0" xfId="5482" applyFont="1"/>
    <xf numFmtId="0" fontId="56" fillId="0" borderId="0" xfId="5482" applyFont="1" applyFill="1" applyBorder="1" applyAlignment="1">
      <alignment horizontal="left"/>
    </xf>
    <xf numFmtId="0" fontId="57" fillId="0" borderId="0" xfId="5482" applyFont="1" applyFill="1" applyBorder="1" applyAlignment="1">
      <alignment horizontal="right"/>
    </xf>
    <xf numFmtId="3" fontId="57" fillId="0" borderId="0" xfId="5482" applyNumberFormat="1" applyFont="1" applyFill="1" applyBorder="1" applyAlignment="1">
      <alignment horizontal="right" wrapText="1"/>
    </xf>
    <xf numFmtId="0" fontId="24" fillId="0" borderId="0" xfId="5482" applyFont="1" applyFill="1" applyAlignment="1">
      <alignment vertical="top"/>
    </xf>
    <xf numFmtId="164" fontId="57" fillId="0" borderId="0" xfId="5482" applyNumberFormat="1" applyFont="1" applyFill="1" applyBorder="1" applyAlignment="1">
      <alignment horizontal="right" wrapText="1"/>
    </xf>
    <xf numFmtId="0" fontId="28" fillId="31" borderId="0" xfId="52" applyFont="1" applyFill="1" applyBorder="1" applyAlignment="1">
      <alignment horizontal="left" wrapText="1"/>
    </xf>
    <xf numFmtId="0" fontId="61" fillId="31" borderId="12" xfId="5482" applyFont="1" applyFill="1" applyBorder="1" applyAlignment="1">
      <alignment vertical="center" wrapText="1"/>
    </xf>
    <xf numFmtId="0" fontId="57" fillId="31" borderId="12" xfId="5482" applyFont="1" applyFill="1" applyBorder="1" applyAlignment="1">
      <alignment horizontal="center" vertical="center" wrapText="1"/>
    </xf>
    <xf numFmtId="0" fontId="57" fillId="31" borderId="12" xfId="5482" applyFont="1" applyFill="1" applyBorder="1" applyAlignment="1">
      <alignment horizontal="center" vertical="center"/>
    </xf>
    <xf numFmtId="0" fontId="24" fillId="31" borderId="12" xfId="5482" applyFont="1" applyFill="1" applyBorder="1"/>
    <xf numFmtId="165" fontId="24" fillId="31" borderId="12" xfId="5482" applyNumberFormat="1" applyFont="1" applyFill="1" applyBorder="1"/>
    <xf numFmtId="0" fontId="61" fillId="31" borderId="0" xfId="5482" applyFont="1" applyFill="1" applyBorder="1" applyAlignment="1">
      <alignment vertical="center" wrapText="1"/>
    </xf>
    <xf numFmtId="0" fontId="57" fillId="31" borderId="0" xfId="5482" applyFont="1" applyFill="1" applyBorder="1" applyAlignment="1">
      <alignment horizontal="center" vertical="center" wrapText="1"/>
    </xf>
    <xf numFmtId="0" fontId="24" fillId="31" borderId="0" xfId="5482" applyFont="1" applyFill="1" applyBorder="1"/>
    <xf numFmtId="165" fontId="24" fillId="31" borderId="0" xfId="5482" applyNumberFormat="1" applyFont="1" applyFill="1" applyBorder="1"/>
    <xf numFmtId="0" fontId="42" fillId="31" borderId="0" xfId="5482" applyFont="1" applyFill="1" applyAlignment="1">
      <alignment horizontal="left"/>
    </xf>
    <xf numFmtId="0" fontId="24" fillId="24" borderId="0" xfId="5482" applyFont="1" applyFill="1" applyAlignment="1">
      <alignment horizontal="left"/>
    </xf>
    <xf numFmtId="0" fontId="28" fillId="0" borderId="0" xfId="41" applyFont="1" applyFill="1" applyBorder="1" applyAlignment="1">
      <alignment vertical="top"/>
    </xf>
    <xf numFmtId="166" fontId="24" fillId="0" borderId="12" xfId="1" applyNumberFormat="1" applyFont="1" applyFill="1" applyBorder="1" applyAlignment="1">
      <alignment horizontal="right"/>
    </xf>
    <xf numFmtId="166" fontId="24" fillId="0" borderId="0" xfId="1" applyNumberFormat="1" applyFont="1" applyFill="1" applyBorder="1" applyAlignment="1">
      <alignment horizontal="right"/>
    </xf>
    <xf numFmtId="0" fontId="31" fillId="0" borderId="0" xfId="41" applyFont="1" applyFill="1" applyAlignment="1">
      <alignment horizontal="left" wrapText="1"/>
    </xf>
    <xf numFmtId="0" fontId="24" fillId="0" borderId="0" xfId="49" applyFont="1" applyFill="1" applyAlignment="1">
      <alignment horizontal="left" vertical="center" wrapText="1"/>
    </xf>
    <xf numFmtId="0" fontId="4" fillId="0" borderId="0" xfId="49" applyFill="1" applyAlignment="1">
      <alignment vertical="center"/>
    </xf>
    <xf numFmtId="0" fontId="24" fillId="0" borderId="0" xfId="39" applyFont="1" applyFill="1" applyBorder="1" applyAlignment="1"/>
    <xf numFmtId="0" fontId="24" fillId="0" borderId="0" xfId="39" applyFont="1" applyBorder="1" applyAlignment="1"/>
    <xf numFmtId="0" fontId="24" fillId="0" borderId="0" xfId="49" applyFont="1" applyFill="1" applyAlignment="1"/>
    <xf numFmtId="0" fontId="24" fillId="0" borderId="0" xfId="49" applyFont="1" applyFill="1" applyAlignment="1">
      <alignment vertical="center"/>
    </xf>
    <xf numFmtId="0" fontId="54" fillId="31" borderId="0" xfId="5482" applyFont="1" applyFill="1" applyAlignment="1"/>
    <xf numFmtId="0" fontId="47" fillId="0" borderId="0" xfId="49" applyFont="1" applyFill="1" applyAlignment="1"/>
    <xf numFmtId="0" fontId="24" fillId="0" borderId="0" xfId="2131" applyFont="1" applyAlignment="1">
      <alignment wrapText="1"/>
      <protection locked="0"/>
    </xf>
    <xf numFmtId="0" fontId="24" fillId="0" borderId="0" xfId="2131" applyFont="1" applyFill="1" applyAlignment="1">
      <alignment wrapText="1"/>
      <protection locked="0"/>
    </xf>
    <xf numFmtId="0" fontId="4" fillId="0" borderId="0" xfId="49" applyFill="1" applyAlignment="1">
      <alignment horizontal="left" vertical="center"/>
    </xf>
    <xf numFmtId="0" fontId="24" fillId="0" borderId="0" xfId="49" applyFont="1" applyFill="1" applyAlignment="1">
      <alignment vertical="center" wrapText="1"/>
    </xf>
    <xf numFmtId="0" fontId="24" fillId="0" borderId="0" xfId="49" applyFont="1" applyFill="1" applyAlignment="1">
      <alignment horizontal="left" vertical="center"/>
    </xf>
    <xf numFmtId="0" fontId="31" fillId="0" borderId="0" xfId="41" applyFont="1" applyFill="1" applyAlignment="1">
      <alignment horizontal="left" wrapText="1"/>
    </xf>
    <xf numFmtId="0" fontId="4" fillId="0" borderId="0" xfId="49" applyFont="1" applyAlignment="1"/>
    <xf numFmtId="0" fontId="4" fillId="0" borderId="0" xfId="49" applyFill="1" applyAlignment="1">
      <alignment vertical="center"/>
    </xf>
    <xf numFmtId="0" fontId="24" fillId="0" borderId="0" xfId="2131" applyFont="1" applyFill="1" applyAlignment="1">
      <alignment horizontal="left" wrapText="1"/>
      <protection locked="0"/>
    </xf>
    <xf numFmtId="0" fontId="4" fillId="0" borderId="0" xfId="49" applyFont="1" applyFill="1" applyAlignment="1"/>
    <xf numFmtId="0" fontId="43" fillId="31" borderId="0" xfId="49" applyFont="1" applyFill="1" applyAlignment="1"/>
    <xf numFmtId="0" fontId="4" fillId="31" borderId="0" xfId="49" applyFill="1" applyAlignment="1"/>
    <xf numFmtId="0" fontId="44" fillId="0" borderId="25" xfId="5478" applyFill="1" applyBorder="1" applyAlignment="1" applyProtection="1">
      <alignment vertical="center"/>
    </xf>
    <xf numFmtId="0" fontId="4" fillId="24" borderId="0" xfId="49" applyFont="1" applyFill="1" applyAlignment="1"/>
    <xf numFmtId="0" fontId="4" fillId="0" borderId="0" xfId="49" applyAlignment="1"/>
    <xf numFmtId="0" fontId="4" fillId="24" borderId="0" xfId="2" applyFill="1" applyAlignment="1"/>
    <xf numFmtId="0" fontId="4" fillId="0" borderId="0" xfId="2" applyAlignment="1"/>
    <xf numFmtId="0" fontId="40" fillId="0" borderId="0" xfId="49" applyFont="1" applyAlignment="1">
      <alignment horizontal="left"/>
    </xf>
    <xf numFmtId="0" fontId="44" fillId="0" borderId="25" xfId="5478" applyFill="1" applyBorder="1" applyAlignment="1" applyProtection="1">
      <alignment vertical="center" wrapText="1"/>
    </xf>
    <xf numFmtId="0" fontId="4" fillId="24" borderId="0" xfId="2" applyFont="1" applyFill="1" applyAlignment="1"/>
    <xf numFmtId="0" fontId="4" fillId="31" borderId="0" xfId="2" applyFill="1" applyAlignment="1"/>
    <xf numFmtId="0" fontId="4" fillId="0" borderId="0" xfId="2" applyFont="1" applyFill="1" applyAlignment="1"/>
    <xf numFmtId="0" fontId="28" fillId="0" borderId="12" xfId="49" applyFont="1" applyBorder="1" applyAlignment="1">
      <alignment horizontal="right" vertical="center" wrapText="1"/>
    </xf>
    <xf numFmtId="0" fontId="24" fillId="0" borderId="0" xfId="49" applyFont="1" applyFill="1" applyAlignment="1" applyProtection="1">
      <alignment horizontal="left"/>
    </xf>
    <xf numFmtId="0" fontId="0" fillId="0" borderId="0" xfId="0" applyProtection="1"/>
    <xf numFmtId="0" fontId="26" fillId="0" borderId="0" xfId="41" applyFont="1" applyFill="1" applyAlignment="1" applyProtection="1">
      <alignment horizontal="left" vertical="center"/>
    </xf>
    <xf numFmtId="0" fontId="3" fillId="0" borderId="24" xfId="0" applyFont="1" applyBorder="1" applyProtection="1"/>
    <xf numFmtId="0" fontId="0" fillId="30" borderId="0" xfId="0" applyFill="1" applyProtection="1"/>
    <xf numFmtId="0" fontId="0" fillId="0" borderId="0" xfId="0" applyFont="1" applyProtection="1"/>
    <xf numFmtId="0" fontId="0" fillId="30" borderId="0" xfId="0" applyFill="1" applyAlignment="1" applyProtection="1">
      <alignment horizontal="left"/>
    </xf>
    <xf numFmtId="0" fontId="0" fillId="30" borderId="0" xfId="0" applyFill="1" applyAlignment="1" applyProtection="1">
      <alignment horizontal="right"/>
    </xf>
    <xf numFmtId="0" fontId="0" fillId="0" borderId="0" xfId="0" applyFill="1" applyProtection="1"/>
    <xf numFmtId="164" fontId="24" fillId="0" borderId="0" xfId="41" applyNumberFormat="1" applyFont="1" applyFill="1" applyAlignment="1" applyProtection="1">
      <alignment horizontal="center"/>
    </xf>
    <xf numFmtId="0" fontId="3" fillId="0" borderId="0" xfId="0" applyFont="1" applyProtection="1"/>
    <xf numFmtId="0" fontId="3" fillId="28" borderId="0" xfId="0" applyFont="1" applyFill="1" applyProtection="1"/>
    <xf numFmtId="0" fontId="0" fillId="28" borderId="0" xfId="0" applyFill="1" applyProtection="1"/>
    <xf numFmtId="0" fontId="3" fillId="29" borderId="0" xfId="0" applyFont="1" applyFill="1" applyProtection="1"/>
    <xf numFmtId="0" fontId="0" fillId="29" borderId="0" xfId="0" applyFill="1" applyProtection="1"/>
    <xf numFmtId="0" fontId="0" fillId="28" borderId="0" xfId="0" applyFill="1" applyAlignment="1" applyProtection="1">
      <alignment horizontal="left"/>
    </xf>
    <xf numFmtId="0" fontId="0" fillId="28" borderId="0" xfId="0" applyFill="1" applyAlignment="1" applyProtection="1">
      <alignment horizontal="right"/>
    </xf>
    <xf numFmtId="0" fontId="0" fillId="29" borderId="0" xfId="0" applyFill="1" applyAlignment="1" applyProtection="1">
      <alignment horizontal="right"/>
    </xf>
    <xf numFmtId="0" fontId="26" fillId="0" borderId="0" xfId="2" applyFont="1" applyAlignment="1" applyProtection="1"/>
    <xf numFmtId="0" fontId="24" fillId="0" borderId="0" xfId="41" applyFont="1" applyFill="1" applyProtection="1"/>
    <xf numFmtId="0" fontId="0" fillId="0" borderId="0" xfId="0" applyAlignment="1" applyProtection="1">
      <alignment horizontal="left"/>
    </xf>
    <xf numFmtId="0" fontId="0" fillId="0" borderId="0" xfId="0" applyAlignment="1" applyProtection="1">
      <alignment horizontal="right"/>
    </xf>
    <xf numFmtId="0" fontId="3" fillId="0" borderId="0" xfId="0" applyFont="1" applyAlignment="1" applyProtection="1">
      <alignment horizontal="left"/>
    </xf>
    <xf numFmtId="0" fontId="3" fillId="0" borderId="0" xfId="0" applyFont="1" applyAlignment="1" applyProtection="1">
      <alignment horizontal="right"/>
    </xf>
    <xf numFmtId="0" fontId="4" fillId="0" borderId="0" xfId="41" applyFont="1" applyFill="1" applyAlignment="1" applyProtection="1">
      <alignment horizontal="left" indent="3"/>
    </xf>
    <xf numFmtId="0" fontId="0" fillId="0" borderId="24" xfId="0" applyBorder="1" applyProtection="1"/>
    <xf numFmtId="164" fontId="0" fillId="0" borderId="0" xfId="0" applyNumberFormat="1" applyProtection="1"/>
    <xf numFmtId="164" fontId="0" fillId="0" borderId="0" xfId="0" applyNumberFormat="1" applyAlignment="1" applyProtection="1">
      <alignment horizontal="right"/>
    </xf>
    <xf numFmtId="164" fontId="24" fillId="0" borderId="0" xfId="41" applyNumberFormat="1" applyFont="1" applyFill="1" applyAlignment="1" applyProtection="1">
      <alignment horizontal="right" vertical="center"/>
    </xf>
    <xf numFmtId="0" fontId="27" fillId="0" borderId="0" xfId="41" applyFont="1" applyFill="1" applyAlignment="1" applyProtection="1"/>
    <xf numFmtId="0" fontId="24" fillId="0" borderId="0" xfId="41" applyFont="1" applyFill="1" applyAlignment="1" applyProtection="1">
      <alignment horizontal="center"/>
    </xf>
    <xf numFmtId="0" fontId="28" fillId="0" borderId="10" xfId="41" applyFont="1" applyFill="1" applyBorder="1" applyAlignment="1" applyProtection="1"/>
    <xf numFmtId="164" fontId="24" fillId="0" borderId="10" xfId="41" applyNumberFormat="1" applyFont="1" applyFill="1" applyBorder="1" applyAlignment="1" applyProtection="1">
      <alignment horizontal="center"/>
    </xf>
    <xf numFmtId="0" fontId="24" fillId="0" borderId="12" xfId="41" applyFont="1" applyFill="1" applyBorder="1" applyAlignment="1" applyProtection="1"/>
    <xf numFmtId="164" fontId="24" fillId="0" borderId="11" xfId="41" applyNumberFormat="1" applyFont="1" applyFill="1" applyBorder="1" applyAlignment="1" applyProtection="1">
      <alignment horizontal="center" vertical="center"/>
    </xf>
    <xf numFmtId="164" fontId="24" fillId="0" borderId="12" xfId="41" applyNumberFormat="1" applyFont="1" applyFill="1" applyBorder="1" applyAlignment="1" applyProtection="1">
      <alignment horizontal="center" vertical="center"/>
    </xf>
    <xf numFmtId="164" fontId="24" fillId="0" borderId="0" xfId="41" applyNumberFormat="1" applyFont="1" applyFill="1" applyBorder="1" applyAlignment="1" applyProtection="1">
      <alignment horizontal="center" vertical="center"/>
    </xf>
    <xf numFmtId="0" fontId="24" fillId="0" borderId="0" xfId="41" applyFont="1" applyFill="1" applyBorder="1" applyAlignment="1" applyProtection="1"/>
    <xf numFmtId="164" fontId="24" fillId="0" borderId="0" xfId="41" applyNumberFormat="1" applyFont="1" applyFill="1" applyBorder="1" applyAlignment="1" applyProtection="1">
      <alignment horizontal="right" vertical="center"/>
    </xf>
    <xf numFmtId="0" fontId="24" fillId="0" borderId="0" xfId="41" applyFont="1" applyFill="1" applyAlignment="1" applyProtection="1"/>
    <xf numFmtId="164" fontId="24" fillId="0" borderId="0" xfId="41" applyNumberFormat="1" applyFont="1" applyFill="1" applyAlignment="1" applyProtection="1">
      <alignment horizontal="right"/>
    </xf>
    <xf numFmtId="0" fontId="24" fillId="0" borderId="0" xfId="41" applyFont="1" applyFill="1" applyAlignment="1" applyProtection="1">
      <alignment horizontal="left" wrapText="1"/>
    </xf>
    <xf numFmtId="0" fontId="24" fillId="0" borderId="0" xfId="41" applyFont="1" applyFill="1" applyAlignment="1" applyProtection="1">
      <alignment horizontal="left" vertical="center" wrapText="1"/>
    </xf>
    <xf numFmtId="0" fontId="24" fillId="0" borderId="0" xfId="41" applyFont="1" applyFill="1" applyAlignment="1" applyProtection="1">
      <alignment horizontal="left" indent="1"/>
    </xf>
    <xf numFmtId="166" fontId="24" fillId="0" borderId="0" xfId="1" applyNumberFormat="1" applyFont="1" applyFill="1" applyAlignment="1" applyProtection="1">
      <alignment horizontal="right"/>
    </xf>
    <xf numFmtId="0" fontId="24" fillId="0" borderId="0" xfId="41" applyFont="1" applyFill="1" applyAlignment="1" applyProtection="1">
      <alignment horizontal="left"/>
    </xf>
    <xf numFmtId="0" fontId="4" fillId="27" borderId="0" xfId="2" applyFill="1" applyBorder="1" applyProtection="1"/>
    <xf numFmtId="0" fontId="36" fillId="27" borderId="0" xfId="2" applyFont="1" applyFill="1" applyBorder="1" applyAlignment="1" applyProtection="1">
      <alignment horizontal="center"/>
    </xf>
    <xf numFmtId="0" fontId="36" fillId="27" borderId="24" xfId="2" applyFont="1" applyFill="1" applyBorder="1" applyAlignment="1" applyProtection="1">
      <alignment horizontal="center"/>
    </xf>
    <xf numFmtId="0" fontId="30" fillId="27" borderId="0" xfId="2" applyFont="1" applyFill="1" applyBorder="1" applyAlignment="1" applyProtection="1">
      <alignment horizontal="center"/>
    </xf>
    <xf numFmtId="0" fontId="30" fillId="27" borderId="24" xfId="2" applyFont="1" applyFill="1" applyBorder="1" applyAlignment="1" applyProtection="1">
      <alignment horizontal="center"/>
    </xf>
    <xf numFmtId="0" fontId="30" fillId="27" borderId="0" xfId="2" applyFont="1" applyFill="1" applyBorder="1" applyProtection="1"/>
    <xf numFmtId="0" fontId="4" fillId="27" borderId="0" xfId="2" applyFill="1" applyBorder="1" applyAlignment="1" applyProtection="1">
      <alignment horizontal="center"/>
    </xf>
    <xf numFmtId="0" fontId="4" fillId="27" borderId="24" xfId="2" applyFill="1" applyBorder="1" applyAlignment="1" applyProtection="1">
      <alignment horizontal="center"/>
    </xf>
    <xf numFmtId="0" fontId="4" fillId="27" borderId="24" xfId="2" applyFill="1" applyBorder="1" applyProtection="1"/>
    <xf numFmtId="164" fontId="24" fillId="0" borderId="0" xfId="41" applyNumberFormat="1" applyFont="1" applyFill="1" applyAlignment="1" applyProtection="1">
      <alignment horizontal="left" vertical="center"/>
    </xf>
    <xf numFmtId="0" fontId="24" fillId="0" borderId="0" xfId="0" applyFont="1" applyBorder="1" applyAlignment="1" applyProtection="1"/>
    <xf numFmtId="0" fontId="24" fillId="0" borderId="0" xfId="0" applyFont="1" applyBorder="1" applyProtection="1"/>
    <xf numFmtId="0" fontId="3" fillId="0" borderId="24" xfId="0" applyFont="1" applyBorder="1" applyAlignment="1" applyProtection="1">
      <alignment horizontal="right"/>
    </xf>
    <xf numFmtId="0" fontId="24" fillId="0" borderId="0" xfId="2" applyFont="1" applyProtection="1"/>
    <xf numFmtId="0" fontId="24" fillId="0" borderId="0" xfId="0" applyFont="1" applyAlignment="1" applyProtection="1"/>
    <xf numFmtId="0" fontId="24" fillId="0" borderId="0" xfId="0" applyFont="1" applyProtection="1"/>
    <xf numFmtId="0" fontId="24" fillId="0" borderId="0" xfId="39" applyFont="1" applyBorder="1" applyProtection="1"/>
    <xf numFmtId="0" fontId="24" fillId="0" borderId="0" xfId="2" applyFont="1" applyBorder="1" applyProtection="1"/>
    <xf numFmtId="0" fontId="24" fillId="0" borderId="0" xfId="39" applyFont="1" applyFill="1" applyBorder="1" applyAlignment="1" applyProtection="1"/>
    <xf numFmtId="0" fontId="24" fillId="0" borderId="0" xfId="39" applyFont="1" applyFill="1" applyBorder="1" applyProtection="1"/>
    <xf numFmtId="0" fontId="24" fillId="0" borderId="0" xfId="39" applyFont="1" applyBorder="1" applyAlignment="1" applyProtection="1"/>
    <xf numFmtId="0" fontId="24" fillId="0" borderId="0" xfId="1097" applyFont="1" applyProtection="1"/>
    <xf numFmtId="0" fontId="0" fillId="0" borderId="12" xfId="0" applyBorder="1" applyAlignment="1" applyProtection="1"/>
    <xf numFmtId="0" fontId="0" fillId="0" borderId="12" xfId="0" applyBorder="1" applyProtection="1"/>
    <xf numFmtId="0" fontId="31" fillId="0" borderId="0" xfId="41" applyFont="1" applyFill="1" applyBorder="1" applyAlignment="1" applyProtection="1"/>
    <xf numFmtId="164" fontId="31" fillId="0" borderId="0" xfId="41" applyNumberFormat="1" applyFont="1" applyFill="1" applyBorder="1" applyAlignment="1" applyProtection="1">
      <alignment horizontal="center" vertical="top"/>
    </xf>
    <xf numFmtId="0" fontId="31" fillId="24" borderId="0" xfId="47" applyFont="1" applyFill="1" applyAlignment="1" applyProtection="1">
      <alignment horizontal="right" vertical="top"/>
    </xf>
    <xf numFmtId="0" fontId="24" fillId="0" borderId="0" xfId="49" applyFont="1" applyAlignment="1" applyProtection="1">
      <alignment horizontal="left" vertical="center"/>
    </xf>
    <xf numFmtId="0" fontId="24" fillId="0" borderId="0" xfId="49" applyFont="1" applyAlignment="1" applyProtection="1">
      <alignment horizontal="left"/>
    </xf>
    <xf numFmtId="1" fontId="24" fillId="0" borderId="0" xfId="41" applyNumberFormat="1" applyFont="1" applyFill="1" applyAlignment="1" applyProtection="1">
      <alignment vertical="center"/>
    </xf>
    <xf numFmtId="0" fontId="24" fillId="0" borderId="0" xfId="41" applyFont="1" applyFill="1" applyAlignment="1" applyProtection="1">
      <alignment vertical="center"/>
    </xf>
    <xf numFmtId="0" fontId="24" fillId="0" borderId="0" xfId="49" applyFont="1" applyFill="1" applyAlignment="1" applyProtection="1"/>
    <xf numFmtId="0" fontId="24" fillId="0" borderId="0" xfId="49" applyFont="1" applyFill="1" applyAlignment="1" applyProtection="1">
      <alignment vertical="center"/>
    </xf>
    <xf numFmtId="0" fontId="47" fillId="0" borderId="0" xfId="41" applyFont="1" applyFill="1" applyAlignment="1" applyProtection="1"/>
    <xf numFmtId="1" fontId="24" fillId="0" borderId="0" xfId="41" applyNumberFormat="1" applyFont="1" applyFill="1" applyProtection="1"/>
    <xf numFmtId="0" fontId="24" fillId="0" borderId="0" xfId="49" applyFont="1" applyAlignment="1" applyProtection="1"/>
    <xf numFmtId="0" fontId="24" fillId="0" borderId="0" xfId="49" applyFont="1" applyProtection="1"/>
    <xf numFmtId="0" fontId="31" fillId="0" borderId="0" xfId="41" applyFont="1" applyFill="1" applyAlignment="1" applyProtection="1">
      <alignment horizontal="left" wrapText="1"/>
    </xf>
    <xf numFmtId="0" fontId="0" fillId="0" borderId="0" xfId="0" applyAlignment="1" applyProtection="1"/>
    <xf numFmtId="165" fontId="24" fillId="0" borderId="0" xfId="40" applyNumberFormat="1" applyFont="1" applyBorder="1" applyAlignment="1" applyProtection="1">
      <alignment horizontal="left" vertical="center" wrapText="1"/>
    </xf>
    <xf numFmtId="0" fontId="24" fillId="0" borderId="0" xfId="49" applyFont="1" applyAlignment="1" applyProtection="1">
      <alignment horizontal="left" vertical="center" wrapText="1"/>
    </xf>
    <xf numFmtId="164" fontId="0" fillId="0" borderId="0" xfId="0" applyNumberFormat="1" applyFill="1" applyProtection="1"/>
    <xf numFmtId="164" fontId="0" fillId="0" borderId="0" xfId="0" applyNumberFormat="1" applyFill="1" applyAlignment="1" applyProtection="1">
      <alignment horizontal="right"/>
    </xf>
    <xf numFmtId="0" fontId="26" fillId="0" borderId="0" xfId="2" applyFont="1" applyProtection="1"/>
    <xf numFmtId="0" fontId="27" fillId="0" borderId="0" xfId="41" applyFont="1" applyFill="1" applyProtection="1"/>
    <xf numFmtId="0" fontId="24" fillId="0" borderId="12" xfId="41" applyFont="1" applyFill="1" applyBorder="1" applyProtection="1"/>
    <xf numFmtId="0" fontId="24" fillId="0" borderId="0" xfId="41" applyFont="1" applyFill="1" applyBorder="1" applyProtection="1"/>
    <xf numFmtId="0" fontId="30" fillId="27" borderId="0" xfId="2" applyFont="1" applyFill="1" applyBorder="1" applyAlignment="1" applyProtection="1">
      <alignment horizontal="left"/>
    </xf>
    <xf numFmtId="0" fontId="24" fillId="0" borderId="0" xfId="41" applyFont="1" applyFill="1" applyBorder="1" applyAlignment="1" applyProtection="1">
      <alignment vertical="top"/>
    </xf>
    <xf numFmtId="164" fontId="24" fillId="0" borderId="0" xfId="41" applyNumberFormat="1" applyFont="1" applyFill="1" applyBorder="1" applyAlignment="1" applyProtection="1">
      <alignment horizontal="center" vertical="top"/>
    </xf>
    <xf numFmtId="0" fontId="24" fillId="0" borderId="0" xfId="49" applyFont="1" applyFill="1" applyAlignment="1" applyProtection="1">
      <alignment horizontal="left" vertical="center"/>
    </xf>
    <xf numFmtId="0" fontId="47" fillId="0" borderId="0" xfId="41" applyFont="1" applyFill="1" applyProtection="1"/>
    <xf numFmtId="0" fontId="0" fillId="0" borderId="0" xfId="0" applyFont="1" applyFill="1" applyProtection="1"/>
    <xf numFmtId="0" fontId="3" fillId="0" borderId="0" xfId="0" applyFont="1" applyFill="1" applyProtection="1"/>
    <xf numFmtId="0" fontId="41" fillId="0" borderId="0" xfId="0" applyFont="1" applyProtection="1"/>
    <xf numFmtId="167" fontId="28" fillId="0" borderId="0" xfId="2134" applyFont="1" applyAlignment="1" applyProtection="1">
      <alignment vertical="center"/>
    </xf>
    <xf numFmtId="165" fontId="28" fillId="0" borderId="0" xfId="2134" applyNumberFormat="1" applyFont="1" applyAlignment="1" applyProtection="1">
      <alignment horizontal="right" vertical="center"/>
    </xf>
    <xf numFmtId="165" fontId="28" fillId="0" borderId="0" xfId="2134" applyNumberFormat="1" applyFont="1" applyAlignment="1" applyProtection="1">
      <alignment vertical="center"/>
    </xf>
    <xf numFmtId="165" fontId="24" fillId="0" borderId="0" xfId="2134" applyNumberFormat="1" applyFont="1" applyAlignment="1" applyProtection="1">
      <alignment horizontal="right" vertical="center"/>
    </xf>
    <xf numFmtId="167" fontId="24" fillId="0" borderId="10" xfId="2134" applyFont="1" applyBorder="1" applyAlignment="1" applyProtection="1"/>
    <xf numFmtId="165" fontId="24" fillId="0" borderId="10" xfId="2134" applyNumberFormat="1" applyFont="1" applyBorder="1" applyAlignment="1" applyProtection="1"/>
    <xf numFmtId="165" fontId="24" fillId="0" borderId="10" xfId="2134" applyNumberFormat="1" applyFont="1" applyBorder="1" applyAlignment="1" applyProtection="1">
      <alignment horizontal="right"/>
    </xf>
    <xf numFmtId="167" fontId="24" fillId="0" borderId="12" xfId="2134" applyFont="1" applyBorder="1" applyAlignment="1" applyProtection="1">
      <alignment vertical="center"/>
    </xf>
    <xf numFmtId="165" fontId="24" fillId="0" borderId="11" xfId="2134" applyNumberFormat="1" applyFont="1" applyBorder="1" applyAlignment="1" applyProtection="1">
      <alignment horizontal="right" vertical="center"/>
    </xf>
    <xf numFmtId="165" fontId="24" fillId="0" borderId="12" xfId="2134" applyNumberFormat="1" applyFont="1" applyBorder="1" applyProtection="1"/>
    <xf numFmtId="165" fontId="24" fillId="0" borderId="12" xfId="2134" applyNumberFormat="1" applyFont="1" applyBorder="1" applyAlignment="1" applyProtection="1">
      <alignment horizontal="right" vertical="top"/>
    </xf>
    <xf numFmtId="0" fontId="3" fillId="0" borderId="0" xfId="0" applyFont="1" applyFill="1" applyAlignment="1" applyProtection="1">
      <alignment horizontal="right"/>
    </xf>
    <xf numFmtId="164" fontId="3" fillId="0" borderId="0" xfId="0" applyNumberFormat="1" applyFont="1" applyFill="1" applyAlignment="1" applyProtection="1">
      <alignment horizontal="right"/>
    </xf>
    <xf numFmtId="0" fontId="0" fillId="0" borderId="0" xfId="0" applyFill="1" applyAlignment="1" applyProtection="1">
      <alignment horizontal="right"/>
    </xf>
    <xf numFmtId="1" fontId="39" fillId="0" borderId="0" xfId="41" applyNumberFormat="1" applyFont="1" applyFill="1" applyAlignment="1" applyProtection="1">
      <alignment horizontal="left" indent="3"/>
    </xf>
    <xf numFmtId="0" fontId="0" fillId="0" borderId="0" xfId="0" applyFill="1" applyAlignment="1" applyProtection="1">
      <alignment horizontal="left"/>
    </xf>
    <xf numFmtId="164" fontId="24" fillId="0" borderId="12" xfId="41" applyNumberFormat="1" applyFont="1" applyFill="1" applyBorder="1" applyProtection="1"/>
    <xf numFmtId="0" fontId="24" fillId="0" borderId="0" xfId="49" applyFont="1" applyFill="1" applyProtection="1"/>
    <xf numFmtId="0" fontId="24" fillId="0" borderId="0" xfId="2133" applyFont="1" applyAlignment="1" applyProtection="1">
      <alignment horizontal="left"/>
    </xf>
    <xf numFmtId="0" fontId="4" fillId="0" borderId="0" xfId="49" applyFont="1" applyAlignment="1" applyProtection="1"/>
    <xf numFmtId="0" fontId="26" fillId="0" borderId="0" xfId="41" applyFont="1" applyFill="1" applyAlignment="1" applyProtection="1"/>
    <xf numFmtId="0" fontId="24" fillId="0" borderId="0" xfId="41" applyFont="1" applyFill="1" applyAlignment="1" applyProtection="1">
      <alignment horizontal="right"/>
    </xf>
    <xf numFmtId="0" fontId="28" fillId="0" borderId="0" xfId="41" applyFont="1" applyFill="1" applyProtection="1"/>
    <xf numFmtId="0" fontId="40" fillId="0" borderId="0" xfId="41" applyFont="1" applyFill="1" applyProtection="1"/>
    <xf numFmtId="0" fontId="28" fillId="0" borderId="12" xfId="41" applyFont="1" applyFill="1" applyBorder="1" applyAlignment="1" applyProtection="1"/>
    <xf numFmtId="164" fontId="24" fillId="0" borderId="12" xfId="41" applyNumberFormat="1" applyFont="1" applyFill="1" applyBorder="1" applyAlignment="1" applyProtection="1">
      <alignment horizontal="center"/>
    </xf>
    <xf numFmtId="164" fontId="31" fillId="0" borderId="12" xfId="41" applyNumberFormat="1" applyFont="1" applyFill="1" applyBorder="1" applyAlignment="1" applyProtection="1">
      <alignment vertical="center"/>
    </xf>
    <xf numFmtId="164" fontId="28" fillId="0" borderId="10" xfId="41" applyNumberFormat="1" applyFont="1" applyFill="1" applyBorder="1" applyAlignment="1" applyProtection="1">
      <alignment horizontal="center"/>
    </xf>
    <xf numFmtId="164" fontId="24" fillId="0" borderId="12" xfId="41" applyNumberFormat="1" applyFont="1" applyFill="1" applyBorder="1" applyAlignment="1" applyProtection="1">
      <alignment horizontal="right" vertical="center"/>
    </xf>
    <xf numFmtId="0" fontId="3" fillId="32" borderId="0" xfId="0" applyFont="1" applyFill="1" applyAlignment="1" applyProtection="1">
      <alignment horizontal="right"/>
    </xf>
    <xf numFmtId="0" fontId="3" fillId="32" borderId="0" xfId="0" applyFont="1" applyFill="1" applyProtection="1"/>
    <xf numFmtId="0" fontId="0" fillId="0" borderId="0" xfId="0" pivotButton="1" applyProtection="1"/>
    <xf numFmtId="0" fontId="3" fillId="32" borderId="28" xfId="0" applyFont="1" applyFill="1" applyBorder="1" applyProtection="1"/>
    <xf numFmtId="0" fontId="3" fillId="32" borderId="28" xfId="0" applyFont="1" applyFill="1" applyBorder="1" applyAlignment="1" applyProtection="1">
      <alignment horizontal="right"/>
    </xf>
    <xf numFmtId="0" fontId="0" fillId="0" borderId="0" xfId="0" applyNumberFormat="1" applyAlignment="1" applyProtection="1">
      <alignment horizontal="right"/>
    </xf>
    <xf numFmtId="0" fontId="24" fillId="0" borderId="0" xfId="41" applyFont="1" applyFill="1" applyAlignment="1" applyProtection="1">
      <alignment vertical="top"/>
    </xf>
    <xf numFmtId="165" fontId="24" fillId="0" borderId="0" xfId="40" applyNumberFormat="1" applyFont="1" applyBorder="1" applyAlignment="1" applyProtection="1">
      <alignment horizontal="left" vertical="top" wrapText="1"/>
    </xf>
    <xf numFmtId="0" fontId="24" fillId="0" borderId="12" xfId="41" applyFont="1" applyFill="1" applyBorder="1" applyAlignment="1" applyProtection="1">
      <alignment horizontal="right"/>
    </xf>
    <xf numFmtId="164" fontId="24" fillId="0" borderId="0" xfId="41" applyNumberFormat="1" applyFont="1" applyFill="1" applyBorder="1" applyAlignment="1" applyProtection="1">
      <alignment horizontal="right" vertical="top"/>
    </xf>
    <xf numFmtId="0" fontId="0" fillId="0" borderId="0" xfId="0" applyNumberFormat="1" applyProtection="1"/>
    <xf numFmtId="0" fontId="24" fillId="0" borderId="0" xfId="49" applyFont="1" applyAlignment="1" applyProtection="1">
      <alignment horizontal="right" vertical="center" wrapText="1"/>
    </xf>
    <xf numFmtId="164" fontId="24" fillId="0" borderId="0" xfId="1" applyNumberFormat="1" applyFont="1" applyFill="1" applyAlignment="1" applyProtection="1">
      <alignment horizontal="right"/>
      <protection hidden="1"/>
    </xf>
    <xf numFmtId="164" fontId="24" fillId="0" borderId="0" xfId="41" applyNumberFormat="1" applyFont="1" applyFill="1" applyAlignment="1" applyProtection="1">
      <alignment horizontal="right"/>
      <protection hidden="1"/>
    </xf>
    <xf numFmtId="164" fontId="46" fillId="0" borderId="0" xfId="1" applyNumberFormat="1" applyFont="1" applyFill="1" applyAlignment="1" applyProtection="1">
      <alignment horizontal="right"/>
      <protection hidden="1"/>
    </xf>
    <xf numFmtId="168" fontId="24" fillId="0" borderId="0" xfId="1" applyNumberFormat="1" applyFont="1" applyFill="1" applyAlignment="1" applyProtection="1">
      <alignment horizontal="right"/>
      <protection hidden="1"/>
    </xf>
    <xf numFmtId="0" fontId="0" fillId="0" borderId="0" xfId="0" applyFill="1" applyAlignment="1" applyProtection="1">
      <alignment horizontal="right"/>
      <protection hidden="1"/>
    </xf>
    <xf numFmtId="166" fontId="24" fillId="0" borderId="0" xfId="1" applyNumberFormat="1" applyFont="1" applyFill="1" applyAlignment="1" applyProtection="1">
      <alignment horizontal="right"/>
      <protection hidden="1"/>
    </xf>
    <xf numFmtId="0" fontId="0" fillId="0" borderId="0" xfId="0" applyAlignment="1" applyProtection="1">
      <alignment horizontal="right"/>
      <protection hidden="1"/>
    </xf>
    <xf numFmtId="168" fontId="46" fillId="0" borderId="0" xfId="1" applyNumberFormat="1" applyFont="1" applyFill="1" applyAlignment="1" applyProtection="1">
      <alignment horizontal="right"/>
      <protection hidden="1"/>
    </xf>
    <xf numFmtId="3" fontId="24" fillId="0" borderId="0" xfId="1" applyNumberFormat="1" applyFont="1" applyFill="1" applyAlignment="1" applyProtection="1">
      <alignment horizontal="right"/>
      <protection hidden="1"/>
    </xf>
    <xf numFmtId="3" fontId="24" fillId="0" borderId="0" xfId="41" applyNumberFormat="1" applyFont="1" applyFill="1" applyAlignment="1" applyProtection="1">
      <alignment horizontal="right"/>
      <protection hidden="1"/>
    </xf>
    <xf numFmtId="0" fontId="24" fillId="0" borderId="0" xfId="41" applyFont="1" applyFill="1" applyAlignment="1" applyProtection="1">
      <alignment vertical="top"/>
      <protection hidden="1"/>
    </xf>
    <xf numFmtId="0" fontId="24" fillId="0" borderId="0" xfId="41" applyFont="1" applyFill="1" applyAlignment="1" applyProtection="1">
      <alignment horizontal="right"/>
      <protection hidden="1"/>
    </xf>
    <xf numFmtId="0" fontId="30" fillId="25" borderId="13" xfId="41" applyFont="1" applyFill="1" applyBorder="1" applyAlignment="1" applyProtection="1"/>
    <xf numFmtId="0" fontId="4" fillId="25" borderId="19" xfId="2" applyFill="1" applyBorder="1" applyAlignment="1" applyProtection="1"/>
    <xf numFmtId="0" fontId="4" fillId="25" borderId="14" xfId="2" applyFill="1" applyBorder="1" applyAlignment="1" applyProtection="1"/>
    <xf numFmtId="164" fontId="4" fillId="26" borderId="15" xfId="41" applyNumberFormat="1" applyFont="1" applyFill="1" applyBorder="1" applyAlignment="1" applyProtection="1">
      <alignment horizontal="left"/>
    </xf>
    <xf numFmtId="164" fontId="4" fillId="26" borderId="17" xfId="41" applyNumberFormat="1" applyFont="1" applyFill="1" applyBorder="1" applyAlignment="1" applyProtection="1">
      <alignment horizontal="left"/>
    </xf>
    <xf numFmtId="0" fontId="30" fillId="25" borderId="13" xfId="41" applyFont="1" applyFill="1" applyBorder="1" applyAlignment="1" applyProtection="1">
      <alignment horizontal="left"/>
    </xf>
    <xf numFmtId="0" fontId="24" fillId="0" borderId="12" xfId="49" applyFont="1" applyBorder="1" applyAlignment="1" applyProtection="1">
      <alignment horizontal="left" vertical="center"/>
    </xf>
    <xf numFmtId="0" fontId="45" fillId="24" borderId="26" xfId="5479" applyFont="1" applyFill="1" applyBorder="1" applyAlignment="1" applyProtection="1">
      <alignment vertical="center"/>
    </xf>
    <xf numFmtId="0" fontId="4" fillId="0" borderId="11" xfId="49" applyBorder="1" applyAlignment="1">
      <alignment vertical="center"/>
    </xf>
    <xf numFmtId="0" fontId="4" fillId="0" borderId="27" xfId="49" applyBorder="1" applyAlignment="1">
      <alignment vertical="center"/>
    </xf>
    <xf numFmtId="165" fontId="24" fillId="0" borderId="0" xfId="40" applyNumberFormat="1" applyFont="1" applyBorder="1" applyAlignment="1" applyProtection="1">
      <alignment horizontal="left" vertical="center" wrapText="1"/>
    </xf>
    <xf numFmtId="165" fontId="24" fillId="0" borderId="0" xfId="40" applyNumberFormat="1" applyFont="1" applyFill="1" applyBorder="1" applyAlignment="1" applyProtection="1">
      <alignment horizontal="left" vertical="center" wrapText="1"/>
    </xf>
    <xf numFmtId="0" fontId="24" fillId="0" borderId="0" xfId="49" applyFont="1" applyAlignment="1" applyProtection="1">
      <alignment horizontal="left" vertical="center" wrapText="1"/>
    </xf>
    <xf numFmtId="0" fontId="24" fillId="0" borderId="0" xfId="49" applyFont="1" applyFill="1" applyAlignment="1" applyProtection="1">
      <alignment horizontal="left" vertical="center"/>
    </xf>
    <xf numFmtId="0" fontId="26" fillId="0" borderId="0" xfId="41" applyFont="1" applyFill="1" applyAlignment="1" applyProtection="1">
      <alignment horizontal="left" vertical="center" wrapText="1"/>
    </xf>
    <xf numFmtId="0" fontId="26" fillId="0" borderId="0" xfId="2" applyFont="1" applyAlignment="1" applyProtection="1">
      <alignment horizontal="left"/>
    </xf>
    <xf numFmtId="164" fontId="4" fillId="26" borderId="0" xfId="41" applyNumberFormat="1" applyFont="1" applyFill="1" applyBorder="1" applyAlignment="1" applyProtection="1">
      <alignment horizontal="left"/>
      <protection locked="0"/>
    </xf>
    <xf numFmtId="164" fontId="4" fillId="26" borderId="16" xfId="41" applyNumberFormat="1" applyFont="1" applyFill="1" applyBorder="1" applyAlignment="1" applyProtection="1">
      <alignment horizontal="left"/>
      <protection locked="0"/>
    </xf>
    <xf numFmtId="164" fontId="4" fillId="26" borderId="20" xfId="41" applyNumberFormat="1" applyFont="1" applyFill="1" applyBorder="1" applyAlignment="1" applyProtection="1">
      <alignment horizontal="left"/>
      <protection locked="0"/>
    </xf>
    <xf numFmtId="164" fontId="4" fillId="26" borderId="18" xfId="41" applyNumberFormat="1" applyFont="1" applyFill="1" applyBorder="1" applyAlignment="1" applyProtection="1">
      <alignment horizontal="left"/>
      <protection locked="0"/>
    </xf>
    <xf numFmtId="164" fontId="24" fillId="0" borderId="11" xfId="41" applyNumberFormat="1" applyFont="1" applyFill="1" applyBorder="1" applyAlignment="1" applyProtection="1">
      <alignment horizontal="center" vertical="center"/>
    </xf>
    <xf numFmtId="0" fontId="31" fillId="0" borderId="0" xfId="41" applyFont="1" applyFill="1" applyAlignment="1" applyProtection="1">
      <alignment horizontal="left" wrapText="1"/>
    </xf>
    <xf numFmtId="165" fontId="24" fillId="0" borderId="11" xfId="2134" applyNumberFormat="1" applyFont="1" applyBorder="1" applyAlignment="1" applyProtection="1">
      <alignment horizontal="center" vertical="center"/>
    </xf>
    <xf numFmtId="164" fontId="31" fillId="0" borderId="12" xfId="41" applyNumberFormat="1" applyFont="1" applyFill="1" applyBorder="1" applyAlignment="1" applyProtection="1">
      <alignment horizontal="center" vertical="center" wrapText="1"/>
    </xf>
    <xf numFmtId="164" fontId="31" fillId="0" borderId="12" xfId="41" applyNumberFormat="1" applyFont="1" applyFill="1" applyBorder="1" applyAlignment="1" applyProtection="1">
      <alignment horizontal="center" vertical="center"/>
    </xf>
    <xf numFmtId="0" fontId="4" fillId="25" borderId="19" xfId="2" applyFill="1" applyBorder="1" applyAlignment="1" applyProtection="1">
      <alignment horizontal="right"/>
    </xf>
    <xf numFmtId="0" fontId="4" fillId="25" borderId="14" xfId="2" applyFill="1" applyBorder="1" applyAlignment="1" applyProtection="1">
      <alignment horizontal="right"/>
    </xf>
    <xf numFmtId="164" fontId="28" fillId="0" borderId="11" xfId="41" applyNumberFormat="1" applyFont="1" applyFill="1" applyBorder="1" applyAlignment="1" applyProtection="1">
      <alignment horizontal="center" vertical="center" wrapText="1"/>
    </xf>
    <xf numFmtId="0" fontId="24" fillId="0" borderId="0" xfId="2133" applyFont="1" applyAlignment="1" applyProtection="1">
      <alignment horizontal="left"/>
    </xf>
    <xf numFmtId="0" fontId="4" fillId="0" borderId="0" xfId="49" applyFont="1" applyAlignment="1" applyProtection="1"/>
    <xf numFmtId="0" fontId="24" fillId="0" borderId="0" xfId="5476" applyFont="1" applyFill="1" applyAlignment="1">
      <alignment horizontal="left" vertical="center" wrapText="1"/>
    </xf>
    <xf numFmtId="0" fontId="4" fillId="0" borderId="0" xfId="2" applyAlignment="1">
      <alignment wrapText="1"/>
    </xf>
    <xf numFmtId="0" fontId="26" fillId="0" borderId="0" xfId="2134" applyNumberFormat="1" applyFont="1" applyAlignment="1">
      <alignment vertical="top" wrapText="1"/>
    </xf>
    <xf numFmtId="0" fontId="1" fillId="0" borderId="0" xfId="1098" applyAlignment="1">
      <alignment wrapText="1"/>
    </xf>
    <xf numFmtId="3" fontId="24" fillId="0" borderId="10" xfId="2134" applyNumberFormat="1" applyFont="1" applyBorder="1" applyAlignment="1">
      <alignment horizontal="center" vertical="center" wrapText="1"/>
    </xf>
    <xf numFmtId="3" fontId="24" fillId="0" borderId="12" xfId="2134" applyNumberFormat="1" applyFont="1" applyBorder="1" applyAlignment="1">
      <alignment horizontal="center" vertical="center" wrapText="1"/>
    </xf>
    <xf numFmtId="3" fontId="24" fillId="0" borderId="10" xfId="2134" applyNumberFormat="1" applyFont="1" applyBorder="1" applyAlignment="1">
      <alignment horizontal="right" vertical="center" wrapText="1"/>
    </xf>
    <xf numFmtId="3" fontId="24" fillId="0" borderId="12" xfId="2134" applyNumberFormat="1" applyFont="1" applyBorder="1" applyAlignment="1">
      <alignment horizontal="right" vertical="center" wrapText="1"/>
    </xf>
    <xf numFmtId="0" fontId="26" fillId="0" borderId="0" xfId="2" applyFont="1" applyAlignment="1">
      <alignment horizontal="left"/>
    </xf>
    <xf numFmtId="0" fontId="24" fillId="0" borderId="0" xfId="5482" applyFont="1" applyFill="1" applyAlignment="1">
      <alignment horizontal="left" vertical="top" wrapText="1"/>
    </xf>
    <xf numFmtId="164" fontId="24" fillId="0" borderId="0" xfId="49" applyNumberFormat="1" applyFont="1" applyFill="1" applyAlignment="1">
      <alignment horizontal="left" vertical="top" wrapText="1"/>
    </xf>
    <xf numFmtId="0" fontId="24" fillId="0" borderId="0" xfId="5482" applyFont="1" applyFill="1" applyAlignment="1">
      <alignment horizontal="left" vertical="top"/>
    </xf>
    <xf numFmtId="0" fontId="24" fillId="0" borderId="0" xfId="5482" applyFont="1" applyFill="1" applyAlignment="1">
      <alignment horizontal="left"/>
    </xf>
    <xf numFmtId="0" fontId="24" fillId="0" borderId="0" xfId="49" applyFont="1" applyFill="1" applyAlignment="1" applyProtection="1">
      <alignment horizontal="left"/>
    </xf>
    <xf numFmtId="0" fontId="56" fillId="31" borderId="11" xfId="5482" applyFont="1" applyFill="1" applyBorder="1" applyAlignment="1">
      <alignment horizontal="center"/>
    </xf>
    <xf numFmtId="49" fontId="57" fillId="31" borderId="11" xfId="5482" applyNumberFormat="1" applyFont="1" applyFill="1" applyBorder="1" applyAlignment="1">
      <alignment horizontal="center" vertical="center"/>
    </xf>
    <xf numFmtId="0" fontId="24" fillId="31" borderId="0" xfId="5482" applyFont="1" applyFill="1" applyBorder="1" applyAlignment="1">
      <alignment horizontal="center" vertical="center" wrapText="1"/>
    </xf>
    <xf numFmtId="0" fontId="24" fillId="31" borderId="12" xfId="5482" applyFont="1" applyFill="1" applyBorder="1" applyAlignment="1">
      <alignment horizontal="center" vertical="center" wrapText="1"/>
    </xf>
    <xf numFmtId="0" fontId="24" fillId="0" borderId="12" xfId="52" applyFont="1" applyFill="1" applyBorder="1" applyAlignment="1">
      <alignment horizontal="center" vertical="center" wrapText="1"/>
    </xf>
    <xf numFmtId="0" fontId="24" fillId="0" borderId="0" xfId="49" applyFont="1" applyFill="1" applyAlignment="1">
      <alignment horizontal="left" vertical="center" wrapText="1"/>
    </xf>
    <xf numFmtId="0" fontId="4" fillId="0" borderId="0" xfId="49" applyFill="1" applyAlignment="1">
      <alignment vertical="center"/>
    </xf>
    <xf numFmtId="0" fontId="24" fillId="0" borderId="0" xfId="49" applyFont="1" applyAlignment="1">
      <alignment horizontal="left" vertical="center" wrapText="1"/>
    </xf>
    <xf numFmtId="0" fontId="4" fillId="0" borderId="0" xfId="49" applyAlignment="1">
      <alignment vertical="center"/>
    </xf>
    <xf numFmtId="0" fontId="24" fillId="0" borderId="0" xfId="2133" applyFont="1" applyAlignment="1">
      <alignment horizontal="left"/>
    </xf>
    <xf numFmtId="0" fontId="4" fillId="0" borderId="0" xfId="49" applyFont="1" applyAlignment="1"/>
    <xf numFmtId="0" fontId="31" fillId="0" borderId="0" xfId="41" applyFont="1" applyFill="1" applyAlignment="1">
      <alignment horizontal="left" wrapText="1"/>
    </xf>
    <xf numFmtId="0" fontId="24" fillId="0" borderId="0" xfId="49" applyFont="1" applyFill="1" applyAlignment="1">
      <alignment horizontal="left" vertical="center"/>
    </xf>
    <xf numFmtId="0" fontId="24" fillId="0" borderId="0" xfId="2133" applyFont="1" applyFill="1" applyAlignment="1">
      <alignment horizontal="left"/>
    </xf>
    <xf numFmtId="0" fontId="4" fillId="0" borderId="0" xfId="49" applyFont="1" applyFill="1" applyAlignment="1"/>
    <xf numFmtId="0" fontId="26" fillId="0" borderId="0" xfId="41" applyFont="1" applyFill="1" applyAlignment="1">
      <alignment horizontal="left" vertical="top" wrapText="1"/>
    </xf>
    <xf numFmtId="0" fontId="24" fillId="0" borderId="0" xfId="2131" applyFont="1" applyFill="1" applyAlignment="1">
      <alignment horizontal="left" wrapText="1"/>
      <protection locked="0"/>
    </xf>
    <xf numFmtId="0" fontId="28" fillId="0" borderId="11" xfId="41" applyFont="1" applyFill="1" applyBorder="1" applyAlignment="1">
      <alignment horizontal="center" vertical="center"/>
    </xf>
  </cellXfs>
  <cellStyles count="5485">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10" xfId="60"/>
    <cellStyle name="Calculation 10 10" xfId="61"/>
    <cellStyle name="Calculation 10 10 2" xfId="1372"/>
    <cellStyle name="Calculation 10 10 3" xfId="2135"/>
    <cellStyle name="Calculation 10 10 4" xfId="2136"/>
    <cellStyle name="Calculation 10 10 5" xfId="2137"/>
    <cellStyle name="Calculation 10 11" xfId="62"/>
    <cellStyle name="Calculation 10 11 2" xfId="1373"/>
    <cellStyle name="Calculation 10 11 3" xfId="2138"/>
    <cellStyle name="Calculation 10 11 4" xfId="2139"/>
    <cellStyle name="Calculation 10 11 5" xfId="2140"/>
    <cellStyle name="Calculation 10 12" xfId="1371"/>
    <cellStyle name="Calculation 10 12 2" xfId="2141"/>
    <cellStyle name="Calculation 10 12 3" xfId="2142"/>
    <cellStyle name="Calculation 10 12 4" xfId="2143"/>
    <cellStyle name="Calculation 10 12 5" xfId="2144"/>
    <cellStyle name="Calculation 10 13" xfId="2145"/>
    <cellStyle name="Calculation 10 14" xfId="2146"/>
    <cellStyle name="Calculation 10 15" xfId="2147"/>
    <cellStyle name="Calculation 10 16" xfId="2148"/>
    <cellStyle name="Calculation 10 2" xfId="63"/>
    <cellStyle name="Calculation 10 2 2" xfId="64"/>
    <cellStyle name="Calculation 10 2 2 2" xfId="1375"/>
    <cellStyle name="Calculation 10 2 2 3" xfId="2149"/>
    <cellStyle name="Calculation 10 2 2 4" xfId="2150"/>
    <cellStyle name="Calculation 10 2 2 5" xfId="2151"/>
    <cellStyle name="Calculation 10 2 3" xfId="1374"/>
    <cellStyle name="Calculation 10 2 4" xfId="2152"/>
    <cellStyle name="Calculation 10 2 5" xfId="2153"/>
    <cellStyle name="Calculation 10 2 6" xfId="2154"/>
    <cellStyle name="Calculation 10 3" xfId="65"/>
    <cellStyle name="Calculation 10 3 2" xfId="66"/>
    <cellStyle name="Calculation 10 3 2 2" xfId="1377"/>
    <cellStyle name="Calculation 10 3 2 3" xfId="2155"/>
    <cellStyle name="Calculation 10 3 2 4" xfId="2156"/>
    <cellStyle name="Calculation 10 3 2 5" xfId="2157"/>
    <cellStyle name="Calculation 10 3 3" xfId="1376"/>
    <cellStyle name="Calculation 10 3 4" xfId="2158"/>
    <cellStyle name="Calculation 10 3 5" xfId="2159"/>
    <cellStyle name="Calculation 10 3 6" xfId="2160"/>
    <cellStyle name="Calculation 10 4" xfId="67"/>
    <cellStyle name="Calculation 10 4 2" xfId="68"/>
    <cellStyle name="Calculation 10 4 2 2" xfId="1379"/>
    <cellStyle name="Calculation 10 4 2 3" xfId="2161"/>
    <cellStyle name="Calculation 10 4 2 4" xfId="2162"/>
    <cellStyle name="Calculation 10 4 2 5" xfId="2163"/>
    <cellStyle name="Calculation 10 4 3" xfId="1378"/>
    <cellStyle name="Calculation 10 4 4" xfId="2164"/>
    <cellStyle name="Calculation 10 4 5" xfId="2165"/>
    <cellStyle name="Calculation 10 4 6" xfId="2166"/>
    <cellStyle name="Calculation 10 5" xfId="69"/>
    <cellStyle name="Calculation 10 5 2" xfId="70"/>
    <cellStyle name="Calculation 10 5 2 2" xfId="1381"/>
    <cellStyle name="Calculation 10 5 2 3" xfId="2167"/>
    <cellStyle name="Calculation 10 5 2 4" xfId="2168"/>
    <cellStyle name="Calculation 10 5 2 5" xfId="2169"/>
    <cellStyle name="Calculation 10 5 3" xfId="1380"/>
    <cellStyle name="Calculation 10 5 4" xfId="2170"/>
    <cellStyle name="Calculation 10 5 5" xfId="2171"/>
    <cellStyle name="Calculation 10 5 6" xfId="2172"/>
    <cellStyle name="Calculation 10 6" xfId="71"/>
    <cellStyle name="Calculation 10 6 2" xfId="72"/>
    <cellStyle name="Calculation 10 6 2 2" xfId="1383"/>
    <cellStyle name="Calculation 10 6 2 3" xfId="2173"/>
    <cellStyle name="Calculation 10 6 2 4" xfId="2174"/>
    <cellStyle name="Calculation 10 6 2 5" xfId="2175"/>
    <cellStyle name="Calculation 10 6 3" xfId="1382"/>
    <cellStyle name="Calculation 10 6 4" xfId="2176"/>
    <cellStyle name="Calculation 10 6 5" xfId="2177"/>
    <cellStyle name="Calculation 10 6 6" xfId="2178"/>
    <cellStyle name="Calculation 10 7" xfId="73"/>
    <cellStyle name="Calculation 10 7 2" xfId="74"/>
    <cellStyle name="Calculation 10 7 2 2" xfId="1385"/>
    <cellStyle name="Calculation 10 7 2 3" xfId="2179"/>
    <cellStyle name="Calculation 10 7 2 4" xfId="2180"/>
    <cellStyle name="Calculation 10 7 2 5" xfId="2181"/>
    <cellStyle name="Calculation 10 7 3" xfId="1384"/>
    <cellStyle name="Calculation 10 7 4" xfId="2182"/>
    <cellStyle name="Calculation 10 7 5" xfId="2183"/>
    <cellStyle name="Calculation 10 7 6" xfId="2184"/>
    <cellStyle name="Calculation 10 8" xfId="75"/>
    <cellStyle name="Calculation 10 8 2" xfId="76"/>
    <cellStyle name="Calculation 10 8 2 2" xfId="1387"/>
    <cellStyle name="Calculation 10 8 2 3" xfId="2185"/>
    <cellStyle name="Calculation 10 8 2 4" xfId="2186"/>
    <cellStyle name="Calculation 10 8 2 5" xfId="2187"/>
    <cellStyle name="Calculation 10 8 3" xfId="1386"/>
    <cellStyle name="Calculation 10 8 4" xfId="2188"/>
    <cellStyle name="Calculation 10 8 5" xfId="2189"/>
    <cellStyle name="Calculation 10 8 6" xfId="2190"/>
    <cellStyle name="Calculation 10 9" xfId="77"/>
    <cellStyle name="Calculation 10 9 2" xfId="78"/>
    <cellStyle name="Calculation 10 9 2 2" xfId="1389"/>
    <cellStyle name="Calculation 10 9 2 3" xfId="2191"/>
    <cellStyle name="Calculation 10 9 2 4" xfId="2192"/>
    <cellStyle name="Calculation 10 9 2 5" xfId="2193"/>
    <cellStyle name="Calculation 10 9 3" xfId="1388"/>
    <cellStyle name="Calculation 10 9 4" xfId="2194"/>
    <cellStyle name="Calculation 10 9 5" xfId="2195"/>
    <cellStyle name="Calculation 10 9 6" xfId="2196"/>
    <cellStyle name="Calculation 11" xfId="79"/>
    <cellStyle name="Calculation 11 10" xfId="80"/>
    <cellStyle name="Calculation 11 10 2" xfId="1391"/>
    <cellStyle name="Calculation 11 10 3" xfId="2197"/>
    <cellStyle name="Calculation 11 10 4" xfId="2198"/>
    <cellStyle name="Calculation 11 10 5" xfId="2199"/>
    <cellStyle name="Calculation 11 11" xfId="1390"/>
    <cellStyle name="Calculation 11 11 2" xfId="2200"/>
    <cellStyle name="Calculation 11 11 3" xfId="2201"/>
    <cellStyle name="Calculation 11 11 4" xfId="2202"/>
    <cellStyle name="Calculation 11 11 5" xfId="2203"/>
    <cellStyle name="Calculation 11 12" xfId="2204"/>
    <cellStyle name="Calculation 11 13" xfId="2205"/>
    <cellStyle name="Calculation 11 14" xfId="2206"/>
    <cellStyle name="Calculation 11 15" xfId="2207"/>
    <cellStyle name="Calculation 11 2" xfId="81"/>
    <cellStyle name="Calculation 11 2 2" xfId="82"/>
    <cellStyle name="Calculation 11 2 2 2" xfId="1393"/>
    <cellStyle name="Calculation 11 2 2 3" xfId="2208"/>
    <cellStyle name="Calculation 11 2 2 4" xfId="2209"/>
    <cellStyle name="Calculation 11 2 2 5" xfId="2210"/>
    <cellStyle name="Calculation 11 2 3" xfId="1392"/>
    <cellStyle name="Calculation 11 2 4" xfId="2211"/>
    <cellStyle name="Calculation 11 2 5" xfId="2212"/>
    <cellStyle name="Calculation 11 2 6" xfId="2213"/>
    <cellStyle name="Calculation 11 3" xfId="83"/>
    <cellStyle name="Calculation 11 3 2" xfId="84"/>
    <cellStyle name="Calculation 11 3 2 2" xfId="1395"/>
    <cellStyle name="Calculation 11 3 2 3" xfId="2214"/>
    <cellStyle name="Calculation 11 3 2 4" xfId="2215"/>
    <cellStyle name="Calculation 11 3 2 5" xfId="2216"/>
    <cellStyle name="Calculation 11 3 3" xfId="1394"/>
    <cellStyle name="Calculation 11 3 4" xfId="2217"/>
    <cellStyle name="Calculation 11 3 5" xfId="2218"/>
    <cellStyle name="Calculation 11 3 6" xfId="2219"/>
    <cellStyle name="Calculation 11 4" xfId="85"/>
    <cellStyle name="Calculation 11 4 2" xfId="86"/>
    <cellStyle name="Calculation 11 4 2 2" xfId="1397"/>
    <cellStyle name="Calculation 11 4 2 3" xfId="2220"/>
    <cellStyle name="Calculation 11 4 2 4" xfId="2221"/>
    <cellStyle name="Calculation 11 4 2 5" xfId="2222"/>
    <cellStyle name="Calculation 11 4 3" xfId="1396"/>
    <cellStyle name="Calculation 11 4 4" xfId="2223"/>
    <cellStyle name="Calculation 11 4 5" xfId="2224"/>
    <cellStyle name="Calculation 11 4 6" xfId="2225"/>
    <cellStyle name="Calculation 11 5" xfId="87"/>
    <cellStyle name="Calculation 11 5 2" xfId="88"/>
    <cellStyle name="Calculation 11 5 2 2" xfId="1399"/>
    <cellStyle name="Calculation 11 5 2 3" xfId="2226"/>
    <cellStyle name="Calculation 11 5 2 4" xfId="2227"/>
    <cellStyle name="Calculation 11 5 2 5" xfId="2228"/>
    <cellStyle name="Calculation 11 5 3" xfId="1398"/>
    <cellStyle name="Calculation 11 5 4" xfId="2229"/>
    <cellStyle name="Calculation 11 5 5" xfId="2230"/>
    <cellStyle name="Calculation 11 5 6" xfId="2231"/>
    <cellStyle name="Calculation 11 6" xfId="89"/>
    <cellStyle name="Calculation 11 6 2" xfId="90"/>
    <cellStyle name="Calculation 11 6 2 2" xfId="1401"/>
    <cellStyle name="Calculation 11 6 2 3" xfId="2232"/>
    <cellStyle name="Calculation 11 6 2 4" xfId="2233"/>
    <cellStyle name="Calculation 11 6 2 5" xfId="2234"/>
    <cellStyle name="Calculation 11 6 3" xfId="1400"/>
    <cellStyle name="Calculation 11 6 4" xfId="2235"/>
    <cellStyle name="Calculation 11 6 5" xfId="2236"/>
    <cellStyle name="Calculation 11 6 6" xfId="2237"/>
    <cellStyle name="Calculation 11 7" xfId="91"/>
    <cellStyle name="Calculation 11 7 2" xfId="92"/>
    <cellStyle name="Calculation 11 7 2 2" xfId="1403"/>
    <cellStyle name="Calculation 11 7 2 3" xfId="2238"/>
    <cellStyle name="Calculation 11 7 2 4" xfId="2239"/>
    <cellStyle name="Calculation 11 7 2 5" xfId="2240"/>
    <cellStyle name="Calculation 11 7 3" xfId="1402"/>
    <cellStyle name="Calculation 11 7 4" xfId="2241"/>
    <cellStyle name="Calculation 11 7 5" xfId="2242"/>
    <cellStyle name="Calculation 11 7 6" xfId="2243"/>
    <cellStyle name="Calculation 11 8" xfId="93"/>
    <cellStyle name="Calculation 11 8 2" xfId="94"/>
    <cellStyle name="Calculation 11 8 2 2" xfId="1405"/>
    <cellStyle name="Calculation 11 8 2 3" xfId="2244"/>
    <cellStyle name="Calculation 11 8 2 4" xfId="2245"/>
    <cellStyle name="Calculation 11 8 2 5" xfId="2246"/>
    <cellStyle name="Calculation 11 8 3" xfId="1404"/>
    <cellStyle name="Calculation 11 8 4" xfId="2247"/>
    <cellStyle name="Calculation 11 8 5" xfId="2248"/>
    <cellStyle name="Calculation 11 8 6" xfId="2249"/>
    <cellStyle name="Calculation 11 9" xfId="95"/>
    <cellStyle name="Calculation 11 9 2" xfId="1406"/>
    <cellStyle name="Calculation 11 9 3" xfId="2250"/>
    <cellStyle name="Calculation 11 9 4" xfId="2251"/>
    <cellStyle name="Calculation 11 9 5" xfId="2252"/>
    <cellStyle name="Calculation 12" xfId="96"/>
    <cellStyle name="Calculation 12 2" xfId="97"/>
    <cellStyle name="Calculation 12 2 2" xfId="1408"/>
    <cellStyle name="Calculation 12 2 3" xfId="2253"/>
    <cellStyle name="Calculation 12 2 4" xfId="2254"/>
    <cellStyle name="Calculation 12 2 5" xfId="2255"/>
    <cellStyle name="Calculation 12 3" xfId="1407"/>
    <cellStyle name="Calculation 12 4" xfId="2256"/>
    <cellStyle name="Calculation 12 5" xfId="2257"/>
    <cellStyle name="Calculation 12 6" xfId="2258"/>
    <cellStyle name="Calculation 13" xfId="28"/>
    <cellStyle name="Calculation 14" xfId="1370"/>
    <cellStyle name="Calculation 2" xfId="98"/>
    <cellStyle name="Calculation 2 10" xfId="99"/>
    <cellStyle name="Calculation 2 10 2" xfId="1410"/>
    <cellStyle name="Calculation 2 10 3" xfId="2259"/>
    <cellStyle name="Calculation 2 10 4" xfId="2260"/>
    <cellStyle name="Calculation 2 10 5" xfId="2261"/>
    <cellStyle name="Calculation 2 11" xfId="100"/>
    <cellStyle name="Calculation 2 11 2" xfId="1411"/>
    <cellStyle name="Calculation 2 11 3" xfId="2262"/>
    <cellStyle name="Calculation 2 11 4" xfId="2263"/>
    <cellStyle name="Calculation 2 11 5" xfId="2264"/>
    <cellStyle name="Calculation 2 12" xfId="1409"/>
    <cellStyle name="Calculation 2 12 2" xfId="2265"/>
    <cellStyle name="Calculation 2 12 3" xfId="2266"/>
    <cellStyle name="Calculation 2 12 4" xfId="2267"/>
    <cellStyle name="Calculation 2 12 5" xfId="2268"/>
    <cellStyle name="Calculation 2 13" xfId="2269"/>
    <cellStyle name="Calculation 2 14" xfId="2270"/>
    <cellStyle name="Calculation 2 15" xfId="2271"/>
    <cellStyle name="Calculation 2 16" xfId="2272"/>
    <cellStyle name="Calculation 2 2" xfId="101"/>
    <cellStyle name="Calculation 2 2 2" xfId="102"/>
    <cellStyle name="Calculation 2 2 2 2" xfId="1413"/>
    <cellStyle name="Calculation 2 2 2 3" xfId="2273"/>
    <cellStyle name="Calculation 2 2 2 4" xfId="2274"/>
    <cellStyle name="Calculation 2 2 2 5" xfId="2275"/>
    <cellStyle name="Calculation 2 2 3" xfId="1412"/>
    <cellStyle name="Calculation 2 2 4" xfId="2276"/>
    <cellStyle name="Calculation 2 2 5" xfId="2277"/>
    <cellStyle name="Calculation 2 2 6" xfId="2278"/>
    <cellStyle name="Calculation 2 3" xfId="103"/>
    <cellStyle name="Calculation 2 3 2" xfId="104"/>
    <cellStyle name="Calculation 2 3 2 2" xfId="1415"/>
    <cellStyle name="Calculation 2 3 2 3" xfId="2279"/>
    <cellStyle name="Calculation 2 3 2 4" xfId="2280"/>
    <cellStyle name="Calculation 2 3 2 5" xfId="2281"/>
    <cellStyle name="Calculation 2 3 3" xfId="1414"/>
    <cellStyle name="Calculation 2 3 4" xfId="2282"/>
    <cellStyle name="Calculation 2 3 5" xfId="2283"/>
    <cellStyle name="Calculation 2 3 6" xfId="2284"/>
    <cellStyle name="Calculation 2 4" xfId="105"/>
    <cellStyle name="Calculation 2 4 2" xfId="106"/>
    <cellStyle name="Calculation 2 4 2 2" xfId="1417"/>
    <cellStyle name="Calculation 2 4 2 3" xfId="2285"/>
    <cellStyle name="Calculation 2 4 2 4" xfId="2286"/>
    <cellStyle name="Calculation 2 4 2 5" xfId="2287"/>
    <cellStyle name="Calculation 2 4 3" xfId="1416"/>
    <cellStyle name="Calculation 2 4 4" xfId="2288"/>
    <cellStyle name="Calculation 2 4 5" xfId="2289"/>
    <cellStyle name="Calculation 2 4 6" xfId="2290"/>
    <cellStyle name="Calculation 2 5" xfId="107"/>
    <cellStyle name="Calculation 2 5 2" xfId="108"/>
    <cellStyle name="Calculation 2 5 2 2" xfId="1419"/>
    <cellStyle name="Calculation 2 5 2 3" xfId="2291"/>
    <cellStyle name="Calculation 2 5 2 4" xfId="2292"/>
    <cellStyle name="Calculation 2 5 2 5" xfId="2293"/>
    <cellStyle name="Calculation 2 5 3" xfId="1418"/>
    <cellStyle name="Calculation 2 5 4" xfId="2294"/>
    <cellStyle name="Calculation 2 5 5" xfId="2295"/>
    <cellStyle name="Calculation 2 5 6" xfId="2296"/>
    <cellStyle name="Calculation 2 6" xfId="109"/>
    <cellStyle name="Calculation 2 6 2" xfId="110"/>
    <cellStyle name="Calculation 2 6 2 2" xfId="1421"/>
    <cellStyle name="Calculation 2 6 2 3" xfId="2297"/>
    <cellStyle name="Calculation 2 6 2 4" xfId="2298"/>
    <cellStyle name="Calculation 2 6 2 5" xfId="2299"/>
    <cellStyle name="Calculation 2 6 3" xfId="1420"/>
    <cellStyle name="Calculation 2 6 4" xfId="2300"/>
    <cellStyle name="Calculation 2 6 5" xfId="2301"/>
    <cellStyle name="Calculation 2 6 6" xfId="2302"/>
    <cellStyle name="Calculation 2 7" xfId="111"/>
    <cellStyle name="Calculation 2 7 2" xfId="112"/>
    <cellStyle name="Calculation 2 7 2 2" xfId="1423"/>
    <cellStyle name="Calculation 2 7 2 3" xfId="2303"/>
    <cellStyle name="Calculation 2 7 2 4" xfId="2304"/>
    <cellStyle name="Calculation 2 7 2 5" xfId="2305"/>
    <cellStyle name="Calculation 2 7 3" xfId="1422"/>
    <cellStyle name="Calculation 2 7 4" xfId="2306"/>
    <cellStyle name="Calculation 2 7 5" xfId="2307"/>
    <cellStyle name="Calculation 2 7 6" xfId="2308"/>
    <cellStyle name="Calculation 2 8" xfId="113"/>
    <cellStyle name="Calculation 2 8 2" xfId="114"/>
    <cellStyle name="Calculation 2 8 2 2" xfId="1425"/>
    <cellStyle name="Calculation 2 8 2 3" xfId="2309"/>
    <cellStyle name="Calculation 2 8 2 4" xfId="2310"/>
    <cellStyle name="Calculation 2 8 2 5" xfId="2311"/>
    <cellStyle name="Calculation 2 8 3" xfId="1424"/>
    <cellStyle name="Calculation 2 8 4" xfId="2312"/>
    <cellStyle name="Calculation 2 8 5" xfId="2313"/>
    <cellStyle name="Calculation 2 8 6" xfId="2314"/>
    <cellStyle name="Calculation 2 9" xfId="115"/>
    <cellStyle name="Calculation 2 9 2" xfId="116"/>
    <cellStyle name="Calculation 2 9 2 2" xfId="1427"/>
    <cellStyle name="Calculation 2 9 2 3" xfId="2315"/>
    <cellStyle name="Calculation 2 9 2 4" xfId="2316"/>
    <cellStyle name="Calculation 2 9 2 5" xfId="2317"/>
    <cellStyle name="Calculation 2 9 3" xfId="1426"/>
    <cellStyle name="Calculation 2 9 4" xfId="2318"/>
    <cellStyle name="Calculation 2 9 5" xfId="2319"/>
    <cellStyle name="Calculation 2 9 6" xfId="2320"/>
    <cellStyle name="Calculation 3" xfId="117"/>
    <cellStyle name="Calculation 3 10" xfId="118"/>
    <cellStyle name="Calculation 3 10 2" xfId="1429"/>
    <cellStyle name="Calculation 3 10 3" xfId="2321"/>
    <cellStyle name="Calculation 3 10 4" xfId="2322"/>
    <cellStyle name="Calculation 3 10 5" xfId="2323"/>
    <cellStyle name="Calculation 3 11" xfId="119"/>
    <cellStyle name="Calculation 3 11 2" xfId="1430"/>
    <cellStyle name="Calculation 3 11 3" xfId="2324"/>
    <cellStyle name="Calculation 3 11 4" xfId="2325"/>
    <cellStyle name="Calculation 3 11 5" xfId="2326"/>
    <cellStyle name="Calculation 3 12" xfId="1428"/>
    <cellStyle name="Calculation 3 12 2" xfId="2327"/>
    <cellStyle name="Calculation 3 12 3" xfId="2328"/>
    <cellStyle name="Calculation 3 12 4" xfId="2329"/>
    <cellStyle name="Calculation 3 12 5" xfId="2330"/>
    <cellStyle name="Calculation 3 13" xfId="2331"/>
    <cellStyle name="Calculation 3 14" xfId="2332"/>
    <cellStyle name="Calculation 3 15" xfId="2333"/>
    <cellStyle name="Calculation 3 16" xfId="2334"/>
    <cellStyle name="Calculation 3 2" xfId="120"/>
    <cellStyle name="Calculation 3 2 2" xfId="121"/>
    <cellStyle name="Calculation 3 2 2 2" xfId="1432"/>
    <cellStyle name="Calculation 3 2 2 3" xfId="2335"/>
    <cellStyle name="Calculation 3 2 2 4" xfId="2336"/>
    <cellStyle name="Calculation 3 2 2 5" xfId="2337"/>
    <cellStyle name="Calculation 3 2 3" xfId="1431"/>
    <cellStyle name="Calculation 3 2 4" xfId="2338"/>
    <cellStyle name="Calculation 3 2 5" xfId="2339"/>
    <cellStyle name="Calculation 3 2 6" xfId="2340"/>
    <cellStyle name="Calculation 3 3" xfId="122"/>
    <cellStyle name="Calculation 3 3 2" xfId="123"/>
    <cellStyle name="Calculation 3 3 2 2" xfId="1434"/>
    <cellStyle name="Calculation 3 3 2 3" xfId="2341"/>
    <cellStyle name="Calculation 3 3 2 4" xfId="2342"/>
    <cellStyle name="Calculation 3 3 2 5" xfId="2343"/>
    <cellStyle name="Calculation 3 3 3" xfId="1433"/>
    <cellStyle name="Calculation 3 3 4" xfId="2344"/>
    <cellStyle name="Calculation 3 3 5" xfId="2345"/>
    <cellStyle name="Calculation 3 3 6" xfId="2346"/>
    <cellStyle name="Calculation 3 4" xfId="124"/>
    <cellStyle name="Calculation 3 4 2" xfId="125"/>
    <cellStyle name="Calculation 3 4 2 2" xfId="1436"/>
    <cellStyle name="Calculation 3 4 2 3" xfId="2347"/>
    <cellStyle name="Calculation 3 4 2 4" xfId="2348"/>
    <cellStyle name="Calculation 3 4 2 5" xfId="2349"/>
    <cellStyle name="Calculation 3 4 3" xfId="1435"/>
    <cellStyle name="Calculation 3 4 4" xfId="2350"/>
    <cellStyle name="Calculation 3 4 5" xfId="2351"/>
    <cellStyle name="Calculation 3 4 6" xfId="2352"/>
    <cellStyle name="Calculation 3 5" xfId="126"/>
    <cellStyle name="Calculation 3 5 2" xfId="127"/>
    <cellStyle name="Calculation 3 5 2 2" xfId="1438"/>
    <cellStyle name="Calculation 3 5 2 3" xfId="2353"/>
    <cellStyle name="Calculation 3 5 2 4" xfId="2354"/>
    <cellStyle name="Calculation 3 5 2 5" xfId="2355"/>
    <cellStyle name="Calculation 3 5 3" xfId="1437"/>
    <cellStyle name="Calculation 3 5 4" xfId="2356"/>
    <cellStyle name="Calculation 3 5 5" xfId="2357"/>
    <cellStyle name="Calculation 3 5 6" xfId="2358"/>
    <cellStyle name="Calculation 3 6" xfId="128"/>
    <cellStyle name="Calculation 3 6 2" xfId="129"/>
    <cellStyle name="Calculation 3 6 2 2" xfId="1440"/>
    <cellStyle name="Calculation 3 6 2 3" xfId="2359"/>
    <cellStyle name="Calculation 3 6 2 4" xfId="2360"/>
    <cellStyle name="Calculation 3 6 2 5" xfId="2361"/>
    <cellStyle name="Calculation 3 6 3" xfId="1439"/>
    <cellStyle name="Calculation 3 6 4" xfId="2362"/>
    <cellStyle name="Calculation 3 6 5" xfId="2363"/>
    <cellStyle name="Calculation 3 6 6" xfId="2364"/>
    <cellStyle name="Calculation 3 7" xfId="130"/>
    <cellStyle name="Calculation 3 7 2" xfId="131"/>
    <cellStyle name="Calculation 3 7 2 2" xfId="1442"/>
    <cellStyle name="Calculation 3 7 2 3" xfId="2365"/>
    <cellStyle name="Calculation 3 7 2 4" xfId="2366"/>
    <cellStyle name="Calculation 3 7 2 5" xfId="2367"/>
    <cellStyle name="Calculation 3 7 3" xfId="1441"/>
    <cellStyle name="Calculation 3 7 4" xfId="2368"/>
    <cellStyle name="Calculation 3 7 5" xfId="2369"/>
    <cellStyle name="Calculation 3 7 6" xfId="2370"/>
    <cellStyle name="Calculation 3 8" xfId="132"/>
    <cellStyle name="Calculation 3 8 2" xfId="133"/>
    <cellStyle name="Calculation 3 8 2 2" xfId="1444"/>
    <cellStyle name="Calculation 3 8 2 3" xfId="2371"/>
    <cellStyle name="Calculation 3 8 2 4" xfId="2372"/>
    <cellStyle name="Calculation 3 8 2 5" xfId="2373"/>
    <cellStyle name="Calculation 3 8 3" xfId="1443"/>
    <cellStyle name="Calculation 3 8 4" xfId="2374"/>
    <cellStyle name="Calculation 3 8 5" xfId="2375"/>
    <cellStyle name="Calculation 3 8 6" xfId="2376"/>
    <cellStyle name="Calculation 3 9" xfId="134"/>
    <cellStyle name="Calculation 3 9 2" xfId="135"/>
    <cellStyle name="Calculation 3 9 2 2" xfId="1446"/>
    <cellStyle name="Calculation 3 9 2 3" xfId="2377"/>
    <cellStyle name="Calculation 3 9 2 4" xfId="2378"/>
    <cellStyle name="Calculation 3 9 2 5" xfId="2379"/>
    <cellStyle name="Calculation 3 9 3" xfId="1445"/>
    <cellStyle name="Calculation 3 9 4" xfId="2380"/>
    <cellStyle name="Calculation 3 9 5" xfId="2381"/>
    <cellStyle name="Calculation 3 9 6" xfId="2382"/>
    <cellStyle name="Calculation 4" xfId="136"/>
    <cellStyle name="Calculation 4 10" xfId="137"/>
    <cellStyle name="Calculation 4 10 2" xfId="1448"/>
    <cellStyle name="Calculation 4 10 3" xfId="2383"/>
    <cellStyle name="Calculation 4 10 4" xfId="2384"/>
    <cellStyle name="Calculation 4 10 5" xfId="2385"/>
    <cellStyle name="Calculation 4 11" xfId="138"/>
    <cellStyle name="Calculation 4 11 2" xfId="1449"/>
    <cellStyle name="Calculation 4 11 3" xfId="2386"/>
    <cellStyle name="Calculation 4 11 4" xfId="2387"/>
    <cellStyle name="Calculation 4 11 5" xfId="2388"/>
    <cellStyle name="Calculation 4 12" xfId="1447"/>
    <cellStyle name="Calculation 4 12 2" xfId="2389"/>
    <cellStyle name="Calculation 4 12 3" xfId="2390"/>
    <cellStyle name="Calculation 4 12 4" xfId="2391"/>
    <cellStyle name="Calculation 4 12 5" xfId="2392"/>
    <cellStyle name="Calculation 4 13" xfId="2393"/>
    <cellStyle name="Calculation 4 14" xfId="2394"/>
    <cellStyle name="Calculation 4 15" xfId="2395"/>
    <cellStyle name="Calculation 4 16" xfId="2396"/>
    <cellStyle name="Calculation 4 2" xfId="139"/>
    <cellStyle name="Calculation 4 2 2" xfId="140"/>
    <cellStyle name="Calculation 4 2 2 2" xfId="1451"/>
    <cellStyle name="Calculation 4 2 2 3" xfId="2397"/>
    <cellStyle name="Calculation 4 2 2 4" xfId="2398"/>
    <cellStyle name="Calculation 4 2 2 5" xfId="2399"/>
    <cellStyle name="Calculation 4 2 3" xfId="1450"/>
    <cellStyle name="Calculation 4 2 4" xfId="2400"/>
    <cellStyle name="Calculation 4 2 5" xfId="2401"/>
    <cellStyle name="Calculation 4 2 6" xfId="2402"/>
    <cellStyle name="Calculation 4 3" xfId="141"/>
    <cellStyle name="Calculation 4 3 2" xfId="142"/>
    <cellStyle name="Calculation 4 3 2 2" xfId="1453"/>
    <cellStyle name="Calculation 4 3 2 3" xfId="2403"/>
    <cellStyle name="Calculation 4 3 2 4" xfId="2404"/>
    <cellStyle name="Calculation 4 3 2 5" xfId="2405"/>
    <cellStyle name="Calculation 4 3 3" xfId="1452"/>
    <cellStyle name="Calculation 4 3 4" xfId="2406"/>
    <cellStyle name="Calculation 4 3 5" xfId="2407"/>
    <cellStyle name="Calculation 4 3 6" xfId="2408"/>
    <cellStyle name="Calculation 4 4" xfId="143"/>
    <cellStyle name="Calculation 4 4 2" xfId="144"/>
    <cellStyle name="Calculation 4 4 2 2" xfId="1455"/>
    <cellStyle name="Calculation 4 4 2 3" xfId="2409"/>
    <cellStyle name="Calculation 4 4 2 4" xfId="2410"/>
    <cellStyle name="Calculation 4 4 2 5" xfId="2411"/>
    <cellStyle name="Calculation 4 4 3" xfId="1454"/>
    <cellStyle name="Calculation 4 4 4" xfId="2412"/>
    <cellStyle name="Calculation 4 4 5" xfId="2413"/>
    <cellStyle name="Calculation 4 4 6" xfId="2414"/>
    <cellStyle name="Calculation 4 5" xfId="145"/>
    <cellStyle name="Calculation 4 5 2" xfId="146"/>
    <cellStyle name="Calculation 4 5 2 2" xfId="1457"/>
    <cellStyle name="Calculation 4 5 2 3" xfId="2415"/>
    <cellStyle name="Calculation 4 5 2 4" xfId="2416"/>
    <cellStyle name="Calculation 4 5 2 5" xfId="2417"/>
    <cellStyle name="Calculation 4 5 3" xfId="1456"/>
    <cellStyle name="Calculation 4 5 4" xfId="2418"/>
    <cellStyle name="Calculation 4 5 5" xfId="2419"/>
    <cellStyle name="Calculation 4 5 6" xfId="2420"/>
    <cellStyle name="Calculation 4 6" xfId="147"/>
    <cellStyle name="Calculation 4 6 2" xfId="148"/>
    <cellStyle name="Calculation 4 6 2 2" xfId="1459"/>
    <cellStyle name="Calculation 4 6 2 3" xfId="2421"/>
    <cellStyle name="Calculation 4 6 2 4" xfId="2422"/>
    <cellStyle name="Calculation 4 6 2 5" xfId="2423"/>
    <cellStyle name="Calculation 4 6 3" xfId="1458"/>
    <cellStyle name="Calculation 4 6 4" xfId="2424"/>
    <cellStyle name="Calculation 4 6 5" xfId="2425"/>
    <cellStyle name="Calculation 4 6 6" xfId="2426"/>
    <cellStyle name="Calculation 4 7" xfId="149"/>
    <cellStyle name="Calculation 4 7 2" xfId="150"/>
    <cellStyle name="Calculation 4 7 2 2" xfId="1461"/>
    <cellStyle name="Calculation 4 7 2 3" xfId="2427"/>
    <cellStyle name="Calculation 4 7 2 4" xfId="2428"/>
    <cellStyle name="Calculation 4 7 2 5" xfId="2429"/>
    <cellStyle name="Calculation 4 7 3" xfId="1460"/>
    <cellStyle name="Calculation 4 7 4" xfId="2430"/>
    <cellStyle name="Calculation 4 7 5" xfId="2431"/>
    <cellStyle name="Calculation 4 7 6" xfId="2432"/>
    <cellStyle name="Calculation 4 8" xfId="151"/>
    <cellStyle name="Calculation 4 8 2" xfId="152"/>
    <cellStyle name="Calculation 4 8 2 2" xfId="1463"/>
    <cellStyle name="Calculation 4 8 2 3" xfId="2433"/>
    <cellStyle name="Calculation 4 8 2 4" xfId="2434"/>
    <cellStyle name="Calculation 4 8 2 5" xfId="2435"/>
    <cellStyle name="Calculation 4 8 3" xfId="1462"/>
    <cellStyle name="Calculation 4 8 4" xfId="2436"/>
    <cellStyle name="Calculation 4 8 5" xfId="2437"/>
    <cellStyle name="Calculation 4 8 6" xfId="2438"/>
    <cellStyle name="Calculation 4 9" xfId="153"/>
    <cellStyle name="Calculation 4 9 2" xfId="154"/>
    <cellStyle name="Calculation 4 9 2 2" xfId="1465"/>
    <cellStyle name="Calculation 4 9 2 3" xfId="2439"/>
    <cellStyle name="Calculation 4 9 2 4" xfId="2440"/>
    <cellStyle name="Calculation 4 9 2 5" xfId="2441"/>
    <cellStyle name="Calculation 4 9 3" xfId="1464"/>
    <cellStyle name="Calculation 4 9 4" xfId="2442"/>
    <cellStyle name="Calculation 4 9 5" xfId="2443"/>
    <cellStyle name="Calculation 4 9 6" xfId="2444"/>
    <cellStyle name="Calculation 5" xfId="155"/>
    <cellStyle name="Calculation 5 10" xfId="156"/>
    <cellStyle name="Calculation 5 10 2" xfId="1467"/>
    <cellStyle name="Calculation 5 10 3" xfId="2445"/>
    <cellStyle name="Calculation 5 10 4" xfId="2446"/>
    <cellStyle name="Calculation 5 10 5" xfId="2447"/>
    <cellStyle name="Calculation 5 11" xfId="157"/>
    <cellStyle name="Calculation 5 11 2" xfId="1468"/>
    <cellStyle name="Calculation 5 11 3" xfId="2448"/>
    <cellStyle name="Calculation 5 11 4" xfId="2449"/>
    <cellStyle name="Calculation 5 11 5" xfId="2450"/>
    <cellStyle name="Calculation 5 12" xfId="1466"/>
    <cellStyle name="Calculation 5 12 2" xfId="2451"/>
    <cellStyle name="Calculation 5 12 3" xfId="2452"/>
    <cellStyle name="Calculation 5 12 4" xfId="2453"/>
    <cellStyle name="Calculation 5 12 5" xfId="2454"/>
    <cellStyle name="Calculation 5 13" xfId="2455"/>
    <cellStyle name="Calculation 5 14" xfId="2456"/>
    <cellStyle name="Calculation 5 15" xfId="2457"/>
    <cellStyle name="Calculation 5 16" xfId="2458"/>
    <cellStyle name="Calculation 5 2" xfId="158"/>
    <cellStyle name="Calculation 5 2 2" xfId="159"/>
    <cellStyle name="Calculation 5 2 2 2" xfId="1470"/>
    <cellStyle name="Calculation 5 2 2 3" xfId="2459"/>
    <cellStyle name="Calculation 5 2 2 4" xfId="2460"/>
    <cellStyle name="Calculation 5 2 2 5" xfId="2461"/>
    <cellStyle name="Calculation 5 2 3" xfId="1469"/>
    <cellStyle name="Calculation 5 2 4" xfId="2462"/>
    <cellStyle name="Calculation 5 2 5" xfId="2463"/>
    <cellStyle name="Calculation 5 2 6" xfId="2464"/>
    <cellStyle name="Calculation 5 3" xfId="160"/>
    <cellStyle name="Calculation 5 3 2" xfId="161"/>
    <cellStyle name="Calculation 5 3 2 2" xfId="1472"/>
    <cellStyle name="Calculation 5 3 2 3" xfId="2465"/>
    <cellStyle name="Calculation 5 3 2 4" xfId="2466"/>
    <cellStyle name="Calculation 5 3 2 5" xfId="2467"/>
    <cellStyle name="Calculation 5 3 3" xfId="1471"/>
    <cellStyle name="Calculation 5 3 4" xfId="2468"/>
    <cellStyle name="Calculation 5 3 5" xfId="2469"/>
    <cellStyle name="Calculation 5 3 6" xfId="2470"/>
    <cellStyle name="Calculation 5 4" xfId="162"/>
    <cellStyle name="Calculation 5 4 2" xfId="163"/>
    <cellStyle name="Calculation 5 4 2 2" xfId="1474"/>
    <cellStyle name="Calculation 5 4 2 3" xfId="2471"/>
    <cellStyle name="Calculation 5 4 2 4" xfId="2472"/>
    <cellStyle name="Calculation 5 4 2 5" xfId="2473"/>
    <cellStyle name="Calculation 5 4 3" xfId="1473"/>
    <cellStyle name="Calculation 5 4 4" xfId="2474"/>
    <cellStyle name="Calculation 5 4 5" xfId="2475"/>
    <cellStyle name="Calculation 5 4 6" xfId="2476"/>
    <cellStyle name="Calculation 5 5" xfId="164"/>
    <cellStyle name="Calculation 5 5 2" xfId="165"/>
    <cellStyle name="Calculation 5 5 2 2" xfId="1476"/>
    <cellStyle name="Calculation 5 5 2 3" xfId="2477"/>
    <cellStyle name="Calculation 5 5 2 4" xfId="2478"/>
    <cellStyle name="Calculation 5 5 2 5" xfId="2479"/>
    <cellStyle name="Calculation 5 5 3" xfId="1475"/>
    <cellStyle name="Calculation 5 5 4" xfId="2480"/>
    <cellStyle name="Calculation 5 5 5" xfId="2481"/>
    <cellStyle name="Calculation 5 5 6" xfId="2482"/>
    <cellStyle name="Calculation 5 6" xfId="166"/>
    <cellStyle name="Calculation 5 6 2" xfId="167"/>
    <cellStyle name="Calculation 5 6 2 2" xfId="1478"/>
    <cellStyle name="Calculation 5 6 2 3" xfId="2483"/>
    <cellStyle name="Calculation 5 6 2 4" xfId="2484"/>
    <cellStyle name="Calculation 5 6 2 5" xfId="2485"/>
    <cellStyle name="Calculation 5 6 3" xfId="1477"/>
    <cellStyle name="Calculation 5 6 4" xfId="2486"/>
    <cellStyle name="Calculation 5 6 5" xfId="2487"/>
    <cellStyle name="Calculation 5 6 6" xfId="2488"/>
    <cellStyle name="Calculation 5 7" xfId="168"/>
    <cellStyle name="Calculation 5 7 2" xfId="169"/>
    <cellStyle name="Calculation 5 7 2 2" xfId="1480"/>
    <cellStyle name="Calculation 5 7 2 3" xfId="2489"/>
    <cellStyle name="Calculation 5 7 2 4" xfId="2490"/>
    <cellStyle name="Calculation 5 7 2 5" xfId="2491"/>
    <cellStyle name="Calculation 5 7 3" xfId="1479"/>
    <cellStyle name="Calculation 5 7 4" xfId="2492"/>
    <cellStyle name="Calculation 5 7 5" xfId="2493"/>
    <cellStyle name="Calculation 5 7 6" xfId="2494"/>
    <cellStyle name="Calculation 5 8" xfId="170"/>
    <cellStyle name="Calculation 5 8 2" xfId="171"/>
    <cellStyle name="Calculation 5 8 2 2" xfId="1482"/>
    <cellStyle name="Calculation 5 8 2 3" xfId="2495"/>
    <cellStyle name="Calculation 5 8 2 4" xfId="2496"/>
    <cellStyle name="Calculation 5 8 2 5" xfId="2497"/>
    <cellStyle name="Calculation 5 8 3" xfId="1481"/>
    <cellStyle name="Calculation 5 8 4" xfId="2498"/>
    <cellStyle name="Calculation 5 8 5" xfId="2499"/>
    <cellStyle name="Calculation 5 8 6" xfId="2500"/>
    <cellStyle name="Calculation 5 9" xfId="172"/>
    <cellStyle name="Calculation 5 9 2" xfId="173"/>
    <cellStyle name="Calculation 5 9 2 2" xfId="1484"/>
    <cellStyle name="Calculation 5 9 2 3" xfId="2501"/>
    <cellStyle name="Calculation 5 9 2 4" xfId="2502"/>
    <cellStyle name="Calculation 5 9 2 5" xfId="2503"/>
    <cellStyle name="Calculation 5 9 3" xfId="1483"/>
    <cellStyle name="Calculation 5 9 4" xfId="2504"/>
    <cellStyle name="Calculation 5 9 5" xfId="2505"/>
    <cellStyle name="Calculation 5 9 6" xfId="2506"/>
    <cellStyle name="Calculation 6" xfId="174"/>
    <cellStyle name="Calculation 6 10" xfId="175"/>
    <cellStyle name="Calculation 6 10 2" xfId="1486"/>
    <cellStyle name="Calculation 6 10 3" xfId="2507"/>
    <cellStyle name="Calculation 6 10 4" xfId="2508"/>
    <cellStyle name="Calculation 6 10 5" xfId="2509"/>
    <cellStyle name="Calculation 6 11" xfId="176"/>
    <cellStyle name="Calculation 6 11 2" xfId="1487"/>
    <cellStyle name="Calculation 6 11 3" xfId="2510"/>
    <cellStyle name="Calculation 6 11 4" xfId="2511"/>
    <cellStyle name="Calculation 6 11 5" xfId="2512"/>
    <cellStyle name="Calculation 6 12" xfId="1485"/>
    <cellStyle name="Calculation 6 12 2" xfId="2513"/>
    <cellStyle name="Calculation 6 12 3" xfId="2514"/>
    <cellStyle name="Calculation 6 12 4" xfId="2515"/>
    <cellStyle name="Calculation 6 12 5" xfId="2516"/>
    <cellStyle name="Calculation 6 13" xfId="2517"/>
    <cellStyle name="Calculation 6 14" xfId="2518"/>
    <cellStyle name="Calculation 6 15" xfId="2519"/>
    <cellStyle name="Calculation 6 16" xfId="2520"/>
    <cellStyle name="Calculation 6 2" xfId="177"/>
    <cellStyle name="Calculation 6 2 2" xfId="178"/>
    <cellStyle name="Calculation 6 2 2 2" xfId="1489"/>
    <cellStyle name="Calculation 6 2 2 3" xfId="2521"/>
    <cellStyle name="Calculation 6 2 2 4" xfId="2522"/>
    <cellStyle name="Calculation 6 2 2 5" xfId="2523"/>
    <cellStyle name="Calculation 6 2 3" xfId="1488"/>
    <cellStyle name="Calculation 6 2 4" xfId="2524"/>
    <cellStyle name="Calculation 6 2 5" xfId="2525"/>
    <cellStyle name="Calculation 6 2 6" xfId="2526"/>
    <cellStyle name="Calculation 6 3" xfId="179"/>
    <cellStyle name="Calculation 6 3 2" xfId="180"/>
    <cellStyle name="Calculation 6 3 2 2" xfId="1491"/>
    <cellStyle name="Calculation 6 3 2 3" xfId="2527"/>
    <cellStyle name="Calculation 6 3 2 4" xfId="2528"/>
    <cellStyle name="Calculation 6 3 2 5" xfId="2529"/>
    <cellStyle name="Calculation 6 3 3" xfId="1490"/>
    <cellStyle name="Calculation 6 3 4" xfId="2530"/>
    <cellStyle name="Calculation 6 3 5" xfId="2531"/>
    <cellStyle name="Calculation 6 3 6" xfId="2532"/>
    <cellStyle name="Calculation 6 4" xfId="181"/>
    <cellStyle name="Calculation 6 4 2" xfId="182"/>
    <cellStyle name="Calculation 6 4 2 2" xfId="1493"/>
    <cellStyle name="Calculation 6 4 2 3" xfId="2533"/>
    <cellStyle name="Calculation 6 4 2 4" xfId="2534"/>
    <cellStyle name="Calculation 6 4 2 5" xfId="2535"/>
    <cellStyle name="Calculation 6 4 3" xfId="1492"/>
    <cellStyle name="Calculation 6 4 4" xfId="2536"/>
    <cellStyle name="Calculation 6 4 5" xfId="2537"/>
    <cellStyle name="Calculation 6 4 6" xfId="2538"/>
    <cellStyle name="Calculation 6 5" xfId="183"/>
    <cellStyle name="Calculation 6 5 2" xfId="184"/>
    <cellStyle name="Calculation 6 5 2 2" xfId="1495"/>
    <cellStyle name="Calculation 6 5 2 3" xfId="2539"/>
    <cellStyle name="Calculation 6 5 2 4" xfId="2540"/>
    <cellStyle name="Calculation 6 5 2 5" xfId="2541"/>
    <cellStyle name="Calculation 6 5 3" xfId="1494"/>
    <cellStyle name="Calculation 6 5 4" xfId="2542"/>
    <cellStyle name="Calculation 6 5 5" xfId="2543"/>
    <cellStyle name="Calculation 6 5 6" xfId="2544"/>
    <cellStyle name="Calculation 6 6" xfId="185"/>
    <cellStyle name="Calculation 6 6 2" xfId="186"/>
    <cellStyle name="Calculation 6 6 2 2" xfId="1497"/>
    <cellStyle name="Calculation 6 6 2 3" xfId="2545"/>
    <cellStyle name="Calculation 6 6 2 4" xfId="2546"/>
    <cellStyle name="Calculation 6 6 2 5" xfId="2547"/>
    <cellStyle name="Calculation 6 6 3" xfId="1496"/>
    <cellStyle name="Calculation 6 6 4" xfId="2548"/>
    <cellStyle name="Calculation 6 6 5" xfId="2549"/>
    <cellStyle name="Calculation 6 6 6" xfId="2550"/>
    <cellStyle name="Calculation 6 7" xfId="187"/>
    <cellStyle name="Calculation 6 7 2" xfId="188"/>
    <cellStyle name="Calculation 6 7 2 2" xfId="1499"/>
    <cellStyle name="Calculation 6 7 2 3" xfId="2551"/>
    <cellStyle name="Calculation 6 7 2 4" xfId="2552"/>
    <cellStyle name="Calculation 6 7 2 5" xfId="2553"/>
    <cellStyle name="Calculation 6 7 3" xfId="1498"/>
    <cellStyle name="Calculation 6 7 4" xfId="2554"/>
    <cellStyle name="Calculation 6 7 5" xfId="2555"/>
    <cellStyle name="Calculation 6 7 6" xfId="2556"/>
    <cellStyle name="Calculation 6 8" xfId="189"/>
    <cellStyle name="Calculation 6 8 2" xfId="190"/>
    <cellStyle name="Calculation 6 8 2 2" xfId="1501"/>
    <cellStyle name="Calculation 6 8 2 3" xfId="2557"/>
    <cellStyle name="Calculation 6 8 2 4" xfId="2558"/>
    <cellStyle name="Calculation 6 8 2 5" xfId="2559"/>
    <cellStyle name="Calculation 6 8 3" xfId="1500"/>
    <cellStyle name="Calculation 6 8 4" xfId="2560"/>
    <cellStyle name="Calculation 6 8 5" xfId="2561"/>
    <cellStyle name="Calculation 6 8 6" xfId="2562"/>
    <cellStyle name="Calculation 6 9" xfId="191"/>
    <cellStyle name="Calculation 6 9 2" xfId="192"/>
    <cellStyle name="Calculation 6 9 2 2" xfId="1503"/>
    <cellStyle name="Calculation 6 9 2 3" xfId="2563"/>
    <cellStyle name="Calculation 6 9 2 4" xfId="2564"/>
    <cellStyle name="Calculation 6 9 2 5" xfId="2565"/>
    <cellStyle name="Calculation 6 9 3" xfId="1502"/>
    <cellStyle name="Calculation 6 9 4" xfId="2566"/>
    <cellStyle name="Calculation 6 9 5" xfId="2567"/>
    <cellStyle name="Calculation 6 9 6" xfId="2568"/>
    <cellStyle name="Calculation 7" xfId="193"/>
    <cellStyle name="Calculation 7 10" xfId="194"/>
    <cellStyle name="Calculation 7 10 2" xfId="1505"/>
    <cellStyle name="Calculation 7 10 3" xfId="2569"/>
    <cellStyle name="Calculation 7 10 4" xfId="2570"/>
    <cellStyle name="Calculation 7 10 5" xfId="2571"/>
    <cellStyle name="Calculation 7 11" xfId="195"/>
    <cellStyle name="Calculation 7 11 2" xfId="1506"/>
    <cellStyle name="Calculation 7 11 3" xfId="2572"/>
    <cellStyle name="Calculation 7 11 4" xfId="2573"/>
    <cellStyle name="Calculation 7 11 5" xfId="2574"/>
    <cellStyle name="Calculation 7 12" xfId="1504"/>
    <cellStyle name="Calculation 7 12 2" xfId="2575"/>
    <cellStyle name="Calculation 7 12 3" xfId="2576"/>
    <cellStyle name="Calculation 7 12 4" xfId="2577"/>
    <cellStyle name="Calculation 7 12 5" xfId="2578"/>
    <cellStyle name="Calculation 7 13" xfId="2579"/>
    <cellStyle name="Calculation 7 14" xfId="2580"/>
    <cellStyle name="Calculation 7 15" xfId="2581"/>
    <cellStyle name="Calculation 7 16" xfId="2582"/>
    <cellStyle name="Calculation 7 2" xfId="196"/>
    <cellStyle name="Calculation 7 2 2" xfId="197"/>
    <cellStyle name="Calculation 7 2 2 2" xfId="1508"/>
    <cellStyle name="Calculation 7 2 2 3" xfId="2583"/>
    <cellStyle name="Calculation 7 2 2 4" xfId="2584"/>
    <cellStyle name="Calculation 7 2 2 5" xfId="2585"/>
    <cellStyle name="Calculation 7 2 3" xfId="1507"/>
    <cellStyle name="Calculation 7 2 4" xfId="2586"/>
    <cellStyle name="Calculation 7 2 5" xfId="2587"/>
    <cellStyle name="Calculation 7 2 6" xfId="2588"/>
    <cellStyle name="Calculation 7 3" xfId="198"/>
    <cellStyle name="Calculation 7 3 2" xfId="199"/>
    <cellStyle name="Calculation 7 3 2 2" xfId="1510"/>
    <cellStyle name="Calculation 7 3 2 3" xfId="2589"/>
    <cellStyle name="Calculation 7 3 2 4" xfId="2590"/>
    <cellStyle name="Calculation 7 3 2 5" xfId="2591"/>
    <cellStyle name="Calculation 7 3 3" xfId="1509"/>
    <cellStyle name="Calculation 7 3 4" xfId="2592"/>
    <cellStyle name="Calculation 7 3 5" xfId="2593"/>
    <cellStyle name="Calculation 7 3 6" xfId="2594"/>
    <cellStyle name="Calculation 7 4" xfId="200"/>
    <cellStyle name="Calculation 7 4 2" xfId="201"/>
    <cellStyle name="Calculation 7 4 2 2" xfId="1512"/>
    <cellStyle name="Calculation 7 4 2 3" xfId="2595"/>
    <cellStyle name="Calculation 7 4 2 4" xfId="2596"/>
    <cellStyle name="Calculation 7 4 2 5" xfId="2597"/>
    <cellStyle name="Calculation 7 4 3" xfId="1511"/>
    <cellStyle name="Calculation 7 4 4" xfId="2598"/>
    <cellStyle name="Calculation 7 4 5" xfId="2599"/>
    <cellStyle name="Calculation 7 4 6" xfId="2600"/>
    <cellStyle name="Calculation 7 5" xfId="202"/>
    <cellStyle name="Calculation 7 5 2" xfId="203"/>
    <cellStyle name="Calculation 7 5 2 2" xfId="1514"/>
    <cellStyle name="Calculation 7 5 2 3" xfId="2601"/>
    <cellStyle name="Calculation 7 5 2 4" xfId="2602"/>
    <cellStyle name="Calculation 7 5 2 5" xfId="2603"/>
    <cellStyle name="Calculation 7 5 3" xfId="1513"/>
    <cellStyle name="Calculation 7 5 4" xfId="2604"/>
    <cellStyle name="Calculation 7 5 5" xfId="2605"/>
    <cellStyle name="Calculation 7 5 6" xfId="2606"/>
    <cellStyle name="Calculation 7 6" xfId="204"/>
    <cellStyle name="Calculation 7 6 2" xfId="205"/>
    <cellStyle name="Calculation 7 6 2 2" xfId="1516"/>
    <cellStyle name="Calculation 7 6 2 3" xfId="2607"/>
    <cellStyle name="Calculation 7 6 2 4" xfId="2608"/>
    <cellStyle name="Calculation 7 6 2 5" xfId="2609"/>
    <cellStyle name="Calculation 7 6 3" xfId="1515"/>
    <cellStyle name="Calculation 7 6 4" xfId="2610"/>
    <cellStyle name="Calculation 7 6 5" xfId="2611"/>
    <cellStyle name="Calculation 7 6 6" xfId="2612"/>
    <cellStyle name="Calculation 7 7" xfId="206"/>
    <cellStyle name="Calculation 7 7 2" xfId="207"/>
    <cellStyle name="Calculation 7 7 2 2" xfId="1518"/>
    <cellStyle name="Calculation 7 7 2 3" xfId="2613"/>
    <cellStyle name="Calculation 7 7 2 4" xfId="2614"/>
    <cellStyle name="Calculation 7 7 2 5" xfId="2615"/>
    <cellStyle name="Calculation 7 7 3" xfId="1517"/>
    <cellStyle name="Calculation 7 7 4" xfId="2616"/>
    <cellStyle name="Calculation 7 7 5" xfId="2617"/>
    <cellStyle name="Calculation 7 7 6" xfId="2618"/>
    <cellStyle name="Calculation 7 8" xfId="208"/>
    <cellStyle name="Calculation 7 8 2" xfId="209"/>
    <cellStyle name="Calculation 7 8 2 2" xfId="1520"/>
    <cellStyle name="Calculation 7 8 2 3" xfId="2619"/>
    <cellStyle name="Calculation 7 8 2 4" xfId="2620"/>
    <cellStyle name="Calculation 7 8 2 5" xfId="2621"/>
    <cellStyle name="Calculation 7 8 3" xfId="1519"/>
    <cellStyle name="Calculation 7 8 4" xfId="2622"/>
    <cellStyle name="Calculation 7 8 5" xfId="2623"/>
    <cellStyle name="Calculation 7 8 6" xfId="2624"/>
    <cellStyle name="Calculation 7 9" xfId="210"/>
    <cellStyle name="Calculation 7 9 2" xfId="211"/>
    <cellStyle name="Calculation 7 9 2 2" xfId="1522"/>
    <cellStyle name="Calculation 7 9 2 3" xfId="2625"/>
    <cellStyle name="Calculation 7 9 2 4" xfId="2626"/>
    <cellStyle name="Calculation 7 9 2 5" xfId="2627"/>
    <cellStyle name="Calculation 7 9 3" xfId="1521"/>
    <cellStyle name="Calculation 7 9 4" xfId="2628"/>
    <cellStyle name="Calculation 7 9 5" xfId="2629"/>
    <cellStyle name="Calculation 7 9 6" xfId="2630"/>
    <cellStyle name="Calculation 8" xfId="212"/>
    <cellStyle name="Calculation 8 10" xfId="213"/>
    <cellStyle name="Calculation 8 10 2" xfId="1524"/>
    <cellStyle name="Calculation 8 10 3" xfId="2631"/>
    <cellStyle name="Calculation 8 10 4" xfId="2632"/>
    <cellStyle name="Calculation 8 10 5" xfId="2633"/>
    <cellStyle name="Calculation 8 11" xfId="214"/>
    <cellStyle name="Calculation 8 11 2" xfId="1525"/>
    <cellStyle name="Calculation 8 11 3" xfId="2634"/>
    <cellStyle name="Calculation 8 11 4" xfId="2635"/>
    <cellStyle name="Calculation 8 11 5" xfId="2636"/>
    <cellStyle name="Calculation 8 12" xfId="1523"/>
    <cellStyle name="Calculation 8 12 2" xfId="2637"/>
    <cellStyle name="Calculation 8 12 3" xfId="2638"/>
    <cellStyle name="Calculation 8 12 4" xfId="2639"/>
    <cellStyle name="Calculation 8 12 5" xfId="2640"/>
    <cellStyle name="Calculation 8 13" xfId="2641"/>
    <cellStyle name="Calculation 8 14" xfId="2642"/>
    <cellStyle name="Calculation 8 15" xfId="2643"/>
    <cellStyle name="Calculation 8 16" xfId="2644"/>
    <cellStyle name="Calculation 8 2" xfId="215"/>
    <cellStyle name="Calculation 8 2 2" xfId="216"/>
    <cellStyle name="Calculation 8 2 2 2" xfId="1527"/>
    <cellStyle name="Calculation 8 2 2 3" xfId="2645"/>
    <cellStyle name="Calculation 8 2 2 4" xfId="2646"/>
    <cellStyle name="Calculation 8 2 2 5" xfId="2647"/>
    <cellStyle name="Calculation 8 2 3" xfId="1526"/>
    <cellStyle name="Calculation 8 2 4" xfId="2648"/>
    <cellStyle name="Calculation 8 2 5" xfId="2649"/>
    <cellStyle name="Calculation 8 2 6" xfId="2650"/>
    <cellStyle name="Calculation 8 3" xfId="217"/>
    <cellStyle name="Calculation 8 3 2" xfId="218"/>
    <cellStyle name="Calculation 8 3 2 2" xfId="1529"/>
    <cellStyle name="Calculation 8 3 2 3" xfId="2651"/>
    <cellStyle name="Calculation 8 3 2 4" xfId="2652"/>
    <cellStyle name="Calculation 8 3 2 5" xfId="2653"/>
    <cellStyle name="Calculation 8 3 3" xfId="1528"/>
    <cellStyle name="Calculation 8 3 4" xfId="2654"/>
    <cellStyle name="Calculation 8 3 5" xfId="2655"/>
    <cellStyle name="Calculation 8 3 6" xfId="2656"/>
    <cellStyle name="Calculation 8 4" xfId="219"/>
    <cellStyle name="Calculation 8 4 2" xfId="220"/>
    <cellStyle name="Calculation 8 4 2 2" xfId="1531"/>
    <cellStyle name="Calculation 8 4 2 3" xfId="2657"/>
    <cellStyle name="Calculation 8 4 2 4" xfId="2658"/>
    <cellStyle name="Calculation 8 4 2 5" xfId="2659"/>
    <cellStyle name="Calculation 8 4 3" xfId="1530"/>
    <cellStyle name="Calculation 8 4 4" xfId="2660"/>
    <cellStyle name="Calculation 8 4 5" xfId="2661"/>
    <cellStyle name="Calculation 8 4 6" xfId="2662"/>
    <cellStyle name="Calculation 8 5" xfId="221"/>
    <cellStyle name="Calculation 8 5 2" xfId="222"/>
    <cellStyle name="Calculation 8 5 2 2" xfId="1533"/>
    <cellStyle name="Calculation 8 5 2 3" xfId="2663"/>
    <cellStyle name="Calculation 8 5 2 4" xfId="2664"/>
    <cellStyle name="Calculation 8 5 2 5" xfId="2665"/>
    <cellStyle name="Calculation 8 5 3" xfId="1532"/>
    <cellStyle name="Calculation 8 5 4" xfId="2666"/>
    <cellStyle name="Calculation 8 5 5" xfId="2667"/>
    <cellStyle name="Calculation 8 5 6" xfId="2668"/>
    <cellStyle name="Calculation 8 6" xfId="223"/>
    <cellStyle name="Calculation 8 6 2" xfId="224"/>
    <cellStyle name="Calculation 8 6 2 2" xfId="1535"/>
    <cellStyle name="Calculation 8 6 2 3" xfId="2669"/>
    <cellStyle name="Calculation 8 6 2 4" xfId="2670"/>
    <cellStyle name="Calculation 8 6 2 5" xfId="2671"/>
    <cellStyle name="Calculation 8 6 3" xfId="1534"/>
    <cellStyle name="Calculation 8 6 4" xfId="2672"/>
    <cellStyle name="Calculation 8 6 5" xfId="2673"/>
    <cellStyle name="Calculation 8 6 6" xfId="2674"/>
    <cellStyle name="Calculation 8 7" xfId="225"/>
    <cellStyle name="Calculation 8 7 2" xfId="226"/>
    <cellStyle name="Calculation 8 7 2 2" xfId="1537"/>
    <cellStyle name="Calculation 8 7 2 3" xfId="2675"/>
    <cellStyle name="Calculation 8 7 2 4" xfId="2676"/>
    <cellStyle name="Calculation 8 7 2 5" xfId="2677"/>
    <cellStyle name="Calculation 8 7 3" xfId="1536"/>
    <cellStyle name="Calculation 8 7 4" xfId="2678"/>
    <cellStyle name="Calculation 8 7 5" xfId="2679"/>
    <cellStyle name="Calculation 8 7 6" xfId="2680"/>
    <cellStyle name="Calculation 8 8" xfId="227"/>
    <cellStyle name="Calculation 8 8 2" xfId="228"/>
    <cellStyle name="Calculation 8 8 2 2" xfId="1539"/>
    <cellStyle name="Calculation 8 8 2 3" xfId="2681"/>
    <cellStyle name="Calculation 8 8 2 4" xfId="2682"/>
    <cellStyle name="Calculation 8 8 2 5" xfId="2683"/>
    <cellStyle name="Calculation 8 8 3" xfId="1538"/>
    <cellStyle name="Calculation 8 8 4" xfId="2684"/>
    <cellStyle name="Calculation 8 8 5" xfId="2685"/>
    <cellStyle name="Calculation 8 8 6" xfId="2686"/>
    <cellStyle name="Calculation 8 9" xfId="229"/>
    <cellStyle name="Calculation 8 9 2" xfId="230"/>
    <cellStyle name="Calculation 8 9 2 2" xfId="1541"/>
    <cellStyle name="Calculation 8 9 2 3" xfId="2687"/>
    <cellStyle name="Calculation 8 9 2 4" xfId="2688"/>
    <cellStyle name="Calculation 8 9 2 5" xfId="2689"/>
    <cellStyle name="Calculation 8 9 3" xfId="1540"/>
    <cellStyle name="Calculation 8 9 4" xfId="2690"/>
    <cellStyle name="Calculation 8 9 5" xfId="2691"/>
    <cellStyle name="Calculation 8 9 6" xfId="2692"/>
    <cellStyle name="Calculation 9" xfId="231"/>
    <cellStyle name="Calculation 9 10" xfId="232"/>
    <cellStyle name="Calculation 9 10 2" xfId="1543"/>
    <cellStyle name="Calculation 9 10 3" xfId="2693"/>
    <cellStyle name="Calculation 9 10 4" xfId="2694"/>
    <cellStyle name="Calculation 9 10 5" xfId="2695"/>
    <cellStyle name="Calculation 9 11" xfId="233"/>
    <cellStyle name="Calculation 9 11 2" xfId="1544"/>
    <cellStyle name="Calculation 9 11 3" xfId="2696"/>
    <cellStyle name="Calculation 9 11 4" xfId="2697"/>
    <cellStyle name="Calculation 9 11 5" xfId="2698"/>
    <cellStyle name="Calculation 9 12" xfId="1542"/>
    <cellStyle name="Calculation 9 12 2" xfId="2699"/>
    <cellStyle name="Calculation 9 12 3" xfId="2700"/>
    <cellStyle name="Calculation 9 12 4" xfId="2701"/>
    <cellStyle name="Calculation 9 12 5" xfId="2702"/>
    <cellStyle name="Calculation 9 13" xfId="2703"/>
    <cellStyle name="Calculation 9 14" xfId="2704"/>
    <cellStyle name="Calculation 9 15" xfId="2705"/>
    <cellStyle name="Calculation 9 16" xfId="2706"/>
    <cellStyle name="Calculation 9 2" xfId="234"/>
    <cellStyle name="Calculation 9 2 2" xfId="235"/>
    <cellStyle name="Calculation 9 2 2 2" xfId="1546"/>
    <cellStyle name="Calculation 9 2 2 3" xfId="2707"/>
    <cellStyle name="Calculation 9 2 2 4" xfId="2708"/>
    <cellStyle name="Calculation 9 2 2 5" xfId="2709"/>
    <cellStyle name="Calculation 9 2 3" xfId="1545"/>
    <cellStyle name="Calculation 9 2 4" xfId="2710"/>
    <cellStyle name="Calculation 9 2 5" xfId="2711"/>
    <cellStyle name="Calculation 9 2 6" xfId="2712"/>
    <cellStyle name="Calculation 9 3" xfId="236"/>
    <cellStyle name="Calculation 9 3 2" xfId="237"/>
    <cellStyle name="Calculation 9 3 2 2" xfId="1548"/>
    <cellStyle name="Calculation 9 3 2 3" xfId="2713"/>
    <cellStyle name="Calculation 9 3 2 4" xfId="2714"/>
    <cellStyle name="Calculation 9 3 2 5" xfId="2715"/>
    <cellStyle name="Calculation 9 3 3" xfId="1547"/>
    <cellStyle name="Calculation 9 3 4" xfId="2716"/>
    <cellStyle name="Calculation 9 3 5" xfId="2717"/>
    <cellStyle name="Calculation 9 3 6" xfId="2718"/>
    <cellStyle name="Calculation 9 4" xfId="238"/>
    <cellStyle name="Calculation 9 4 2" xfId="239"/>
    <cellStyle name="Calculation 9 4 2 2" xfId="1550"/>
    <cellStyle name="Calculation 9 4 2 3" xfId="2719"/>
    <cellStyle name="Calculation 9 4 2 4" xfId="2720"/>
    <cellStyle name="Calculation 9 4 2 5" xfId="2721"/>
    <cellStyle name="Calculation 9 4 3" xfId="1549"/>
    <cellStyle name="Calculation 9 4 4" xfId="2722"/>
    <cellStyle name="Calculation 9 4 5" xfId="2723"/>
    <cellStyle name="Calculation 9 4 6" xfId="2724"/>
    <cellStyle name="Calculation 9 5" xfId="240"/>
    <cellStyle name="Calculation 9 5 2" xfId="241"/>
    <cellStyle name="Calculation 9 5 2 2" xfId="1552"/>
    <cellStyle name="Calculation 9 5 2 3" xfId="2725"/>
    <cellStyle name="Calculation 9 5 2 4" xfId="2726"/>
    <cellStyle name="Calculation 9 5 2 5" xfId="2727"/>
    <cellStyle name="Calculation 9 5 3" xfId="1551"/>
    <cellStyle name="Calculation 9 5 4" xfId="2728"/>
    <cellStyle name="Calculation 9 5 5" xfId="2729"/>
    <cellStyle name="Calculation 9 5 6" xfId="2730"/>
    <cellStyle name="Calculation 9 6" xfId="242"/>
    <cellStyle name="Calculation 9 6 2" xfId="243"/>
    <cellStyle name="Calculation 9 6 2 2" xfId="1554"/>
    <cellStyle name="Calculation 9 6 2 3" xfId="2731"/>
    <cellStyle name="Calculation 9 6 2 4" xfId="2732"/>
    <cellStyle name="Calculation 9 6 2 5" xfId="2733"/>
    <cellStyle name="Calculation 9 6 3" xfId="1553"/>
    <cellStyle name="Calculation 9 6 4" xfId="2734"/>
    <cellStyle name="Calculation 9 6 5" xfId="2735"/>
    <cellStyle name="Calculation 9 6 6" xfId="2736"/>
    <cellStyle name="Calculation 9 7" xfId="244"/>
    <cellStyle name="Calculation 9 7 2" xfId="245"/>
    <cellStyle name="Calculation 9 7 2 2" xfId="1556"/>
    <cellStyle name="Calculation 9 7 2 3" xfId="2737"/>
    <cellStyle name="Calculation 9 7 2 4" xfId="2738"/>
    <cellStyle name="Calculation 9 7 2 5" xfId="2739"/>
    <cellStyle name="Calculation 9 7 3" xfId="1555"/>
    <cellStyle name="Calculation 9 7 4" xfId="2740"/>
    <cellStyle name="Calculation 9 7 5" xfId="2741"/>
    <cellStyle name="Calculation 9 7 6" xfId="2742"/>
    <cellStyle name="Calculation 9 8" xfId="246"/>
    <cellStyle name="Calculation 9 8 2" xfId="247"/>
    <cellStyle name="Calculation 9 8 2 2" xfId="1558"/>
    <cellStyle name="Calculation 9 8 2 3" xfId="2743"/>
    <cellStyle name="Calculation 9 8 2 4" xfId="2744"/>
    <cellStyle name="Calculation 9 8 2 5" xfId="2745"/>
    <cellStyle name="Calculation 9 8 3" xfId="1557"/>
    <cellStyle name="Calculation 9 8 4" xfId="2746"/>
    <cellStyle name="Calculation 9 8 5" xfId="2747"/>
    <cellStyle name="Calculation 9 8 6" xfId="2748"/>
    <cellStyle name="Calculation 9 9" xfId="248"/>
    <cellStyle name="Calculation 9 9 2" xfId="249"/>
    <cellStyle name="Calculation 9 9 2 2" xfId="1560"/>
    <cellStyle name="Calculation 9 9 2 3" xfId="2749"/>
    <cellStyle name="Calculation 9 9 2 4" xfId="2750"/>
    <cellStyle name="Calculation 9 9 2 5" xfId="2751"/>
    <cellStyle name="Calculation 9 9 3" xfId="1559"/>
    <cellStyle name="Calculation 9 9 4" xfId="2752"/>
    <cellStyle name="Calculation 9 9 5" xfId="2753"/>
    <cellStyle name="Calculation 9 9 6" xfId="2754"/>
    <cellStyle name="Check Cell 2" xfId="29"/>
    <cellStyle name="Comma" xfId="1" builtinId="3"/>
    <cellStyle name="Comma 2" xfId="53"/>
    <cellStyle name="Currency 2" xfId="5483"/>
    <cellStyle name="Currency 3" xfId="5484"/>
    <cellStyle name="Explanatory Text 2" xfId="1188"/>
    <cellStyle name="Explanatory Text 3" xfId="30"/>
    <cellStyle name="Good 2" xfId="31"/>
    <cellStyle name="Heading 1 2" xfId="32"/>
    <cellStyle name="Heading 2 2" xfId="33"/>
    <cellStyle name="Heading 3 2" xfId="34"/>
    <cellStyle name="Heading 4 2" xfId="35"/>
    <cellStyle name="Hyperlink" xfId="5478" builtinId="8"/>
    <cellStyle name="Hyperlink 2" xfId="5480"/>
    <cellStyle name="Hyperlink_SFR33_2009Tablesv2 2" xfId="5479"/>
    <cellStyle name="Input 10" xfId="250"/>
    <cellStyle name="Input 10 10" xfId="251"/>
    <cellStyle name="Input 10 10 2" xfId="1562"/>
    <cellStyle name="Input 10 10 3" xfId="2755"/>
    <cellStyle name="Input 10 10 4" xfId="2756"/>
    <cellStyle name="Input 10 10 5" xfId="2757"/>
    <cellStyle name="Input 10 11" xfId="252"/>
    <cellStyle name="Input 10 11 2" xfId="1563"/>
    <cellStyle name="Input 10 11 3" xfId="2758"/>
    <cellStyle name="Input 10 11 4" xfId="2759"/>
    <cellStyle name="Input 10 11 5" xfId="2760"/>
    <cellStyle name="Input 10 12" xfId="1561"/>
    <cellStyle name="Input 10 12 2" xfId="2761"/>
    <cellStyle name="Input 10 12 3" xfId="2762"/>
    <cellStyle name="Input 10 12 4" xfId="2763"/>
    <cellStyle name="Input 10 12 5" xfId="2764"/>
    <cellStyle name="Input 10 13" xfId="2765"/>
    <cellStyle name="Input 10 14" xfId="2766"/>
    <cellStyle name="Input 10 15" xfId="2767"/>
    <cellStyle name="Input 10 16" xfId="2768"/>
    <cellStyle name="Input 10 2" xfId="253"/>
    <cellStyle name="Input 10 2 2" xfId="254"/>
    <cellStyle name="Input 10 2 2 2" xfId="1565"/>
    <cellStyle name="Input 10 2 2 3" xfId="2769"/>
    <cellStyle name="Input 10 2 2 4" xfId="2770"/>
    <cellStyle name="Input 10 2 2 5" xfId="2771"/>
    <cellStyle name="Input 10 2 3" xfId="1564"/>
    <cellStyle name="Input 10 2 4" xfId="2772"/>
    <cellStyle name="Input 10 2 5" xfId="2773"/>
    <cellStyle name="Input 10 2 6" xfId="2774"/>
    <cellStyle name="Input 10 3" xfId="255"/>
    <cellStyle name="Input 10 3 2" xfId="256"/>
    <cellStyle name="Input 10 3 2 2" xfId="1567"/>
    <cellStyle name="Input 10 3 2 3" xfId="2775"/>
    <cellStyle name="Input 10 3 2 4" xfId="2776"/>
    <cellStyle name="Input 10 3 2 5" xfId="2777"/>
    <cellStyle name="Input 10 3 3" xfId="1566"/>
    <cellStyle name="Input 10 3 4" xfId="2778"/>
    <cellStyle name="Input 10 3 5" xfId="2779"/>
    <cellStyle name="Input 10 3 6" xfId="2780"/>
    <cellStyle name="Input 10 4" xfId="257"/>
    <cellStyle name="Input 10 4 2" xfId="258"/>
    <cellStyle name="Input 10 4 2 2" xfId="1569"/>
    <cellStyle name="Input 10 4 2 3" xfId="2781"/>
    <cellStyle name="Input 10 4 2 4" xfId="2782"/>
    <cellStyle name="Input 10 4 2 5" xfId="2783"/>
    <cellStyle name="Input 10 4 3" xfId="1568"/>
    <cellStyle name="Input 10 4 4" xfId="2784"/>
    <cellStyle name="Input 10 4 5" xfId="2785"/>
    <cellStyle name="Input 10 4 6" xfId="2786"/>
    <cellStyle name="Input 10 5" xfId="259"/>
    <cellStyle name="Input 10 5 2" xfId="260"/>
    <cellStyle name="Input 10 5 2 2" xfId="1571"/>
    <cellStyle name="Input 10 5 2 3" xfId="2787"/>
    <cellStyle name="Input 10 5 2 4" xfId="2788"/>
    <cellStyle name="Input 10 5 2 5" xfId="2789"/>
    <cellStyle name="Input 10 5 3" xfId="1570"/>
    <cellStyle name="Input 10 5 4" xfId="2790"/>
    <cellStyle name="Input 10 5 5" xfId="2791"/>
    <cellStyle name="Input 10 5 6" xfId="2792"/>
    <cellStyle name="Input 10 6" xfId="261"/>
    <cellStyle name="Input 10 6 2" xfId="262"/>
    <cellStyle name="Input 10 6 2 2" xfId="1573"/>
    <cellStyle name="Input 10 6 2 3" xfId="2793"/>
    <cellStyle name="Input 10 6 2 4" xfId="2794"/>
    <cellStyle name="Input 10 6 2 5" xfId="2795"/>
    <cellStyle name="Input 10 6 3" xfId="1572"/>
    <cellStyle name="Input 10 6 4" xfId="2796"/>
    <cellStyle name="Input 10 6 5" xfId="2797"/>
    <cellStyle name="Input 10 6 6" xfId="2798"/>
    <cellStyle name="Input 10 7" xfId="263"/>
    <cellStyle name="Input 10 7 2" xfId="264"/>
    <cellStyle name="Input 10 7 2 2" xfId="1575"/>
    <cellStyle name="Input 10 7 2 3" xfId="2799"/>
    <cellStyle name="Input 10 7 2 4" xfId="2800"/>
    <cellStyle name="Input 10 7 2 5" xfId="2801"/>
    <cellStyle name="Input 10 7 3" xfId="1574"/>
    <cellStyle name="Input 10 7 4" xfId="2802"/>
    <cellStyle name="Input 10 7 5" xfId="2803"/>
    <cellStyle name="Input 10 7 6" xfId="2804"/>
    <cellStyle name="Input 10 8" xfId="265"/>
    <cellStyle name="Input 10 8 2" xfId="266"/>
    <cellStyle name="Input 10 8 2 2" xfId="1577"/>
    <cellStyle name="Input 10 8 2 3" xfId="2805"/>
    <cellStyle name="Input 10 8 2 4" xfId="2806"/>
    <cellStyle name="Input 10 8 2 5" xfId="2807"/>
    <cellStyle name="Input 10 8 3" xfId="1576"/>
    <cellStyle name="Input 10 8 4" xfId="2808"/>
    <cellStyle name="Input 10 8 5" xfId="2809"/>
    <cellStyle name="Input 10 8 6" xfId="2810"/>
    <cellStyle name="Input 10 9" xfId="267"/>
    <cellStyle name="Input 10 9 2" xfId="268"/>
    <cellStyle name="Input 10 9 2 2" xfId="1579"/>
    <cellStyle name="Input 10 9 2 3" xfId="2811"/>
    <cellStyle name="Input 10 9 2 4" xfId="2812"/>
    <cellStyle name="Input 10 9 2 5" xfId="2813"/>
    <cellStyle name="Input 10 9 3" xfId="1578"/>
    <cellStyle name="Input 10 9 4" xfId="2814"/>
    <cellStyle name="Input 10 9 5" xfId="2815"/>
    <cellStyle name="Input 10 9 6" xfId="2816"/>
    <cellStyle name="Input 11" xfId="269"/>
    <cellStyle name="Input 11 10" xfId="270"/>
    <cellStyle name="Input 11 10 2" xfId="1581"/>
    <cellStyle name="Input 11 10 3" xfId="2817"/>
    <cellStyle name="Input 11 10 4" xfId="2818"/>
    <cellStyle name="Input 11 10 5" xfId="2819"/>
    <cellStyle name="Input 11 11" xfId="1580"/>
    <cellStyle name="Input 11 11 2" xfId="2820"/>
    <cellStyle name="Input 11 11 3" xfId="2821"/>
    <cellStyle name="Input 11 11 4" xfId="2822"/>
    <cellStyle name="Input 11 11 5" xfId="2823"/>
    <cellStyle name="Input 11 12" xfId="2824"/>
    <cellStyle name="Input 11 13" xfId="2825"/>
    <cellStyle name="Input 11 14" xfId="2826"/>
    <cellStyle name="Input 11 15" xfId="2827"/>
    <cellStyle name="Input 11 2" xfId="271"/>
    <cellStyle name="Input 11 2 2" xfId="272"/>
    <cellStyle name="Input 11 2 2 2" xfId="1583"/>
    <cellStyle name="Input 11 2 2 3" xfId="2828"/>
    <cellStyle name="Input 11 2 2 4" xfId="2829"/>
    <cellStyle name="Input 11 2 2 5" xfId="2830"/>
    <cellStyle name="Input 11 2 3" xfId="1582"/>
    <cellStyle name="Input 11 2 4" xfId="2831"/>
    <cellStyle name="Input 11 2 5" xfId="2832"/>
    <cellStyle name="Input 11 2 6" xfId="2833"/>
    <cellStyle name="Input 11 3" xfId="273"/>
    <cellStyle name="Input 11 3 2" xfId="274"/>
    <cellStyle name="Input 11 3 2 2" xfId="1585"/>
    <cellStyle name="Input 11 3 2 3" xfId="2834"/>
    <cellStyle name="Input 11 3 2 4" xfId="2835"/>
    <cellStyle name="Input 11 3 2 5" xfId="2836"/>
    <cellStyle name="Input 11 3 3" xfId="1584"/>
    <cellStyle name="Input 11 3 4" xfId="2837"/>
    <cellStyle name="Input 11 3 5" xfId="2838"/>
    <cellStyle name="Input 11 3 6" xfId="2839"/>
    <cellStyle name="Input 11 4" xfId="275"/>
    <cellStyle name="Input 11 4 2" xfId="276"/>
    <cellStyle name="Input 11 4 2 2" xfId="1587"/>
    <cellStyle name="Input 11 4 2 3" xfId="2840"/>
    <cellStyle name="Input 11 4 2 4" xfId="2841"/>
    <cellStyle name="Input 11 4 2 5" xfId="2842"/>
    <cellStyle name="Input 11 4 3" xfId="1586"/>
    <cellStyle name="Input 11 4 4" xfId="2843"/>
    <cellStyle name="Input 11 4 5" xfId="2844"/>
    <cellStyle name="Input 11 4 6" xfId="2845"/>
    <cellStyle name="Input 11 5" xfId="277"/>
    <cellStyle name="Input 11 5 2" xfId="278"/>
    <cellStyle name="Input 11 5 2 2" xfId="1589"/>
    <cellStyle name="Input 11 5 2 3" xfId="2846"/>
    <cellStyle name="Input 11 5 2 4" xfId="2847"/>
    <cellStyle name="Input 11 5 2 5" xfId="2848"/>
    <cellStyle name="Input 11 5 3" xfId="1588"/>
    <cellStyle name="Input 11 5 4" xfId="2849"/>
    <cellStyle name="Input 11 5 5" xfId="2850"/>
    <cellStyle name="Input 11 5 6" xfId="2851"/>
    <cellStyle name="Input 11 6" xfId="279"/>
    <cellStyle name="Input 11 6 2" xfId="280"/>
    <cellStyle name="Input 11 6 2 2" xfId="1591"/>
    <cellStyle name="Input 11 6 2 3" xfId="2852"/>
    <cellStyle name="Input 11 6 2 4" xfId="2853"/>
    <cellStyle name="Input 11 6 2 5" xfId="2854"/>
    <cellStyle name="Input 11 6 3" xfId="1590"/>
    <cellStyle name="Input 11 6 4" xfId="2855"/>
    <cellStyle name="Input 11 6 5" xfId="2856"/>
    <cellStyle name="Input 11 6 6" xfId="2857"/>
    <cellStyle name="Input 11 7" xfId="281"/>
    <cellStyle name="Input 11 7 2" xfId="282"/>
    <cellStyle name="Input 11 7 2 2" xfId="1593"/>
    <cellStyle name="Input 11 7 2 3" xfId="2858"/>
    <cellStyle name="Input 11 7 2 4" xfId="2859"/>
    <cellStyle name="Input 11 7 2 5" xfId="2860"/>
    <cellStyle name="Input 11 7 3" xfId="1592"/>
    <cellStyle name="Input 11 7 4" xfId="2861"/>
    <cellStyle name="Input 11 7 5" xfId="2862"/>
    <cellStyle name="Input 11 7 6" xfId="2863"/>
    <cellStyle name="Input 11 8" xfId="283"/>
    <cellStyle name="Input 11 8 2" xfId="284"/>
    <cellStyle name="Input 11 8 2 2" xfId="1595"/>
    <cellStyle name="Input 11 8 2 3" xfId="2864"/>
    <cellStyle name="Input 11 8 2 4" xfId="2865"/>
    <cellStyle name="Input 11 8 2 5" xfId="2866"/>
    <cellStyle name="Input 11 8 3" xfId="1594"/>
    <cellStyle name="Input 11 8 4" xfId="2867"/>
    <cellStyle name="Input 11 8 5" xfId="2868"/>
    <cellStyle name="Input 11 8 6" xfId="2869"/>
    <cellStyle name="Input 11 9" xfId="285"/>
    <cellStyle name="Input 11 9 2" xfId="1596"/>
    <cellStyle name="Input 11 9 3" xfId="2870"/>
    <cellStyle name="Input 11 9 4" xfId="2871"/>
    <cellStyle name="Input 11 9 5" xfId="2872"/>
    <cellStyle name="Input 12" xfId="286"/>
    <cellStyle name="Input 12 2" xfId="287"/>
    <cellStyle name="Input 12 2 2" xfId="1598"/>
    <cellStyle name="Input 12 2 3" xfId="2873"/>
    <cellStyle name="Input 12 2 4" xfId="2874"/>
    <cellStyle name="Input 12 2 5" xfId="2875"/>
    <cellStyle name="Input 12 3" xfId="1597"/>
    <cellStyle name="Input 12 4" xfId="2876"/>
    <cellStyle name="Input 12 5" xfId="2877"/>
    <cellStyle name="Input 12 6" xfId="2878"/>
    <cellStyle name="Input 13" xfId="36"/>
    <cellStyle name="Input 14" xfId="1369"/>
    <cellStyle name="Input 2" xfId="288"/>
    <cellStyle name="Input 2 10" xfId="289"/>
    <cellStyle name="Input 2 10 2" xfId="1600"/>
    <cellStyle name="Input 2 10 3" xfId="2879"/>
    <cellStyle name="Input 2 10 4" xfId="2880"/>
    <cellStyle name="Input 2 10 5" xfId="2881"/>
    <cellStyle name="Input 2 11" xfId="290"/>
    <cellStyle name="Input 2 11 2" xfId="1601"/>
    <cellStyle name="Input 2 11 3" xfId="2882"/>
    <cellStyle name="Input 2 11 4" xfId="2883"/>
    <cellStyle name="Input 2 11 5" xfId="2884"/>
    <cellStyle name="Input 2 12" xfId="1599"/>
    <cellStyle name="Input 2 12 2" xfId="2885"/>
    <cellStyle name="Input 2 12 3" xfId="2886"/>
    <cellStyle name="Input 2 12 4" xfId="2887"/>
    <cellStyle name="Input 2 12 5" xfId="2888"/>
    <cellStyle name="Input 2 13" xfId="2889"/>
    <cellStyle name="Input 2 14" xfId="2890"/>
    <cellStyle name="Input 2 15" xfId="2891"/>
    <cellStyle name="Input 2 16" xfId="2892"/>
    <cellStyle name="Input 2 2" xfId="291"/>
    <cellStyle name="Input 2 2 2" xfId="292"/>
    <cellStyle name="Input 2 2 2 2" xfId="1603"/>
    <cellStyle name="Input 2 2 2 3" xfId="2893"/>
    <cellStyle name="Input 2 2 2 4" xfId="2894"/>
    <cellStyle name="Input 2 2 2 5" xfId="2895"/>
    <cellStyle name="Input 2 2 3" xfId="1602"/>
    <cellStyle name="Input 2 2 4" xfId="2896"/>
    <cellStyle name="Input 2 2 5" xfId="2897"/>
    <cellStyle name="Input 2 2 6" xfId="2898"/>
    <cellStyle name="Input 2 3" xfId="293"/>
    <cellStyle name="Input 2 3 2" xfId="294"/>
    <cellStyle name="Input 2 3 2 2" xfId="1605"/>
    <cellStyle name="Input 2 3 2 3" xfId="2899"/>
    <cellStyle name="Input 2 3 2 4" xfId="2900"/>
    <cellStyle name="Input 2 3 2 5" xfId="2901"/>
    <cellStyle name="Input 2 3 3" xfId="1604"/>
    <cellStyle name="Input 2 3 4" xfId="2902"/>
    <cellStyle name="Input 2 3 5" xfId="2903"/>
    <cellStyle name="Input 2 3 6" xfId="2904"/>
    <cellStyle name="Input 2 4" xfId="295"/>
    <cellStyle name="Input 2 4 2" xfId="296"/>
    <cellStyle name="Input 2 4 2 2" xfId="1607"/>
    <cellStyle name="Input 2 4 2 3" xfId="2905"/>
    <cellStyle name="Input 2 4 2 4" xfId="2906"/>
    <cellStyle name="Input 2 4 2 5" xfId="2907"/>
    <cellStyle name="Input 2 4 3" xfId="1606"/>
    <cellStyle name="Input 2 4 4" xfId="2908"/>
    <cellStyle name="Input 2 4 5" xfId="2909"/>
    <cellStyle name="Input 2 4 6" xfId="2910"/>
    <cellStyle name="Input 2 5" xfId="297"/>
    <cellStyle name="Input 2 5 2" xfId="298"/>
    <cellStyle name="Input 2 5 2 2" xfId="1609"/>
    <cellStyle name="Input 2 5 2 3" xfId="2911"/>
    <cellStyle name="Input 2 5 2 4" xfId="2912"/>
    <cellStyle name="Input 2 5 2 5" xfId="2913"/>
    <cellStyle name="Input 2 5 3" xfId="1608"/>
    <cellStyle name="Input 2 5 4" xfId="2914"/>
    <cellStyle name="Input 2 5 5" xfId="2915"/>
    <cellStyle name="Input 2 5 6" xfId="2916"/>
    <cellStyle name="Input 2 6" xfId="299"/>
    <cellStyle name="Input 2 6 2" xfId="300"/>
    <cellStyle name="Input 2 6 2 2" xfId="1611"/>
    <cellStyle name="Input 2 6 2 3" xfId="2917"/>
    <cellStyle name="Input 2 6 2 4" xfId="2918"/>
    <cellStyle name="Input 2 6 2 5" xfId="2919"/>
    <cellStyle name="Input 2 6 3" xfId="1610"/>
    <cellStyle name="Input 2 6 4" xfId="2920"/>
    <cellStyle name="Input 2 6 5" xfId="2921"/>
    <cellStyle name="Input 2 6 6" xfId="2922"/>
    <cellStyle name="Input 2 7" xfId="301"/>
    <cellStyle name="Input 2 7 2" xfId="302"/>
    <cellStyle name="Input 2 7 2 2" xfId="1613"/>
    <cellStyle name="Input 2 7 2 3" xfId="2923"/>
    <cellStyle name="Input 2 7 2 4" xfId="2924"/>
    <cellStyle name="Input 2 7 2 5" xfId="2925"/>
    <cellStyle name="Input 2 7 3" xfId="1612"/>
    <cellStyle name="Input 2 7 4" xfId="2926"/>
    <cellStyle name="Input 2 7 5" xfId="2927"/>
    <cellStyle name="Input 2 7 6" xfId="2928"/>
    <cellStyle name="Input 2 8" xfId="303"/>
    <cellStyle name="Input 2 8 2" xfId="304"/>
    <cellStyle name="Input 2 8 2 2" xfId="1615"/>
    <cellStyle name="Input 2 8 2 3" xfId="2929"/>
    <cellStyle name="Input 2 8 2 4" xfId="2930"/>
    <cellStyle name="Input 2 8 2 5" xfId="2931"/>
    <cellStyle name="Input 2 8 3" xfId="1614"/>
    <cellStyle name="Input 2 8 4" xfId="2932"/>
    <cellStyle name="Input 2 8 5" xfId="2933"/>
    <cellStyle name="Input 2 8 6" xfId="2934"/>
    <cellStyle name="Input 2 9" xfId="305"/>
    <cellStyle name="Input 2 9 2" xfId="306"/>
    <cellStyle name="Input 2 9 2 2" xfId="1617"/>
    <cellStyle name="Input 2 9 2 3" xfId="2935"/>
    <cellStyle name="Input 2 9 2 4" xfId="2936"/>
    <cellStyle name="Input 2 9 2 5" xfId="2937"/>
    <cellStyle name="Input 2 9 3" xfId="1616"/>
    <cellStyle name="Input 2 9 4" xfId="2938"/>
    <cellStyle name="Input 2 9 5" xfId="2939"/>
    <cellStyle name="Input 2 9 6" xfId="2940"/>
    <cellStyle name="Input 3" xfId="307"/>
    <cellStyle name="Input 3 10" xfId="308"/>
    <cellStyle name="Input 3 10 2" xfId="1619"/>
    <cellStyle name="Input 3 10 3" xfId="2941"/>
    <cellStyle name="Input 3 10 4" xfId="2942"/>
    <cellStyle name="Input 3 10 5" xfId="2943"/>
    <cellStyle name="Input 3 11" xfId="309"/>
    <cellStyle name="Input 3 11 2" xfId="1620"/>
    <cellStyle name="Input 3 11 3" xfId="2944"/>
    <cellStyle name="Input 3 11 4" xfId="2945"/>
    <cellStyle name="Input 3 11 5" xfId="2946"/>
    <cellStyle name="Input 3 12" xfId="1618"/>
    <cellStyle name="Input 3 12 2" xfId="2947"/>
    <cellStyle name="Input 3 12 3" xfId="2948"/>
    <cellStyle name="Input 3 12 4" xfId="2949"/>
    <cellStyle name="Input 3 12 5" xfId="2950"/>
    <cellStyle name="Input 3 13" xfId="2951"/>
    <cellStyle name="Input 3 14" xfId="2952"/>
    <cellStyle name="Input 3 15" xfId="2953"/>
    <cellStyle name="Input 3 16" xfId="2954"/>
    <cellStyle name="Input 3 2" xfId="310"/>
    <cellStyle name="Input 3 2 2" xfId="311"/>
    <cellStyle name="Input 3 2 2 2" xfId="1622"/>
    <cellStyle name="Input 3 2 2 3" xfId="2955"/>
    <cellStyle name="Input 3 2 2 4" xfId="2956"/>
    <cellStyle name="Input 3 2 2 5" xfId="2957"/>
    <cellStyle name="Input 3 2 3" xfId="1621"/>
    <cellStyle name="Input 3 2 4" xfId="2958"/>
    <cellStyle name="Input 3 2 5" xfId="2959"/>
    <cellStyle name="Input 3 2 6" xfId="2960"/>
    <cellStyle name="Input 3 3" xfId="312"/>
    <cellStyle name="Input 3 3 2" xfId="313"/>
    <cellStyle name="Input 3 3 2 2" xfId="1624"/>
    <cellStyle name="Input 3 3 2 3" xfId="2961"/>
    <cellStyle name="Input 3 3 2 4" xfId="2962"/>
    <cellStyle name="Input 3 3 2 5" xfId="2963"/>
    <cellStyle name="Input 3 3 3" xfId="1623"/>
    <cellStyle name="Input 3 3 4" xfId="2964"/>
    <cellStyle name="Input 3 3 5" xfId="2965"/>
    <cellStyle name="Input 3 3 6" xfId="2966"/>
    <cellStyle name="Input 3 4" xfId="314"/>
    <cellStyle name="Input 3 4 2" xfId="315"/>
    <cellStyle name="Input 3 4 2 2" xfId="1626"/>
    <cellStyle name="Input 3 4 2 3" xfId="2967"/>
    <cellStyle name="Input 3 4 2 4" xfId="2968"/>
    <cellStyle name="Input 3 4 2 5" xfId="2969"/>
    <cellStyle name="Input 3 4 3" xfId="1625"/>
    <cellStyle name="Input 3 4 4" xfId="2970"/>
    <cellStyle name="Input 3 4 5" xfId="2971"/>
    <cellStyle name="Input 3 4 6" xfId="2972"/>
    <cellStyle name="Input 3 5" xfId="316"/>
    <cellStyle name="Input 3 5 2" xfId="317"/>
    <cellStyle name="Input 3 5 2 2" xfId="1628"/>
    <cellStyle name="Input 3 5 2 3" xfId="2973"/>
    <cellStyle name="Input 3 5 2 4" xfId="2974"/>
    <cellStyle name="Input 3 5 2 5" xfId="2975"/>
    <cellStyle name="Input 3 5 3" xfId="1627"/>
    <cellStyle name="Input 3 5 4" xfId="2976"/>
    <cellStyle name="Input 3 5 5" xfId="2977"/>
    <cellStyle name="Input 3 5 6" xfId="2978"/>
    <cellStyle name="Input 3 6" xfId="318"/>
    <cellStyle name="Input 3 6 2" xfId="319"/>
    <cellStyle name="Input 3 6 2 2" xfId="1630"/>
    <cellStyle name="Input 3 6 2 3" xfId="2979"/>
    <cellStyle name="Input 3 6 2 4" xfId="2980"/>
    <cellStyle name="Input 3 6 2 5" xfId="2981"/>
    <cellStyle name="Input 3 6 3" xfId="1629"/>
    <cellStyle name="Input 3 6 4" xfId="2982"/>
    <cellStyle name="Input 3 6 5" xfId="2983"/>
    <cellStyle name="Input 3 6 6" xfId="2984"/>
    <cellStyle name="Input 3 7" xfId="320"/>
    <cellStyle name="Input 3 7 2" xfId="321"/>
    <cellStyle name="Input 3 7 2 2" xfId="1632"/>
    <cellStyle name="Input 3 7 2 3" xfId="2985"/>
    <cellStyle name="Input 3 7 2 4" xfId="2986"/>
    <cellStyle name="Input 3 7 2 5" xfId="2987"/>
    <cellStyle name="Input 3 7 3" xfId="1631"/>
    <cellStyle name="Input 3 7 4" xfId="2988"/>
    <cellStyle name="Input 3 7 5" xfId="2989"/>
    <cellStyle name="Input 3 7 6" xfId="2990"/>
    <cellStyle name="Input 3 8" xfId="322"/>
    <cellStyle name="Input 3 8 2" xfId="323"/>
    <cellStyle name="Input 3 8 2 2" xfId="1634"/>
    <cellStyle name="Input 3 8 2 3" xfId="2991"/>
    <cellStyle name="Input 3 8 2 4" xfId="2992"/>
    <cellStyle name="Input 3 8 2 5" xfId="2993"/>
    <cellStyle name="Input 3 8 3" xfId="1633"/>
    <cellStyle name="Input 3 8 4" xfId="2994"/>
    <cellStyle name="Input 3 8 5" xfId="2995"/>
    <cellStyle name="Input 3 8 6" xfId="2996"/>
    <cellStyle name="Input 3 9" xfId="324"/>
    <cellStyle name="Input 3 9 2" xfId="325"/>
    <cellStyle name="Input 3 9 2 2" xfId="1636"/>
    <cellStyle name="Input 3 9 2 3" xfId="2997"/>
    <cellStyle name="Input 3 9 2 4" xfId="2998"/>
    <cellStyle name="Input 3 9 2 5" xfId="2999"/>
    <cellStyle name="Input 3 9 3" xfId="1635"/>
    <cellStyle name="Input 3 9 4" xfId="3000"/>
    <cellStyle name="Input 3 9 5" xfId="3001"/>
    <cellStyle name="Input 3 9 6" xfId="3002"/>
    <cellStyle name="Input 4" xfId="326"/>
    <cellStyle name="Input 4 10" xfId="327"/>
    <cellStyle name="Input 4 10 2" xfId="1638"/>
    <cellStyle name="Input 4 10 3" xfId="3003"/>
    <cellStyle name="Input 4 10 4" xfId="3004"/>
    <cellStyle name="Input 4 10 5" xfId="3005"/>
    <cellStyle name="Input 4 11" xfId="328"/>
    <cellStyle name="Input 4 11 2" xfId="1639"/>
    <cellStyle name="Input 4 11 3" xfId="3006"/>
    <cellStyle name="Input 4 11 4" xfId="3007"/>
    <cellStyle name="Input 4 11 5" xfId="3008"/>
    <cellStyle name="Input 4 12" xfId="1637"/>
    <cellStyle name="Input 4 12 2" xfId="3009"/>
    <cellStyle name="Input 4 12 3" xfId="3010"/>
    <cellStyle name="Input 4 12 4" xfId="3011"/>
    <cellStyle name="Input 4 12 5" xfId="3012"/>
    <cellStyle name="Input 4 13" xfId="3013"/>
    <cellStyle name="Input 4 14" xfId="3014"/>
    <cellStyle name="Input 4 15" xfId="3015"/>
    <cellStyle name="Input 4 16" xfId="3016"/>
    <cellStyle name="Input 4 2" xfId="329"/>
    <cellStyle name="Input 4 2 2" xfId="330"/>
    <cellStyle name="Input 4 2 2 2" xfId="1641"/>
    <cellStyle name="Input 4 2 2 3" xfId="3017"/>
    <cellStyle name="Input 4 2 2 4" xfId="3018"/>
    <cellStyle name="Input 4 2 2 5" xfId="3019"/>
    <cellStyle name="Input 4 2 3" xfId="1640"/>
    <cellStyle name="Input 4 2 4" xfId="3020"/>
    <cellStyle name="Input 4 2 5" xfId="3021"/>
    <cellStyle name="Input 4 2 6" xfId="3022"/>
    <cellStyle name="Input 4 3" xfId="331"/>
    <cellStyle name="Input 4 3 2" xfId="332"/>
    <cellStyle name="Input 4 3 2 2" xfId="1643"/>
    <cellStyle name="Input 4 3 2 3" xfId="3023"/>
    <cellStyle name="Input 4 3 2 4" xfId="3024"/>
    <cellStyle name="Input 4 3 2 5" xfId="3025"/>
    <cellStyle name="Input 4 3 3" xfId="1642"/>
    <cellStyle name="Input 4 3 4" xfId="3026"/>
    <cellStyle name="Input 4 3 5" xfId="3027"/>
    <cellStyle name="Input 4 3 6" xfId="3028"/>
    <cellStyle name="Input 4 4" xfId="333"/>
    <cellStyle name="Input 4 4 2" xfId="334"/>
    <cellStyle name="Input 4 4 2 2" xfId="1645"/>
    <cellStyle name="Input 4 4 2 3" xfId="3029"/>
    <cellStyle name="Input 4 4 2 4" xfId="3030"/>
    <cellStyle name="Input 4 4 2 5" xfId="3031"/>
    <cellStyle name="Input 4 4 3" xfId="1644"/>
    <cellStyle name="Input 4 4 4" xfId="3032"/>
    <cellStyle name="Input 4 4 5" xfId="3033"/>
    <cellStyle name="Input 4 4 6" xfId="3034"/>
    <cellStyle name="Input 4 5" xfId="335"/>
    <cellStyle name="Input 4 5 2" xfId="336"/>
    <cellStyle name="Input 4 5 2 2" xfId="1647"/>
    <cellStyle name="Input 4 5 2 3" xfId="3035"/>
    <cellStyle name="Input 4 5 2 4" xfId="3036"/>
    <cellStyle name="Input 4 5 2 5" xfId="3037"/>
    <cellStyle name="Input 4 5 3" xfId="1646"/>
    <cellStyle name="Input 4 5 4" xfId="3038"/>
    <cellStyle name="Input 4 5 5" xfId="3039"/>
    <cellStyle name="Input 4 5 6" xfId="3040"/>
    <cellStyle name="Input 4 6" xfId="337"/>
    <cellStyle name="Input 4 6 2" xfId="338"/>
    <cellStyle name="Input 4 6 2 2" xfId="1649"/>
    <cellStyle name="Input 4 6 2 3" xfId="3041"/>
    <cellStyle name="Input 4 6 2 4" xfId="3042"/>
    <cellStyle name="Input 4 6 2 5" xfId="3043"/>
    <cellStyle name="Input 4 6 3" xfId="1648"/>
    <cellStyle name="Input 4 6 4" xfId="3044"/>
    <cellStyle name="Input 4 6 5" xfId="3045"/>
    <cellStyle name="Input 4 6 6" xfId="3046"/>
    <cellStyle name="Input 4 7" xfId="339"/>
    <cellStyle name="Input 4 7 2" xfId="340"/>
    <cellStyle name="Input 4 7 2 2" xfId="1651"/>
    <cellStyle name="Input 4 7 2 3" xfId="3047"/>
    <cellStyle name="Input 4 7 2 4" xfId="3048"/>
    <cellStyle name="Input 4 7 2 5" xfId="3049"/>
    <cellStyle name="Input 4 7 3" xfId="1650"/>
    <cellStyle name="Input 4 7 4" xfId="3050"/>
    <cellStyle name="Input 4 7 5" xfId="3051"/>
    <cellStyle name="Input 4 7 6" xfId="3052"/>
    <cellStyle name="Input 4 8" xfId="341"/>
    <cellStyle name="Input 4 8 2" xfId="342"/>
    <cellStyle name="Input 4 8 2 2" xfId="1653"/>
    <cellStyle name="Input 4 8 2 3" xfId="3053"/>
    <cellStyle name="Input 4 8 2 4" xfId="3054"/>
    <cellStyle name="Input 4 8 2 5" xfId="3055"/>
    <cellStyle name="Input 4 8 3" xfId="1652"/>
    <cellStyle name="Input 4 8 4" xfId="3056"/>
    <cellStyle name="Input 4 8 5" xfId="3057"/>
    <cellStyle name="Input 4 8 6" xfId="3058"/>
    <cellStyle name="Input 4 9" xfId="343"/>
    <cellStyle name="Input 4 9 2" xfId="344"/>
    <cellStyle name="Input 4 9 2 2" xfId="1655"/>
    <cellStyle name="Input 4 9 2 3" xfId="3059"/>
    <cellStyle name="Input 4 9 2 4" xfId="3060"/>
    <cellStyle name="Input 4 9 2 5" xfId="3061"/>
    <cellStyle name="Input 4 9 3" xfId="1654"/>
    <cellStyle name="Input 4 9 4" xfId="3062"/>
    <cellStyle name="Input 4 9 5" xfId="3063"/>
    <cellStyle name="Input 4 9 6" xfId="3064"/>
    <cellStyle name="Input 5" xfId="345"/>
    <cellStyle name="Input 5 10" xfId="346"/>
    <cellStyle name="Input 5 10 2" xfId="1657"/>
    <cellStyle name="Input 5 10 3" xfId="3065"/>
    <cellStyle name="Input 5 10 4" xfId="3066"/>
    <cellStyle name="Input 5 10 5" xfId="3067"/>
    <cellStyle name="Input 5 11" xfId="347"/>
    <cellStyle name="Input 5 11 2" xfId="1658"/>
    <cellStyle name="Input 5 11 3" xfId="3068"/>
    <cellStyle name="Input 5 11 4" xfId="3069"/>
    <cellStyle name="Input 5 11 5" xfId="3070"/>
    <cellStyle name="Input 5 12" xfId="1656"/>
    <cellStyle name="Input 5 12 2" xfId="3071"/>
    <cellStyle name="Input 5 12 3" xfId="3072"/>
    <cellStyle name="Input 5 12 4" xfId="3073"/>
    <cellStyle name="Input 5 12 5" xfId="3074"/>
    <cellStyle name="Input 5 13" xfId="3075"/>
    <cellStyle name="Input 5 14" xfId="3076"/>
    <cellStyle name="Input 5 15" xfId="3077"/>
    <cellStyle name="Input 5 16" xfId="3078"/>
    <cellStyle name="Input 5 2" xfId="348"/>
    <cellStyle name="Input 5 2 2" xfId="349"/>
    <cellStyle name="Input 5 2 2 2" xfId="1660"/>
    <cellStyle name="Input 5 2 2 3" xfId="3079"/>
    <cellStyle name="Input 5 2 2 4" xfId="3080"/>
    <cellStyle name="Input 5 2 2 5" xfId="3081"/>
    <cellStyle name="Input 5 2 3" xfId="1659"/>
    <cellStyle name="Input 5 2 4" xfId="3082"/>
    <cellStyle name="Input 5 2 5" xfId="3083"/>
    <cellStyle name="Input 5 2 6" xfId="3084"/>
    <cellStyle name="Input 5 3" xfId="350"/>
    <cellStyle name="Input 5 3 2" xfId="351"/>
    <cellStyle name="Input 5 3 2 2" xfId="1662"/>
    <cellStyle name="Input 5 3 2 3" xfId="3085"/>
    <cellStyle name="Input 5 3 2 4" xfId="3086"/>
    <cellStyle name="Input 5 3 2 5" xfId="3087"/>
    <cellStyle name="Input 5 3 3" xfId="1661"/>
    <cellStyle name="Input 5 3 4" xfId="3088"/>
    <cellStyle name="Input 5 3 5" xfId="3089"/>
    <cellStyle name="Input 5 3 6" xfId="3090"/>
    <cellStyle name="Input 5 4" xfId="352"/>
    <cellStyle name="Input 5 4 2" xfId="353"/>
    <cellStyle name="Input 5 4 2 2" xfId="1664"/>
    <cellStyle name="Input 5 4 2 3" xfId="3091"/>
    <cellStyle name="Input 5 4 2 4" xfId="3092"/>
    <cellStyle name="Input 5 4 2 5" xfId="3093"/>
    <cellStyle name="Input 5 4 3" xfId="1663"/>
    <cellStyle name="Input 5 4 4" xfId="3094"/>
    <cellStyle name="Input 5 4 5" xfId="3095"/>
    <cellStyle name="Input 5 4 6" xfId="3096"/>
    <cellStyle name="Input 5 5" xfId="354"/>
    <cellStyle name="Input 5 5 2" xfId="355"/>
    <cellStyle name="Input 5 5 2 2" xfId="1666"/>
    <cellStyle name="Input 5 5 2 3" xfId="3097"/>
    <cellStyle name="Input 5 5 2 4" xfId="3098"/>
    <cellStyle name="Input 5 5 2 5" xfId="3099"/>
    <cellStyle name="Input 5 5 3" xfId="1665"/>
    <cellStyle name="Input 5 5 4" xfId="3100"/>
    <cellStyle name="Input 5 5 5" xfId="3101"/>
    <cellStyle name="Input 5 5 6" xfId="3102"/>
    <cellStyle name="Input 5 6" xfId="356"/>
    <cellStyle name="Input 5 6 2" xfId="357"/>
    <cellStyle name="Input 5 6 2 2" xfId="1668"/>
    <cellStyle name="Input 5 6 2 3" xfId="3103"/>
    <cellStyle name="Input 5 6 2 4" xfId="3104"/>
    <cellStyle name="Input 5 6 2 5" xfId="3105"/>
    <cellStyle name="Input 5 6 3" xfId="1667"/>
    <cellStyle name="Input 5 6 4" xfId="3106"/>
    <cellStyle name="Input 5 6 5" xfId="3107"/>
    <cellStyle name="Input 5 6 6" xfId="3108"/>
    <cellStyle name="Input 5 7" xfId="358"/>
    <cellStyle name="Input 5 7 2" xfId="359"/>
    <cellStyle name="Input 5 7 2 2" xfId="1670"/>
    <cellStyle name="Input 5 7 2 3" xfId="3109"/>
    <cellStyle name="Input 5 7 2 4" xfId="3110"/>
    <cellStyle name="Input 5 7 2 5" xfId="3111"/>
    <cellStyle name="Input 5 7 3" xfId="1669"/>
    <cellStyle name="Input 5 7 4" xfId="3112"/>
    <cellStyle name="Input 5 7 5" xfId="3113"/>
    <cellStyle name="Input 5 7 6" xfId="3114"/>
    <cellStyle name="Input 5 8" xfId="360"/>
    <cellStyle name="Input 5 8 2" xfId="361"/>
    <cellStyle name="Input 5 8 2 2" xfId="1672"/>
    <cellStyle name="Input 5 8 2 3" xfId="3115"/>
    <cellStyle name="Input 5 8 2 4" xfId="3116"/>
    <cellStyle name="Input 5 8 2 5" xfId="3117"/>
    <cellStyle name="Input 5 8 3" xfId="1671"/>
    <cellStyle name="Input 5 8 4" xfId="3118"/>
    <cellStyle name="Input 5 8 5" xfId="3119"/>
    <cellStyle name="Input 5 8 6" xfId="3120"/>
    <cellStyle name="Input 5 9" xfId="362"/>
    <cellStyle name="Input 5 9 2" xfId="363"/>
    <cellStyle name="Input 5 9 2 2" xfId="1674"/>
    <cellStyle name="Input 5 9 2 3" xfId="3121"/>
    <cellStyle name="Input 5 9 2 4" xfId="3122"/>
    <cellStyle name="Input 5 9 2 5" xfId="3123"/>
    <cellStyle name="Input 5 9 3" xfId="1673"/>
    <cellStyle name="Input 5 9 4" xfId="3124"/>
    <cellStyle name="Input 5 9 5" xfId="3125"/>
    <cellStyle name="Input 5 9 6" xfId="3126"/>
    <cellStyle name="Input 6" xfId="364"/>
    <cellStyle name="Input 6 10" xfId="365"/>
    <cellStyle name="Input 6 10 2" xfId="1676"/>
    <cellStyle name="Input 6 10 3" xfId="3127"/>
    <cellStyle name="Input 6 10 4" xfId="3128"/>
    <cellStyle name="Input 6 10 5" xfId="3129"/>
    <cellStyle name="Input 6 11" xfId="366"/>
    <cellStyle name="Input 6 11 2" xfId="1677"/>
    <cellStyle name="Input 6 11 3" xfId="3130"/>
    <cellStyle name="Input 6 11 4" xfId="3131"/>
    <cellStyle name="Input 6 11 5" xfId="3132"/>
    <cellStyle name="Input 6 12" xfId="1675"/>
    <cellStyle name="Input 6 12 2" xfId="3133"/>
    <cellStyle name="Input 6 12 3" xfId="3134"/>
    <cellStyle name="Input 6 12 4" xfId="3135"/>
    <cellStyle name="Input 6 12 5" xfId="3136"/>
    <cellStyle name="Input 6 13" xfId="3137"/>
    <cellStyle name="Input 6 14" xfId="3138"/>
    <cellStyle name="Input 6 15" xfId="3139"/>
    <cellStyle name="Input 6 16" xfId="3140"/>
    <cellStyle name="Input 6 2" xfId="367"/>
    <cellStyle name="Input 6 2 2" xfId="368"/>
    <cellStyle name="Input 6 2 2 2" xfId="1679"/>
    <cellStyle name="Input 6 2 2 3" xfId="3141"/>
    <cellStyle name="Input 6 2 2 4" xfId="3142"/>
    <cellStyle name="Input 6 2 2 5" xfId="3143"/>
    <cellStyle name="Input 6 2 3" xfId="1678"/>
    <cellStyle name="Input 6 2 4" xfId="3144"/>
    <cellStyle name="Input 6 2 5" xfId="3145"/>
    <cellStyle name="Input 6 2 6" xfId="3146"/>
    <cellStyle name="Input 6 3" xfId="369"/>
    <cellStyle name="Input 6 3 2" xfId="370"/>
    <cellStyle name="Input 6 3 2 2" xfId="1681"/>
    <cellStyle name="Input 6 3 2 3" xfId="3147"/>
    <cellStyle name="Input 6 3 2 4" xfId="3148"/>
    <cellStyle name="Input 6 3 2 5" xfId="3149"/>
    <cellStyle name="Input 6 3 3" xfId="1680"/>
    <cellStyle name="Input 6 3 4" xfId="3150"/>
    <cellStyle name="Input 6 3 5" xfId="3151"/>
    <cellStyle name="Input 6 3 6" xfId="3152"/>
    <cellStyle name="Input 6 4" xfId="371"/>
    <cellStyle name="Input 6 4 2" xfId="372"/>
    <cellStyle name="Input 6 4 2 2" xfId="1683"/>
    <cellStyle name="Input 6 4 2 3" xfId="3153"/>
    <cellStyle name="Input 6 4 2 4" xfId="3154"/>
    <cellStyle name="Input 6 4 2 5" xfId="3155"/>
    <cellStyle name="Input 6 4 3" xfId="1682"/>
    <cellStyle name="Input 6 4 4" xfId="3156"/>
    <cellStyle name="Input 6 4 5" xfId="3157"/>
    <cellStyle name="Input 6 4 6" xfId="3158"/>
    <cellStyle name="Input 6 5" xfId="373"/>
    <cellStyle name="Input 6 5 2" xfId="374"/>
    <cellStyle name="Input 6 5 2 2" xfId="1685"/>
    <cellStyle name="Input 6 5 2 3" xfId="3159"/>
    <cellStyle name="Input 6 5 2 4" xfId="3160"/>
    <cellStyle name="Input 6 5 2 5" xfId="3161"/>
    <cellStyle name="Input 6 5 3" xfId="1684"/>
    <cellStyle name="Input 6 5 4" xfId="3162"/>
    <cellStyle name="Input 6 5 5" xfId="3163"/>
    <cellStyle name="Input 6 5 6" xfId="3164"/>
    <cellStyle name="Input 6 6" xfId="375"/>
    <cellStyle name="Input 6 6 2" xfId="376"/>
    <cellStyle name="Input 6 6 2 2" xfId="1687"/>
    <cellStyle name="Input 6 6 2 3" xfId="3165"/>
    <cellStyle name="Input 6 6 2 4" xfId="3166"/>
    <cellStyle name="Input 6 6 2 5" xfId="3167"/>
    <cellStyle name="Input 6 6 3" xfId="1686"/>
    <cellStyle name="Input 6 6 4" xfId="3168"/>
    <cellStyle name="Input 6 6 5" xfId="3169"/>
    <cellStyle name="Input 6 6 6" xfId="3170"/>
    <cellStyle name="Input 6 7" xfId="377"/>
    <cellStyle name="Input 6 7 2" xfId="378"/>
    <cellStyle name="Input 6 7 2 2" xfId="1689"/>
    <cellStyle name="Input 6 7 2 3" xfId="3171"/>
    <cellStyle name="Input 6 7 2 4" xfId="3172"/>
    <cellStyle name="Input 6 7 2 5" xfId="3173"/>
    <cellStyle name="Input 6 7 3" xfId="1688"/>
    <cellStyle name="Input 6 7 4" xfId="3174"/>
    <cellStyle name="Input 6 7 5" xfId="3175"/>
    <cellStyle name="Input 6 7 6" xfId="3176"/>
    <cellStyle name="Input 6 8" xfId="379"/>
    <cellStyle name="Input 6 8 2" xfId="380"/>
    <cellStyle name="Input 6 8 2 2" xfId="1691"/>
    <cellStyle name="Input 6 8 2 3" xfId="3177"/>
    <cellStyle name="Input 6 8 2 4" xfId="3178"/>
    <cellStyle name="Input 6 8 2 5" xfId="3179"/>
    <cellStyle name="Input 6 8 3" xfId="1690"/>
    <cellStyle name="Input 6 8 4" xfId="3180"/>
    <cellStyle name="Input 6 8 5" xfId="3181"/>
    <cellStyle name="Input 6 8 6" xfId="3182"/>
    <cellStyle name="Input 6 9" xfId="381"/>
    <cellStyle name="Input 6 9 2" xfId="382"/>
    <cellStyle name="Input 6 9 2 2" xfId="1693"/>
    <cellStyle name="Input 6 9 2 3" xfId="3183"/>
    <cellStyle name="Input 6 9 2 4" xfId="3184"/>
    <cellStyle name="Input 6 9 2 5" xfId="3185"/>
    <cellStyle name="Input 6 9 3" xfId="1692"/>
    <cellStyle name="Input 6 9 4" xfId="3186"/>
    <cellStyle name="Input 6 9 5" xfId="3187"/>
    <cellStyle name="Input 6 9 6" xfId="3188"/>
    <cellStyle name="Input 7" xfId="383"/>
    <cellStyle name="Input 7 10" xfId="384"/>
    <cellStyle name="Input 7 10 2" xfId="1695"/>
    <cellStyle name="Input 7 10 3" xfId="3189"/>
    <cellStyle name="Input 7 10 4" xfId="3190"/>
    <cellStyle name="Input 7 10 5" xfId="3191"/>
    <cellStyle name="Input 7 11" xfId="385"/>
    <cellStyle name="Input 7 11 2" xfId="1696"/>
    <cellStyle name="Input 7 11 3" xfId="3192"/>
    <cellStyle name="Input 7 11 4" xfId="3193"/>
    <cellStyle name="Input 7 11 5" xfId="3194"/>
    <cellStyle name="Input 7 12" xfId="1694"/>
    <cellStyle name="Input 7 12 2" xfId="3195"/>
    <cellStyle name="Input 7 12 3" xfId="3196"/>
    <cellStyle name="Input 7 12 4" xfId="3197"/>
    <cellStyle name="Input 7 12 5" xfId="3198"/>
    <cellStyle name="Input 7 13" xfId="3199"/>
    <cellStyle name="Input 7 14" xfId="3200"/>
    <cellStyle name="Input 7 15" xfId="3201"/>
    <cellStyle name="Input 7 16" xfId="3202"/>
    <cellStyle name="Input 7 2" xfId="386"/>
    <cellStyle name="Input 7 2 2" xfId="387"/>
    <cellStyle name="Input 7 2 2 2" xfId="1698"/>
    <cellStyle name="Input 7 2 2 3" xfId="3203"/>
    <cellStyle name="Input 7 2 2 4" xfId="3204"/>
    <cellStyle name="Input 7 2 2 5" xfId="3205"/>
    <cellStyle name="Input 7 2 3" xfId="1697"/>
    <cellStyle name="Input 7 2 4" xfId="3206"/>
    <cellStyle name="Input 7 2 5" xfId="3207"/>
    <cellStyle name="Input 7 2 6" xfId="3208"/>
    <cellStyle name="Input 7 3" xfId="388"/>
    <cellStyle name="Input 7 3 2" xfId="389"/>
    <cellStyle name="Input 7 3 2 2" xfId="1700"/>
    <cellStyle name="Input 7 3 2 3" xfId="3209"/>
    <cellStyle name="Input 7 3 2 4" xfId="3210"/>
    <cellStyle name="Input 7 3 2 5" xfId="3211"/>
    <cellStyle name="Input 7 3 3" xfId="1699"/>
    <cellStyle name="Input 7 3 4" xfId="3212"/>
    <cellStyle name="Input 7 3 5" xfId="3213"/>
    <cellStyle name="Input 7 3 6" xfId="3214"/>
    <cellStyle name="Input 7 4" xfId="390"/>
    <cellStyle name="Input 7 4 2" xfId="391"/>
    <cellStyle name="Input 7 4 2 2" xfId="1702"/>
    <cellStyle name="Input 7 4 2 3" xfId="3215"/>
    <cellStyle name="Input 7 4 2 4" xfId="3216"/>
    <cellStyle name="Input 7 4 2 5" xfId="3217"/>
    <cellStyle name="Input 7 4 3" xfId="1701"/>
    <cellStyle name="Input 7 4 4" xfId="3218"/>
    <cellStyle name="Input 7 4 5" xfId="3219"/>
    <cellStyle name="Input 7 4 6" xfId="3220"/>
    <cellStyle name="Input 7 5" xfId="392"/>
    <cellStyle name="Input 7 5 2" xfId="393"/>
    <cellStyle name="Input 7 5 2 2" xfId="1704"/>
    <cellStyle name="Input 7 5 2 3" xfId="3221"/>
    <cellStyle name="Input 7 5 2 4" xfId="3222"/>
    <cellStyle name="Input 7 5 2 5" xfId="3223"/>
    <cellStyle name="Input 7 5 3" xfId="1703"/>
    <cellStyle name="Input 7 5 4" xfId="3224"/>
    <cellStyle name="Input 7 5 5" xfId="3225"/>
    <cellStyle name="Input 7 5 6" xfId="3226"/>
    <cellStyle name="Input 7 6" xfId="394"/>
    <cellStyle name="Input 7 6 2" xfId="395"/>
    <cellStyle name="Input 7 6 2 2" xfId="1706"/>
    <cellStyle name="Input 7 6 2 3" xfId="3227"/>
    <cellStyle name="Input 7 6 2 4" xfId="3228"/>
    <cellStyle name="Input 7 6 2 5" xfId="3229"/>
    <cellStyle name="Input 7 6 3" xfId="1705"/>
    <cellStyle name="Input 7 6 4" xfId="3230"/>
    <cellStyle name="Input 7 6 5" xfId="3231"/>
    <cellStyle name="Input 7 6 6" xfId="3232"/>
    <cellStyle name="Input 7 7" xfId="396"/>
    <cellStyle name="Input 7 7 2" xfId="397"/>
    <cellStyle name="Input 7 7 2 2" xfId="1708"/>
    <cellStyle name="Input 7 7 2 3" xfId="3233"/>
    <cellStyle name="Input 7 7 2 4" xfId="3234"/>
    <cellStyle name="Input 7 7 2 5" xfId="3235"/>
    <cellStyle name="Input 7 7 3" xfId="1707"/>
    <cellStyle name="Input 7 7 4" xfId="3236"/>
    <cellStyle name="Input 7 7 5" xfId="3237"/>
    <cellStyle name="Input 7 7 6" xfId="3238"/>
    <cellStyle name="Input 7 8" xfId="398"/>
    <cellStyle name="Input 7 8 2" xfId="399"/>
    <cellStyle name="Input 7 8 2 2" xfId="1710"/>
    <cellStyle name="Input 7 8 2 3" xfId="3239"/>
    <cellStyle name="Input 7 8 2 4" xfId="3240"/>
    <cellStyle name="Input 7 8 2 5" xfId="3241"/>
    <cellStyle name="Input 7 8 3" xfId="1709"/>
    <cellStyle name="Input 7 8 4" xfId="3242"/>
    <cellStyle name="Input 7 8 5" xfId="3243"/>
    <cellStyle name="Input 7 8 6" xfId="3244"/>
    <cellStyle name="Input 7 9" xfId="400"/>
    <cellStyle name="Input 7 9 2" xfId="401"/>
    <cellStyle name="Input 7 9 2 2" xfId="1712"/>
    <cellStyle name="Input 7 9 2 3" xfId="3245"/>
    <cellStyle name="Input 7 9 2 4" xfId="3246"/>
    <cellStyle name="Input 7 9 2 5" xfId="3247"/>
    <cellStyle name="Input 7 9 3" xfId="1711"/>
    <cellStyle name="Input 7 9 4" xfId="3248"/>
    <cellStyle name="Input 7 9 5" xfId="3249"/>
    <cellStyle name="Input 7 9 6" xfId="3250"/>
    <cellStyle name="Input 8" xfId="402"/>
    <cellStyle name="Input 8 10" xfId="403"/>
    <cellStyle name="Input 8 10 2" xfId="1714"/>
    <cellStyle name="Input 8 10 3" xfId="3251"/>
    <cellStyle name="Input 8 10 4" xfId="3252"/>
    <cellStyle name="Input 8 10 5" xfId="3253"/>
    <cellStyle name="Input 8 11" xfId="404"/>
    <cellStyle name="Input 8 11 2" xfId="1715"/>
    <cellStyle name="Input 8 11 3" xfId="3254"/>
    <cellStyle name="Input 8 11 4" xfId="3255"/>
    <cellStyle name="Input 8 11 5" xfId="3256"/>
    <cellStyle name="Input 8 12" xfId="1713"/>
    <cellStyle name="Input 8 12 2" xfId="3257"/>
    <cellStyle name="Input 8 12 3" xfId="3258"/>
    <cellStyle name="Input 8 12 4" xfId="3259"/>
    <cellStyle name="Input 8 12 5" xfId="3260"/>
    <cellStyle name="Input 8 13" xfId="3261"/>
    <cellStyle name="Input 8 14" xfId="3262"/>
    <cellStyle name="Input 8 15" xfId="3263"/>
    <cellStyle name="Input 8 16" xfId="3264"/>
    <cellStyle name="Input 8 2" xfId="405"/>
    <cellStyle name="Input 8 2 2" xfId="406"/>
    <cellStyle name="Input 8 2 2 2" xfId="1717"/>
    <cellStyle name="Input 8 2 2 3" xfId="3265"/>
    <cellStyle name="Input 8 2 2 4" xfId="3266"/>
    <cellStyle name="Input 8 2 2 5" xfId="3267"/>
    <cellStyle name="Input 8 2 3" xfId="1716"/>
    <cellStyle name="Input 8 2 4" xfId="3268"/>
    <cellStyle name="Input 8 2 5" xfId="3269"/>
    <cellStyle name="Input 8 2 6" xfId="3270"/>
    <cellStyle name="Input 8 3" xfId="407"/>
    <cellStyle name="Input 8 3 2" xfId="408"/>
    <cellStyle name="Input 8 3 2 2" xfId="1719"/>
    <cellStyle name="Input 8 3 2 3" xfId="3271"/>
    <cellStyle name="Input 8 3 2 4" xfId="3272"/>
    <cellStyle name="Input 8 3 2 5" xfId="3273"/>
    <cellStyle name="Input 8 3 3" xfId="1718"/>
    <cellStyle name="Input 8 3 4" xfId="3274"/>
    <cellStyle name="Input 8 3 5" xfId="3275"/>
    <cellStyle name="Input 8 3 6" xfId="3276"/>
    <cellStyle name="Input 8 4" xfId="409"/>
    <cellStyle name="Input 8 4 2" xfId="410"/>
    <cellStyle name="Input 8 4 2 2" xfId="1721"/>
    <cellStyle name="Input 8 4 2 3" xfId="3277"/>
    <cellStyle name="Input 8 4 2 4" xfId="3278"/>
    <cellStyle name="Input 8 4 2 5" xfId="3279"/>
    <cellStyle name="Input 8 4 3" xfId="1720"/>
    <cellStyle name="Input 8 4 4" xfId="3280"/>
    <cellStyle name="Input 8 4 5" xfId="3281"/>
    <cellStyle name="Input 8 4 6" xfId="3282"/>
    <cellStyle name="Input 8 5" xfId="411"/>
    <cellStyle name="Input 8 5 2" xfId="412"/>
    <cellStyle name="Input 8 5 2 2" xfId="1723"/>
    <cellStyle name="Input 8 5 2 3" xfId="3283"/>
    <cellStyle name="Input 8 5 2 4" xfId="3284"/>
    <cellStyle name="Input 8 5 2 5" xfId="3285"/>
    <cellStyle name="Input 8 5 3" xfId="1722"/>
    <cellStyle name="Input 8 5 4" xfId="3286"/>
    <cellStyle name="Input 8 5 5" xfId="3287"/>
    <cellStyle name="Input 8 5 6" xfId="3288"/>
    <cellStyle name="Input 8 6" xfId="413"/>
    <cellStyle name="Input 8 6 2" xfId="414"/>
    <cellStyle name="Input 8 6 2 2" xfId="1725"/>
    <cellStyle name="Input 8 6 2 3" xfId="3289"/>
    <cellStyle name="Input 8 6 2 4" xfId="3290"/>
    <cellStyle name="Input 8 6 2 5" xfId="3291"/>
    <cellStyle name="Input 8 6 3" xfId="1724"/>
    <cellStyle name="Input 8 6 4" xfId="3292"/>
    <cellStyle name="Input 8 6 5" xfId="3293"/>
    <cellStyle name="Input 8 6 6" xfId="3294"/>
    <cellStyle name="Input 8 7" xfId="415"/>
    <cellStyle name="Input 8 7 2" xfId="416"/>
    <cellStyle name="Input 8 7 2 2" xfId="1727"/>
    <cellStyle name="Input 8 7 2 3" xfId="3295"/>
    <cellStyle name="Input 8 7 2 4" xfId="3296"/>
    <cellStyle name="Input 8 7 2 5" xfId="3297"/>
    <cellStyle name="Input 8 7 3" xfId="1726"/>
    <cellStyle name="Input 8 7 4" xfId="3298"/>
    <cellStyle name="Input 8 7 5" xfId="3299"/>
    <cellStyle name="Input 8 7 6" xfId="3300"/>
    <cellStyle name="Input 8 8" xfId="417"/>
    <cellStyle name="Input 8 8 2" xfId="418"/>
    <cellStyle name="Input 8 8 2 2" xfId="1729"/>
    <cellStyle name="Input 8 8 2 3" xfId="3301"/>
    <cellStyle name="Input 8 8 2 4" xfId="3302"/>
    <cellStyle name="Input 8 8 2 5" xfId="3303"/>
    <cellStyle name="Input 8 8 3" xfId="1728"/>
    <cellStyle name="Input 8 8 4" xfId="3304"/>
    <cellStyle name="Input 8 8 5" xfId="3305"/>
    <cellStyle name="Input 8 8 6" xfId="3306"/>
    <cellStyle name="Input 8 9" xfId="419"/>
    <cellStyle name="Input 8 9 2" xfId="420"/>
    <cellStyle name="Input 8 9 2 2" xfId="1731"/>
    <cellStyle name="Input 8 9 2 3" xfId="3307"/>
    <cellStyle name="Input 8 9 2 4" xfId="3308"/>
    <cellStyle name="Input 8 9 2 5" xfId="3309"/>
    <cellStyle name="Input 8 9 3" xfId="1730"/>
    <cellStyle name="Input 8 9 4" xfId="3310"/>
    <cellStyle name="Input 8 9 5" xfId="3311"/>
    <cellStyle name="Input 8 9 6" xfId="3312"/>
    <cellStyle name="Input 9" xfId="421"/>
    <cellStyle name="Input 9 10" xfId="422"/>
    <cellStyle name="Input 9 10 2" xfId="1733"/>
    <cellStyle name="Input 9 10 3" xfId="3313"/>
    <cellStyle name="Input 9 10 4" xfId="3314"/>
    <cellStyle name="Input 9 10 5" xfId="3315"/>
    <cellStyle name="Input 9 11" xfId="423"/>
    <cellStyle name="Input 9 11 2" xfId="1734"/>
    <cellStyle name="Input 9 11 3" xfId="3316"/>
    <cellStyle name="Input 9 11 4" xfId="3317"/>
    <cellStyle name="Input 9 11 5" xfId="3318"/>
    <cellStyle name="Input 9 12" xfId="1732"/>
    <cellStyle name="Input 9 12 2" xfId="3319"/>
    <cellStyle name="Input 9 12 3" xfId="3320"/>
    <cellStyle name="Input 9 12 4" xfId="3321"/>
    <cellStyle name="Input 9 12 5" xfId="3322"/>
    <cellStyle name="Input 9 13" xfId="3323"/>
    <cellStyle name="Input 9 14" xfId="3324"/>
    <cellStyle name="Input 9 15" xfId="3325"/>
    <cellStyle name="Input 9 16" xfId="3326"/>
    <cellStyle name="Input 9 2" xfId="424"/>
    <cellStyle name="Input 9 2 2" xfId="425"/>
    <cellStyle name="Input 9 2 2 2" xfId="1736"/>
    <cellStyle name="Input 9 2 2 3" xfId="3327"/>
    <cellStyle name="Input 9 2 2 4" xfId="3328"/>
    <cellStyle name="Input 9 2 2 5" xfId="3329"/>
    <cellStyle name="Input 9 2 3" xfId="1735"/>
    <cellStyle name="Input 9 2 4" xfId="3330"/>
    <cellStyle name="Input 9 2 5" xfId="3331"/>
    <cellStyle name="Input 9 2 6" xfId="3332"/>
    <cellStyle name="Input 9 3" xfId="426"/>
    <cellStyle name="Input 9 3 2" xfId="427"/>
    <cellStyle name="Input 9 3 2 2" xfId="1738"/>
    <cellStyle name="Input 9 3 2 3" xfId="3333"/>
    <cellStyle name="Input 9 3 2 4" xfId="3334"/>
    <cellStyle name="Input 9 3 2 5" xfId="3335"/>
    <cellStyle name="Input 9 3 3" xfId="1737"/>
    <cellStyle name="Input 9 3 4" xfId="3336"/>
    <cellStyle name="Input 9 3 5" xfId="3337"/>
    <cellStyle name="Input 9 3 6" xfId="3338"/>
    <cellStyle name="Input 9 4" xfId="428"/>
    <cellStyle name="Input 9 4 2" xfId="429"/>
    <cellStyle name="Input 9 4 2 2" xfId="1740"/>
    <cellStyle name="Input 9 4 2 3" xfId="3339"/>
    <cellStyle name="Input 9 4 2 4" xfId="3340"/>
    <cellStyle name="Input 9 4 2 5" xfId="3341"/>
    <cellStyle name="Input 9 4 3" xfId="1739"/>
    <cellStyle name="Input 9 4 4" xfId="3342"/>
    <cellStyle name="Input 9 4 5" xfId="3343"/>
    <cellStyle name="Input 9 4 6" xfId="3344"/>
    <cellStyle name="Input 9 5" xfId="430"/>
    <cellStyle name="Input 9 5 2" xfId="431"/>
    <cellStyle name="Input 9 5 2 2" xfId="1742"/>
    <cellStyle name="Input 9 5 2 3" xfId="3345"/>
    <cellStyle name="Input 9 5 2 4" xfId="3346"/>
    <cellStyle name="Input 9 5 2 5" xfId="3347"/>
    <cellStyle name="Input 9 5 3" xfId="1741"/>
    <cellStyle name="Input 9 5 4" xfId="3348"/>
    <cellStyle name="Input 9 5 5" xfId="3349"/>
    <cellStyle name="Input 9 5 6" xfId="3350"/>
    <cellStyle name="Input 9 6" xfId="432"/>
    <cellStyle name="Input 9 6 2" xfId="433"/>
    <cellStyle name="Input 9 6 2 2" xfId="1744"/>
    <cellStyle name="Input 9 6 2 3" xfId="3351"/>
    <cellStyle name="Input 9 6 2 4" xfId="3352"/>
    <cellStyle name="Input 9 6 2 5" xfId="3353"/>
    <cellStyle name="Input 9 6 3" xfId="1743"/>
    <cellStyle name="Input 9 6 4" xfId="3354"/>
    <cellStyle name="Input 9 6 5" xfId="3355"/>
    <cellStyle name="Input 9 6 6" xfId="3356"/>
    <cellStyle name="Input 9 7" xfId="434"/>
    <cellStyle name="Input 9 7 2" xfId="435"/>
    <cellStyle name="Input 9 7 2 2" xfId="1746"/>
    <cellStyle name="Input 9 7 2 3" xfId="3357"/>
    <cellStyle name="Input 9 7 2 4" xfId="3358"/>
    <cellStyle name="Input 9 7 2 5" xfId="3359"/>
    <cellStyle name="Input 9 7 3" xfId="1745"/>
    <cellStyle name="Input 9 7 4" xfId="3360"/>
    <cellStyle name="Input 9 7 5" xfId="3361"/>
    <cellStyle name="Input 9 7 6" xfId="3362"/>
    <cellStyle name="Input 9 8" xfId="436"/>
    <cellStyle name="Input 9 8 2" xfId="437"/>
    <cellStyle name="Input 9 8 2 2" xfId="1748"/>
    <cellStyle name="Input 9 8 2 3" xfId="3363"/>
    <cellStyle name="Input 9 8 2 4" xfId="3364"/>
    <cellStyle name="Input 9 8 2 5" xfId="3365"/>
    <cellStyle name="Input 9 8 3" xfId="1747"/>
    <cellStyle name="Input 9 8 4" xfId="3366"/>
    <cellStyle name="Input 9 8 5" xfId="3367"/>
    <cellStyle name="Input 9 8 6" xfId="3368"/>
    <cellStyle name="Input 9 9" xfId="438"/>
    <cellStyle name="Input 9 9 2" xfId="439"/>
    <cellStyle name="Input 9 9 2 2" xfId="1750"/>
    <cellStyle name="Input 9 9 2 3" xfId="3369"/>
    <cellStyle name="Input 9 9 2 4" xfId="3370"/>
    <cellStyle name="Input 9 9 2 5" xfId="3371"/>
    <cellStyle name="Input 9 9 3" xfId="1749"/>
    <cellStyle name="Input 9 9 4" xfId="3372"/>
    <cellStyle name="Input 9 9 5" xfId="3373"/>
    <cellStyle name="Input 9 9 6" xfId="3374"/>
    <cellStyle name="Linked Cell 2" xfId="37"/>
    <cellStyle name="Neutral 2" xfId="38"/>
    <cellStyle name="Normal" xfId="0" builtinId="0"/>
    <cellStyle name="Normal 10" xfId="2"/>
    <cellStyle name="Normal 11" xfId="2132"/>
    <cellStyle name="Normal 11 2" xfId="5477"/>
    <cellStyle name="Normal 12" xfId="5482"/>
    <cellStyle name="Normal 2" xfId="48"/>
    <cellStyle name="Normal 2 2" xfId="49"/>
    <cellStyle name="Normal 2 2 2" xfId="440"/>
    <cellStyle name="Normal 2 3" xfId="51"/>
    <cellStyle name="Normal 2 4" xfId="57"/>
    <cellStyle name="Normal 3" xfId="52"/>
    <cellStyle name="Normal 3 2" xfId="54"/>
    <cellStyle name="Normal 3 3" xfId="1189"/>
    <cellStyle name="Normal 4" xfId="56"/>
    <cellStyle name="Normal 4 10" xfId="1099"/>
    <cellStyle name="Normal 4 10 2" xfId="1279"/>
    <cellStyle name="Normal 4 11" xfId="1190"/>
    <cellStyle name="Normal 4 2" xfId="58"/>
    <cellStyle name="Normal 4 2 2" xfId="441"/>
    <cellStyle name="Normal 4 2 2 2" xfId="442"/>
    <cellStyle name="Normal 4 2 2 2 2" xfId="1057"/>
    <cellStyle name="Normal 4 2 2 2 2 2" xfId="1103"/>
    <cellStyle name="Normal 4 2 2 2 2 2 2" xfId="1283"/>
    <cellStyle name="Normal 4 2 2 2 2 3" xfId="1238"/>
    <cellStyle name="Normal 4 2 2 2 3" xfId="1102"/>
    <cellStyle name="Normal 4 2 2 2 3 2" xfId="1282"/>
    <cellStyle name="Normal 4 2 2 2 4" xfId="1194"/>
    <cellStyle name="Normal 4 2 2 2 5" xfId="3375"/>
    <cellStyle name="Normal 4 2 2 3" xfId="1056"/>
    <cellStyle name="Normal 4 2 2 3 2" xfId="1104"/>
    <cellStyle name="Normal 4 2 2 3 2 2" xfId="1284"/>
    <cellStyle name="Normal 4 2 2 3 3" xfId="1237"/>
    <cellStyle name="Normal 4 2 2 4" xfId="1101"/>
    <cellStyle name="Normal 4 2 2 4 2" xfId="1281"/>
    <cellStyle name="Normal 4 2 2 5" xfId="1193"/>
    <cellStyle name="Normal 4 2 2 6" xfId="3376"/>
    <cellStyle name="Normal 4 2 3" xfId="443"/>
    <cellStyle name="Normal 4 2 3 2" xfId="1058"/>
    <cellStyle name="Normal 4 2 3 2 2" xfId="1106"/>
    <cellStyle name="Normal 4 2 3 2 2 2" xfId="1286"/>
    <cellStyle name="Normal 4 2 3 2 3" xfId="1239"/>
    <cellStyle name="Normal 4 2 3 3" xfId="1105"/>
    <cellStyle name="Normal 4 2 3 3 2" xfId="1285"/>
    <cellStyle name="Normal 4 2 3 4" xfId="1195"/>
    <cellStyle name="Normal 4 2 3 5" xfId="3377"/>
    <cellStyle name="Normal 4 2 4" xfId="444"/>
    <cellStyle name="Normal 4 2 4 2" xfId="1059"/>
    <cellStyle name="Normal 4 2 4 2 2" xfId="1108"/>
    <cellStyle name="Normal 4 2 4 2 2 2" xfId="1288"/>
    <cellStyle name="Normal 4 2 4 2 3" xfId="1240"/>
    <cellStyle name="Normal 4 2 4 3" xfId="1107"/>
    <cellStyle name="Normal 4 2 4 3 2" xfId="1287"/>
    <cellStyle name="Normal 4 2 4 4" xfId="1196"/>
    <cellStyle name="Normal 4 2 4 5" xfId="3378"/>
    <cellStyle name="Normal 4 2 5" xfId="1041"/>
    <cellStyle name="Normal 4 2 5 2" xfId="1085"/>
    <cellStyle name="Normal 4 2 5 2 2" xfId="1110"/>
    <cellStyle name="Normal 4 2 5 2 2 2" xfId="1290"/>
    <cellStyle name="Normal 4 2 5 2 3" xfId="1266"/>
    <cellStyle name="Normal 4 2 5 3" xfId="1109"/>
    <cellStyle name="Normal 4 2 5 3 2" xfId="1289"/>
    <cellStyle name="Normal 4 2 5 4" xfId="1222"/>
    <cellStyle name="Normal 4 2 5 5" xfId="3379"/>
    <cellStyle name="Normal 4 2 6" xfId="1047"/>
    <cellStyle name="Normal 4 2 6 2" xfId="1091"/>
    <cellStyle name="Normal 4 2 6 2 2" xfId="1112"/>
    <cellStyle name="Normal 4 2 6 2 2 2" xfId="1292"/>
    <cellStyle name="Normal 4 2 6 2 3" xfId="1272"/>
    <cellStyle name="Normal 4 2 6 3" xfId="1111"/>
    <cellStyle name="Normal 4 2 6 3 2" xfId="1291"/>
    <cellStyle name="Normal 4 2 6 4" xfId="1228"/>
    <cellStyle name="Normal 4 2 7" xfId="1054"/>
    <cellStyle name="Normal 4 2 7 2" xfId="1113"/>
    <cellStyle name="Normal 4 2 7 2 2" xfId="1293"/>
    <cellStyle name="Normal 4 2 7 3" xfId="1235"/>
    <cellStyle name="Normal 4 2 8" xfId="1100"/>
    <cellStyle name="Normal 4 2 8 2" xfId="1280"/>
    <cellStyle name="Normal 4 2 9" xfId="1191"/>
    <cellStyle name="Normal 4 3" xfId="445"/>
    <cellStyle name="Normal 4 3 2" xfId="446"/>
    <cellStyle name="Normal 4 3 2 2" xfId="1061"/>
    <cellStyle name="Normal 4 3 2 2 2" xfId="1116"/>
    <cellStyle name="Normal 4 3 2 2 2 2" xfId="1296"/>
    <cellStyle name="Normal 4 3 2 2 3" xfId="1242"/>
    <cellStyle name="Normal 4 3 2 3" xfId="1115"/>
    <cellStyle name="Normal 4 3 2 3 2" xfId="1295"/>
    <cellStyle name="Normal 4 3 2 4" xfId="1198"/>
    <cellStyle name="Normal 4 3 2 5" xfId="3380"/>
    <cellStyle name="Normal 4 3 3" xfId="447"/>
    <cellStyle name="Normal 4 3 3 2" xfId="1062"/>
    <cellStyle name="Normal 4 3 3 2 2" xfId="1118"/>
    <cellStyle name="Normal 4 3 3 2 2 2" xfId="1298"/>
    <cellStyle name="Normal 4 3 3 2 3" xfId="1243"/>
    <cellStyle name="Normal 4 3 3 3" xfId="1117"/>
    <cellStyle name="Normal 4 3 3 3 2" xfId="1297"/>
    <cellStyle name="Normal 4 3 3 4" xfId="1199"/>
    <cellStyle name="Normal 4 3 3 5" xfId="3381"/>
    <cellStyle name="Normal 4 3 4" xfId="1043"/>
    <cellStyle name="Normal 4 3 4 2" xfId="1087"/>
    <cellStyle name="Normal 4 3 4 2 2" xfId="1120"/>
    <cellStyle name="Normal 4 3 4 2 2 2" xfId="1300"/>
    <cellStyle name="Normal 4 3 4 2 3" xfId="1268"/>
    <cellStyle name="Normal 4 3 4 3" xfId="1119"/>
    <cellStyle name="Normal 4 3 4 3 2" xfId="1299"/>
    <cellStyle name="Normal 4 3 4 4" xfId="1224"/>
    <cellStyle name="Normal 4 3 4 5" xfId="3382"/>
    <cellStyle name="Normal 4 3 5" xfId="1049"/>
    <cellStyle name="Normal 4 3 5 2" xfId="1093"/>
    <cellStyle name="Normal 4 3 5 2 2" xfId="1122"/>
    <cellStyle name="Normal 4 3 5 2 2 2" xfId="1302"/>
    <cellStyle name="Normal 4 3 5 2 3" xfId="1274"/>
    <cellStyle name="Normal 4 3 5 3" xfId="1121"/>
    <cellStyle name="Normal 4 3 5 3 2" xfId="1301"/>
    <cellStyle name="Normal 4 3 5 4" xfId="1230"/>
    <cellStyle name="Normal 4 3 6" xfId="1060"/>
    <cellStyle name="Normal 4 3 6 2" xfId="1123"/>
    <cellStyle name="Normal 4 3 6 2 2" xfId="1303"/>
    <cellStyle name="Normal 4 3 6 3" xfId="1241"/>
    <cellStyle name="Normal 4 3 7" xfId="1114"/>
    <cellStyle name="Normal 4 3 7 2" xfId="1294"/>
    <cellStyle name="Normal 4 3 8" xfId="1197"/>
    <cellStyle name="Normal 4 4" xfId="448"/>
    <cellStyle name="Normal 4 4 2" xfId="449"/>
    <cellStyle name="Normal 4 4 2 2" xfId="1064"/>
    <cellStyle name="Normal 4 4 2 2 2" xfId="1126"/>
    <cellStyle name="Normal 4 4 2 2 2 2" xfId="1306"/>
    <cellStyle name="Normal 4 4 2 2 3" xfId="1245"/>
    <cellStyle name="Normal 4 4 2 3" xfId="1125"/>
    <cellStyle name="Normal 4 4 2 3 2" xfId="1305"/>
    <cellStyle name="Normal 4 4 2 4" xfId="1201"/>
    <cellStyle name="Normal 4 4 2 5" xfId="3383"/>
    <cellStyle name="Normal 4 4 3" xfId="450"/>
    <cellStyle name="Normal 4 4 3 2" xfId="1065"/>
    <cellStyle name="Normal 4 4 3 2 2" xfId="1128"/>
    <cellStyle name="Normal 4 4 3 2 2 2" xfId="1308"/>
    <cellStyle name="Normal 4 4 3 2 3" xfId="1246"/>
    <cellStyle name="Normal 4 4 3 3" xfId="1127"/>
    <cellStyle name="Normal 4 4 3 3 2" xfId="1307"/>
    <cellStyle name="Normal 4 4 3 4" xfId="1202"/>
    <cellStyle name="Normal 4 4 3 5" xfId="3384"/>
    <cellStyle name="Normal 4 4 4" xfId="1063"/>
    <cellStyle name="Normal 4 4 4 2" xfId="1129"/>
    <cellStyle name="Normal 4 4 4 2 2" xfId="1309"/>
    <cellStyle name="Normal 4 4 4 3" xfId="1244"/>
    <cellStyle name="Normal 4 4 4 4" xfId="3385"/>
    <cellStyle name="Normal 4 4 4 5" xfId="3386"/>
    <cellStyle name="Normal 4 4 5" xfId="1124"/>
    <cellStyle name="Normal 4 4 5 2" xfId="1304"/>
    <cellStyle name="Normal 4 4 6" xfId="1200"/>
    <cellStyle name="Normal 4 4 7" xfId="3387"/>
    <cellStyle name="Normal 4 4 8" xfId="3388"/>
    <cellStyle name="Normal 4 5" xfId="451"/>
    <cellStyle name="Normal 4 5 2" xfId="1066"/>
    <cellStyle name="Normal 4 5 2 2" xfId="1131"/>
    <cellStyle name="Normal 4 5 2 2 2" xfId="1311"/>
    <cellStyle name="Normal 4 5 2 3" xfId="1247"/>
    <cellStyle name="Normal 4 5 3" xfId="1130"/>
    <cellStyle name="Normal 4 5 3 2" xfId="1310"/>
    <cellStyle name="Normal 4 5 4" xfId="1203"/>
    <cellStyle name="Normal 4 5 5" xfId="3389"/>
    <cellStyle name="Normal 4 6" xfId="452"/>
    <cellStyle name="Normal 4 6 2" xfId="1067"/>
    <cellStyle name="Normal 4 6 2 2" xfId="1133"/>
    <cellStyle name="Normal 4 6 2 2 2" xfId="1313"/>
    <cellStyle name="Normal 4 6 2 3" xfId="1248"/>
    <cellStyle name="Normal 4 6 3" xfId="1132"/>
    <cellStyle name="Normal 4 6 3 2" xfId="1312"/>
    <cellStyle name="Normal 4 6 4" xfId="1204"/>
    <cellStyle name="Normal 4 6 5" xfId="3390"/>
    <cellStyle name="Normal 4 7" xfId="1040"/>
    <cellStyle name="Normal 4 7 2" xfId="1084"/>
    <cellStyle name="Normal 4 7 2 2" xfId="1135"/>
    <cellStyle name="Normal 4 7 2 2 2" xfId="1315"/>
    <cellStyle name="Normal 4 7 2 3" xfId="1265"/>
    <cellStyle name="Normal 4 7 3" xfId="1134"/>
    <cellStyle name="Normal 4 7 3 2" xfId="1314"/>
    <cellStyle name="Normal 4 7 4" xfId="1221"/>
    <cellStyle name="Normal 4 7 5" xfId="3391"/>
    <cellStyle name="Normal 4 8" xfId="1046"/>
    <cellStyle name="Normal 4 8 2" xfId="1090"/>
    <cellStyle name="Normal 4 8 2 2" xfId="1137"/>
    <cellStyle name="Normal 4 8 2 2 2" xfId="1317"/>
    <cellStyle name="Normal 4 8 2 3" xfId="1271"/>
    <cellStyle name="Normal 4 8 3" xfId="1136"/>
    <cellStyle name="Normal 4 8 3 2" xfId="1316"/>
    <cellStyle name="Normal 4 8 4" xfId="1227"/>
    <cellStyle name="Normal 4 9" xfId="1053"/>
    <cellStyle name="Normal 4 9 2" xfId="1138"/>
    <cellStyle name="Normal 4 9 2 2" xfId="1318"/>
    <cellStyle name="Normal 4 9 3" xfId="1234"/>
    <cellStyle name="Normal 5" xfId="59"/>
    <cellStyle name="Normal 5 10" xfId="1192"/>
    <cellStyle name="Normal 5 11" xfId="3392"/>
    <cellStyle name="Normal 5 2" xfId="453"/>
    <cellStyle name="Normal 5 2 2" xfId="454"/>
    <cellStyle name="Normal 5 2 2 2" xfId="1069"/>
    <cellStyle name="Normal 5 2 2 2 2" xfId="1142"/>
    <cellStyle name="Normal 5 2 2 2 2 2" xfId="1322"/>
    <cellStyle name="Normal 5 2 2 2 3" xfId="1250"/>
    <cellStyle name="Normal 5 2 2 3" xfId="1141"/>
    <cellStyle name="Normal 5 2 2 3 2" xfId="1321"/>
    <cellStyle name="Normal 5 2 2 4" xfId="1206"/>
    <cellStyle name="Normal 5 2 2 5" xfId="3393"/>
    <cellStyle name="Normal 5 2 3" xfId="455"/>
    <cellStyle name="Normal 5 2 3 2" xfId="1070"/>
    <cellStyle name="Normal 5 2 3 2 2" xfId="1144"/>
    <cellStyle name="Normal 5 2 3 2 2 2" xfId="1324"/>
    <cellStyle name="Normal 5 2 3 2 3" xfId="1251"/>
    <cellStyle name="Normal 5 2 3 3" xfId="1143"/>
    <cellStyle name="Normal 5 2 3 3 2" xfId="1323"/>
    <cellStyle name="Normal 5 2 3 4" xfId="1207"/>
    <cellStyle name="Normal 5 2 3 5" xfId="3394"/>
    <cellStyle name="Normal 5 2 4" xfId="1044"/>
    <cellStyle name="Normal 5 2 4 2" xfId="1088"/>
    <cellStyle name="Normal 5 2 4 2 2" xfId="1146"/>
    <cellStyle name="Normal 5 2 4 2 2 2" xfId="1326"/>
    <cellStyle name="Normal 5 2 4 2 3" xfId="1269"/>
    <cellStyle name="Normal 5 2 4 3" xfId="1145"/>
    <cellStyle name="Normal 5 2 4 3 2" xfId="1325"/>
    <cellStyle name="Normal 5 2 4 4" xfId="1225"/>
    <cellStyle name="Normal 5 2 4 5" xfId="3395"/>
    <cellStyle name="Normal 5 2 5" xfId="1050"/>
    <cellStyle name="Normal 5 2 5 2" xfId="1094"/>
    <cellStyle name="Normal 5 2 5 2 2" xfId="1148"/>
    <cellStyle name="Normal 5 2 5 2 2 2" xfId="1328"/>
    <cellStyle name="Normal 5 2 5 2 3" xfId="1275"/>
    <cellStyle name="Normal 5 2 5 3" xfId="1147"/>
    <cellStyle name="Normal 5 2 5 3 2" xfId="1327"/>
    <cellStyle name="Normal 5 2 5 4" xfId="1231"/>
    <cellStyle name="Normal 5 2 6" xfId="1068"/>
    <cellStyle name="Normal 5 2 6 2" xfId="1149"/>
    <cellStyle name="Normal 5 2 6 2 2" xfId="1329"/>
    <cellStyle name="Normal 5 2 6 3" xfId="1249"/>
    <cellStyle name="Normal 5 2 7" xfId="1140"/>
    <cellStyle name="Normal 5 2 7 2" xfId="1320"/>
    <cellStyle name="Normal 5 2 8" xfId="1205"/>
    <cellStyle name="Normal 5 3" xfId="456"/>
    <cellStyle name="Normal 5 3 2" xfId="457"/>
    <cellStyle name="Normal 5 3 2 2" xfId="1072"/>
    <cellStyle name="Normal 5 3 2 2 2" xfId="1152"/>
    <cellStyle name="Normal 5 3 2 2 2 2" xfId="1332"/>
    <cellStyle name="Normal 5 3 2 2 3" xfId="1253"/>
    <cellStyle name="Normal 5 3 2 3" xfId="1151"/>
    <cellStyle name="Normal 5 3 2 3 2" xfId="1331"/>
    <cellStyle name="Normal 5 3 2 4" xfId="1209"/>
    <cellStyle name="Normal 5 3 2 5" xfId="3396"/>
    <cellStyle name="Normal 5 3 3" xfId="458"/>
    <cellStyle name="Normal 5 3 3 2" xfId="1073"/>
    <cellStyle name="Normal 5 3 3 2 2" xfId="1154"/>
    <cellStyle name="Normal 5 3 3 2 2 2" xfId="1334"/>
    <cellStyle name="Normal 5 3 3 2 3" xfId="1254"/>
    <cellStyle name="Normal 5 3 3 3" xfId="1153"/>
    <cellStyle name="Normal 5 3 3 3 2" xfId="1333"/>
    <cellStyle name="Normal 5 3 3 4" xfId="1210"/>
    <cellStyle name="Normal 5 3 3 5" xfId="3397"/>
    <cellStyle name="Normal 5 3 4" xfId="1071"/>
    <cellStyle name="Normal 5 3 4 2" xfId="1155"/>
    <cellStyle name="Normal 5 3 4 2 2" xfId="1335"/>
    <cellStyle name="Normal 5 3 4 3" xfId="1252"/>
    <cellStyle name="Normal 5 3 4 4" xfId="3398"/>
    <cellStyle name="Normal 5 3 4 5" xfId="3399"/>
    <cellStyle name="Normal 5 3 5" xfId="1150"/>
    <cellStyle name="Normal 5 3 5 2" xfId="1330"/>
    <cellStyle name="Normal 5 3 6" xfId="1208"/>
    <cellStyle name="Normal 5 3 7" xfId="3400"/>
    <cellStyle name="Normal 5 3 8" xfId="3401"/>
    <cellStyle name="Normal 5 4" xfId="459"/>
    <cellStyle name="Normal 5 4 2" xfId="1074"/>
    <cellStyle name="Normal 5 4 2 2" xfId="1157"/>
    <cellStyle name="Normal 5 4 2 2 2" xfId="1337"/>
    <cellStyle name="Normal 5 4 2 3" xfId="1255"/>
    <cellStyle name="Normal 5 4 3" xfId="1156"/>
    <cellStyle name="Normal 5 4 3 2" xfId="1336"/>
    <cellStyle name="Normal 5 4 4" xfId="1211"/>
    <cellStyle name="Normal 5 4 5" xfId="3402"/>
    <cellStyle name="Normal 5 5" xfId="460"/>
    <cellStyle name="Normal 5 5 2" xfId="1075"/>
    <cellStyle name="Normal 5 5 2 2" xfId="1159"/>
    <cellStyle name="Normal 5 5 2 2 2" xfId="1339"/>
    <cellStyle name="Normal 5 5 2 3" xfId="1256"/>
    <cellStyle name="Normal 5 5 3" xfId="1158"/>
    <cellStyle name="Normal 5 5 3 2" xfId="1338"/>
    <cellStyle name="Normal 5 5 4" xfId="1212"/>
    <cellStyle name="Normal 5 5 5" xfId="3403"/>
    <cellStyle name="Normal 5 6" xfId="1042"/>
    <cellStyle name="Normal 5 6 2" xfId="1086"/>
    <cellStyle name="Normal 5 6 2 2" xfId="1161"/>
    <cellStyle name="Normal 5 6 2 2 2" xfId="1341"/>
    <cellStyle name="Normal 5 6 2 3" xfId="1267"/>
    <cellStyle name="Normal 5 6 3" xfId="1160"/>
    <cellStyle name="Normal 5 6 3 2" xfId="1340"/>
    <cellStyle name="Normal 5 6 4" xfId="1223"/>
    <cellStyle name="Normal 5 6 5" xfId="3404"/>
    <cellStyle name="Normal 5 7" xfId="1048"/>
    <cellStyle name="Normal 5 7 2" xfId="1092"/>
    <cellStyle name="Normal 5 7 2 2" xfId="1163"/>
    <cellStyle name="Normal 5 7 2 2 2" xfId="1343"/>
    <cellStyle name="Normal 5 7 2 3" xfId="1273"/>
    <cellStyle name="Normal 5 7 3" xfId="1162"/>
    <cellStyle name="Normal 5 7 3 2" xfId="1342"/>
    <cellStyle name="Normal 5 7 4" xfId="1229"/>
    <cellStyle name="Normal 5 8" xfId="1055"/>
    <cellStyle name="Normal 5 8 2" xfId="1164"/>
    <cellStyle name="Normal 5 8 2 2" xfId="1344"/>
    <cellStyle name="Normal 5 8 3" xfId="1236"/>
    <cellStyle name="Normal 5 9" xfId="1139"/>
    <cellStyle name="Normal 5 9 2" xfId="1319"/>
    <cellStyle name="Normal 6" xfId="461"/>
    <cellStyle name="Normal 6 2" xfId="5481"/>
    <cellStyle name="Normal 7" xfId="1052"/>
    <cellStyle name="Normal 7 2" xfId="1096"/>
    <cellStyle name="Normal 7 2 2" xfId="1166"/>
    <cellStyle name="Normal 7 2 2 2" xfId="1346"/>
    <cellStyle name="Normal 7 2 3" xfId="1277"/>
    <cellStyle name="Normal 7 3" xfId="1165"/>
    <cellStyle name="Normal 7 3 2" xfId="1345"/>
    <cellStyle name="Normal 7 4" xfId="1233"/>
    <cellStyle name="Normal 8" xfId="1098"/>
    <cellStyle name="Normal 8 2" xfId="1278"/>
    <cellStyle name="Normal 9" xfId="1187"/>
    <cellStyle name="Normal_GCSE_rev03_tabs" xfId="1097"/>
    <cellStyle name="Normal_GCSESFR_Jan05_skeletontabsv1.2" xfId="2133"/>
    <cellStyle name="Normal_SB97T19" xfId="5476"/>
    <cellStyle name="Normal_SFR04_Table12" xfId="39"/>
    <cellStyle name="Normal_Table 9 CP" xfId="40"/>
    <cellStyle name="Normal_Table02a_jv" xfId="2131"/>
    <cellStyle name="Normal_table1_MN" xfId="47"/>
    <cellStyle name="Normal_TABLE4F" xfId="2134"/>
    <cellStyle name="Normal_tables02_Dave" xfId="41"/>
    <cellStyle name="Note 10" xfId="462"/>
    <cellStyle name="Note 10 10" xfId="463"/>
    <cellStyle name="Note 10 10 2" xfId="3405"/>
    <cellStyle name="Note 10 10 3" xfId="3406"/>
    <cellStyle name="Note 10 10 4" xfId="3407"/>
    <cellStyle name="Note 10 10 5" xfId="3408"/>
    <cellStyle name="Note 10 11" xfId="464"/>
    <cellStyle name="Note 10 11 2" xfId="3409"/>
    <cellStyle name="Note 10 11 3" xfId="3410"/>
    <cellStyle name="Note 10 11 4" xfId="3411"/>
    <cellStyle name="Note 10 11 5" xfId="3412"/>
    <cellStyle name="Note 10 12" xfId="3413"/>
    <cellStyle name="Note 10 12 2" xfId="3414"/>
    <cellStyle name="Note 10 12 3" xfId="3415"/>
    <cellStyle name="Note 10 12 4" xfId="3416"/>
    <cellStyle name="Note 10 12 5" xfId="3417"/>
    <cellStyle name="Note 10 13" xfId="3418"/>
    <cellStyle name="Note 10 14" xfId="3419"/>
    <cellStyle name="Note 10 15" xfId="3420"/>
    <cellStyle name="Note 10 16" xfId="3421"/>
    <cellStyle name="Note 10 2" xfId="465"/>
    <cellStyle name="Note 10 2 2" xfId="466"/>
    <cellStyle name="Note 10 2 2 2" xfId="3422"/>
    <cellStyle name="Note 10 2 2 3" xfId="3423"/>
    <cellStyle name="Note 10 2 2 4" xfId="3424"/>
    <cellStyle name="Note 10 2 2 5" xfId="3425"/>
    <cellStyle name="Note 10 2 3" xfId="3426"/>
    <cellStyle name="Note 10 2 4" xfId="3427"/>
    <cellStyle name="Note 10 2 5" xfId="3428"/>
    <cellStyle name="Note 10 2 6" xfId="3429"/>
    <cellStyle name="Note 10 3" xfId="467"/>
    <cellStyle name="Note 10 3 2" xfId="468"/>
    <cellStyle name="Note 10 3 2 2" xfId="3430"/>
    <cellStyle name="Note 10 3 2 3" xfId="3431"/>
    <cellStyle name="Note 10 3 2 4" xfId="3432"/>
    <cellStyle name="Note 10 3 2 5" xfId="3433"/>
    <cellStyle name="Note 10 3 3" xfId="3434"/>
    <cellStyle name="Note 10 3 4" xfId="3435"/>
    <cellStyle name="Note 10 3 5" xfId="3436"/>
    <cellStyle name="Note 10 3 6" xfId="3437"/>
    <cellStyle name="Note 10 4" xfId="469"/>
    <cellStyle name="Note 10 4 2" xfId="470"/>
    <cellStyle name="Note 10 4 2 2" xfId="3438"/>
    <cellStyle name="Note 10 4 2 3" xfId="3439"/>
    <cellStyle name="Note 10 4 2 4" xfId="3440"/>
    <cellStyle name="Note 10 4 2 5" xfId="3441"/>
    <cellStyle name="Note 10 4 3" xfId="3442"/>
    <cellStyle name="Note 10 4 4" xfId="3443"/>
    <cellStyle name="Note 10 4 5" xfId="3444"/>
    <cellStyle name="Note 10 4 6" xfId="3445"/>
    <cellStyle name="Note 10 5" xfId="471"/>
    <cellStyle name="Note 10 5 2" xfId="472"/>
    <cellStyle name="Note 10 5 2 2" xfId="3446"/>
    <cellStyle name="Note 10 5 2 3" xfId="3447"/>
    <cellStyle name="Note 10 5 2 4" xfId="3448"/>
    <cellStyle name="Note 10 5 2 5" xfId="3449"/>
    <cellStyle name="Note 10 5 3" xfId="3450"/>
    <cellStyle name="Note 10 5 4" xfId="3451"/>
    <cellStyle name="Note 10 5 5" xfId="3452"/>
    <cellStyle name="Note 10 5 6" xfId="3453"/>
    <cellStyle name="Note 10 6" xfId="473"/>
    <cellStyle name="Note 10 6 2" xfId="474"/>
    <cellStyle name="Note 10 6 2 2" xfId="3454"/>
    <cellStyle name="Note 10 6 2 3" xfId="3455"/>
    <cellStyle name="Note 10 6 2 4" xfId="3456"/>
    <cellStyle name="Note 10 6 2 5" xfId="3457"/>
    <cellStyle name="Note 10 6 3" xfId="3458"/>
    <cellStyle name="Note 10 6 4" xfId="3459"/>
    <cellStyle name="Note 10 6 5" xfId="3460"/>
    <cellStyle name="Note 10 6 6" xfId="3461"/>
    <cellStyle name="Note 10 7" xfId="475"/>
    <cellStyle name="Note 10 7 2" xfId="476"/>
    <cellStyle name="Note 10 7 2 2" xfId="3462"/>
    <cellStyle name="Note 10 7 2 3" xfId="3463"/>
    <cellStyle name="Note 10 7 2 4" xfId="3464"/>
    <cellStyle name="Note 10 7 2 5" xfId="3465"/>
    <cellStyle name="Note 10 7 3" xfId="3466"/>
    <cellStyle name="Note 10 7 4" xfId="3467"/>
    <cellStyle name="Note 10 7 5" xfId="3468"/>
    <cellStyle name="Note 10 7 6" xfId="3469"/>
    <cellStyle name="Note 10 8" xfId="477"/>
    <cellStyle name="Note 10 8 2" xfId="478"/>
    <cellStyle name="Note 10 8 2 2" xfId="3470"/>
    <cellStyle name="Note 10 8 2 3" xfId="3471"/>
    <cellStyle name="Note 10 8 2 4" xfId="3472"/>
    <cellStyle name="Note 10 8 2 5" xfId="3473"/>
    <cellStyle name="Note 10 8 3" xfId="3474"/>
    <cellStyle name="Note 10 8 4" xfId="3475"/>
    <cellStyle name="Note 10 8 5" xfId="3476"/>
    <cellStyle name="Note 10 8 6" xfId="3477"/>
    <cellStyle name="Note 10 9" xfId="479"/>
    <cellStyle name="Note 10 9 2" xfId="480"/>
    <cellStyle name="Note 10 9 2 2" xfId="3478"/>
    <cellStyle name="Note 10 9 2 3" xfId="3479"/>
    <cellStyle name="Note 10 9 2 4" xfId="3480"/>
    <cellStyle name="Note 10 9 2 5" xfId="3481"/>
    <cellStyle name="Note 10 9 3" xfId="3482"/>
    <cellStyle name="Note 10 9 4" xfId="3483"/>
    <cellStyle name="Note 10 9 5" xfId="3484"/>
    <cellStyle name="Note 10 9 6" xfId="3485"/>
    <cellStyle name="Note 11" xfId="481"/>
    <cellStyle name="Note 11 10" xfId="482"/>
    <cellStyle name="Note 11 10 2" xfId="3486"/>
    <cellStyle name="Note 11 10 3" xfId="3487"/>
    <cellStyle name="Note 11 10 4" xfId="3488"/>
    <cellStyle name="Note 11 10 5" xfId="3489"/>
    <cellStyle name="Note 11 11" xfId="3490"/>
    <cellStyle name="Note 11 11 2" xfId="3491"/>
    <cellStyle name="Note 11 11 3" xfId="3492"/>
    <cellStyle name="Note 11 11 4" xfId="3493"/>
    <cellStyle name="Note 11 11 5" xfId="3494"/>
    <cellStyle name="Note 11 12" xfId="3495"/>
    <cellStyle name="Note 11 13" xfId="3496"/>
    <cellStyle name="Note 11 14" xfId="3497"/>
    <cellStyle name="Note 11 15" xfId="3498"/>
    <cellStyle name="Note 11 2" xfId="483"/>
    <cellStyle name="Note 11 2 2" xfId="484"/>
    <cellStyle name="Note 11 2 2 2" xfId="3499"/>
    <cellStyle name="Note 11 2 2 3" xfId="3500"/>
    <cellStyle name="Note 11 2 2 4" xfId="3501"/>
    <cellStyle name="Note 11 2 2 5" xfId="3502"/>
    <cellStyle name="Note 11 2 3" xfId="3503"/>
    <cellStyle name="Note 11 2 4" xfId="3504"/>
    <cellStyle name="Note 11 2 5" xfId="3505"/>
    <cellStyle name="Note 11 2 6" xfId="3506"/>
    <cellStyle name="Note 11 3" xfId="485"/>
    <cellStyle name="Note 11 3 2" xfId="486"/>
    <cellStyle name="Note 11 3 2 2" xfId="3507"/>
    <cellStyle name="Note 11 3 2 3" xfId="3508"/>
    <cellStyle name="Note 11 3 2 4" xfId="3509"/>
    <cellStyle name="Note 11 3 2 5" xfId="3510"/>
    <cellStyle name="Note 11 3 3" xfId="3511"/>
    <cellStyle name="Note 11 3 4" xfId="3512"/>
    <cellStyle name="Note 11 3 5" xfId="3513"/>
    <cellStyle name="Note 11 3 6" xfId="3514"/>
    <cellStyle name="Note 11 4" xfId="487"/>
    <cellStyle name="Note 11 4 2" xfId="488"/>
    <cellStyle name="Note 11 4 2 2" xfId="3515"/>
    <cellStyle name="Note 11 4 2 3" xfId="3516"/>
    <cellStyle name="Note 11 4 2 4" xfId="3517"/>
    <cellStyle name="Note 11 4 2 5" xfId="3518"/>
    <cellStyle name="Note 11 4 3" xfId="3519"/>
    <cellStyle name="Note 11 4 4" xfId="3520"/>
    <cellStyle name="Note 11 4 5" xfId="3521"/>
    <cellStyle name="Note 11 4 6" xfId="3522"/>
    <cellStyle name="Note 11 5" xfId="489"/>
    <cellStyle name="Note 11 5 2" xfId="490"/>
    <cellStyle name="Note 11 5 2 2" xfId="3523"/>
    <cellStyle name="Note 11 5 2 3" xfId="3524"/>
    <cellStyle name="Note 11 5 2 4" xfId="3525"/>
    <cellStyle name="Note 11 5 2 5" xfId="3526"/>
    <cellStyle name="Note 11 5 3" xfId="3527"/>
    <cellStyle name="Note 11 5 4" xfId="3528"/>
    <cellStyle name="Note 11 5 5" xfId="3529"/>
    <cellStyle name="Note 11 5 6" xfId="3530"/>
    <cellStyle name="Note 11 6" xfId="491"/>
    <cellStyle name="Note 11 6 2" xfId="492"/>
    <cellStyle name="Note 11 6 2 2" xfId="3531"/>
    <cellStyle name="Note 11 6 2 3" xfId="3532"/>
    <cellStyle name="Note 11 6 2 4" xfId="3533"/>
    <cellStyle name="Note 11 6 2 5" xfId="3534"/>
    <cellStyle name="Note 11 6 3" xfId="3535"/>
    <cellStyle name="Note 11 6 4" xfId="3536"/>
    <cellStyle name="Note 11 6 5" xfId="3537"/>
    <cellStyle name="Note 11 6 6" xfId="3538"/>
    <cellStyle name="Note 11 7" xfId="493"/>
    <cellStyle name="Note 11 7 2" xfId="494"/>
    <cellStyle name="Note 11 7 2 2" xfId="3539"/>
    <cellStyle name="Note 11 7 2 3" xfId="3540"/>
    <cellStyle name="Note 11 7 2 4" xfId="3541"/>
    <cellStyle name="Note 11 7 2 5" xfId="3542"/>
    <cellStyle name="Note 11 7 3" xfId="3543"/>
    <cellStyle name="Note 11 7 4" xfId="3544"/>
    <cellStyle name="Note 11 7 5" xfId="3545"/>
    <cellStyle name="Note 11 7 6" xfId="3546"/>
    <cellStyle name="Note 11 8" xfId="495"/>
    <cellStyle name="Note 11 8 2" xfId="496"/>
    <cellStyle name="Note 11 8 2 2" xfId="3547"/>
    <cellStyle name="Note 11 8 2 3" xfId="3548"/>
    <cellStyle name="Note 11 8 2 4" xfId="3549"/>
    <cellStyle name="Note 11 8 2 5" xfId="3550"/>
    <cellStyle name="Note 11 8 3" xfId="3551"/>
    <cellStyle name="Note 11 8 4" xfId="3552"/>
    <cellStyle name="Note 11 8 5" xfId="3553"/>
    <cellStyle name="Note 11 8 6" xfId="3554"/>
    <cellStyle name="Note 11 9" xfId="497"/>
    <cellStyle name="Note 11 9 2" xfId="3555"/>
    <cellStyle name="Note 11 9 3" xfId="3556"/>
    <cellStyle name="Note 11 9 4" xfId="3557"/>
    <cellStyle name="Note 11 9 5" xfId="3558"/>
    <cellStyle name="Note 12" xfId="498"/>
    <cellStyle name="Note 12 2" xfId="499"/>
    <cellStyle name="Note 12 2 2" xfId="3559"/>
    <cellStyle name="Note 12 2 3" xfId="3560"/>
    <cellStyle name="Note 12 2 4" xfId="3561"/>
    <cellStyle name="Note 12 2 5" xfId="3562"/>
    <cellStyle name="Note 12 3" xfId="3563"/>
    <cellStyle name="Note 12 4" xfId="3564"/>
    <cellStyle name="Note 12 5" xfId="3565"/>
    <cellStyle name="Note 12 6" xfId="3566"/>
    <cellStyle name="Note 13" xfId="42"/>
    <cellStyle name="Note 2" xfId="55"/>
    <cellStyle name="Note 2 10" xfId="500"/>
    <cellStyle name="Note 2 10 2" xfId="3567"/>
    <cellStyle name="Note 2 10 3" xfId="3568"/>
    <cellStyle name="Note 2 10 4" xfId="3569"/>
    <cellStyle name="Note 2 10 5" xfId="3570"/>
    <cellStyle name="Note 2 11" xfId="501"/>
    <cellStyle name="Note 2 11 2" xfId="3571"/>
    <cellStyle name="Note 2 11 3" xfId="3572"/>
    <cellStyle name="Note 2 11 4" xfId="3573"/>
    <cellStyle name="Note 2 11 5" xfId="3574"/>
    <cellStyle name="Note 2 12" xfId="3575"/>
    <cellStyle name="Note 2 12 2" xfId="3576"/>
    <cellStyle name="Note 2 12 3" xfId="3577"/>
    <cellStyle name="Note 2 12 4" xfId="3578"/>
    <cellStyle name="Note 2 12 5" xfId="3579"/>
    <cellStyle name="Note 2 13" xfId="3580"/>
    <cellStyle name="Note 2 14" xfId="3581"/>
    <cellStyle name="Note 2 15" xfId="3582"/>
    <cellStyle name="Note 2 16" xfId="3583"/>
    <cellStyle name="Note 2 2" xfId="502"/>
    <cellStyle name="Note 2 2 2" xfId="503"/>
    <cellStyle name="Note 2 2 2 2" xfId="3584"/>
    <cellStyle name="Note 2 2 2 3" xfId="3585"/>
    <cellStyle name="Note 2 2 2 4" xfId="3586"/>
    <cellStyle name="Note 2 2 2 5" xfId="3587"/>
    <cellStyle name="Note 2 2 3" xfId="3588"/>
    <cellStyle name="Note 2 2 4" xfId="3589"/>
    <cellStyle name="Note 2 2 5" xfId="3590"/>
    <cellStyle name="Note 2 2 6" xfId="3591"/>
    <cellStyle name="Note 2 3" xfId="504"/>
    <cellStyle name="Note 2 3 2" xfId="505"/>
    <cellStyle name="Note 2 3 2 2" xfId="3592"/>
    <cellStyle name="Note 2 3 2 3" xfId="3593"/>
    <cellStyle name="Note 2 3 2 4" xfId="3594"/>
    <cellStyle name="Note 2 3 2 5" xfId="3595"/>
    <cellStyle name="Note 2 3 3" xfId="3596"/>
    <cellStyle name="Note 2 3 4" xfId="3597"/>
    <cellStyle name="Note 2 3 5" xfId="3598"/>
    <cellStyle name="Note 2 3 6" xfId="3599"/>
    <cellStyle name="Note 2 4" xfId="506"/>
    <cellStyle name="Note 2 4 2" xfId="507"/>
    <cellStyle name="Note 2 4 2 2" xfId="3600"/>
    <cellStyle name="Note 2 4 2 3" xfId="3601"/>
    <cellStyle name="Note 2 4 2 4" xfId="3602"/>
    <cellStyle name="Note 2 4 2 5" xfId="3603"/>
    <cellStyle name="Note 2 4 3" xfId="3604"/>
    <cellStyle name="Note 2 4 4" xfId="3605"/>
    <cellStyle name="Note 2 4 5" xfId="3606"/>
    <cellStyle name="Note 2 4 6" xfId="3607"/>
    <cellStyle name="Note 2 5" xfId="508"/>
    <cellStyle name="Note 2 5 2" xfId="509"/>
    <cellStyle name="Note 2 5 2 2" xfId="3608"/>
    <cellStyle name="Note 2 5 2 3" xfId="3609"/>
    <cellStyle name="Note 2 5 2 4" xfId="3610"/>
    <cellStyle name="Note 2 5 2 5" xfId="3611"/>
    <cellStyle name="Note 2 5 3" xfId="3612"/>
    <cellStyle name="Note 2 5 4" xfId="3613"/>
    <cellStyle name="Note 2 5 5" xfId="3614"/>
    <cellStyle name="Note 2 5 6" xfId="3615"/>
    <cellStyle name="Note 2 6" xfId="510"/>
    <cellStyle name="Note 2 6 2" xfId="511"/>
    <cellStyle name="Note 2 6 2 2" xfId="3616"/>
    <cellStyle name="Note 2 6 2 3" xfId="3617"/>
    <cellStyle name="Note 2 6 2 4" xfId="3618"/>
    <cellStyle name="Note 2 6 2 5" xfId="3619"/>
    <cellStyle name="Note 2 6 3" xfId="3620"/>
    <cellStyle name="Note 2 6 4" xfId="3621"/>
    <cellStyle name="Note 2 6 5" xfId="3622"/>
    <cellStyle name="Note 2 6 6" xfId="3623"/>
    <cellStyle name="Note 2 7" xfId="512"/>
    <cellStyle name="Note 2 7 2" xfId="513"/>
    <cellStyle name="Note 2 7 2 2" xfId="3624"/>
    <cellStyle name="Note 2 7 2 3" xfId="3625"/>
    <cellStyle name="Note 2 7 2 4" xfId="3626"/>
    <cellStyle name="Note 2 7 2 5" xfId="3627"/>
    <cellStyle name="Note 2 7 3" xfId="3628"/>
    <cellStyle name="Note 2 7 4" xfId="3629"/>
    <cellStyle name="Note 2 7 5" xfId="3630"/>
    <cellStyle name="Note 2 7 6" xfId="3631"/>
    <cellStyle name="Note 2 8" xfId="514"/>
    <cellStyle name="Note 2 8 2" xfId="515"/>
    <cellStyle name="Note 2 8 2 2" xfId="3632"/>
    <cellStyle name="Note 2 8 2 3" xfId="3633"/>
    <cellStyle name="Note 2 8 2 4" xfId="3634"/>
    <cellStyle name="Note 2 8 2 5" xfId="3635"/>
    <cellStyle name="Note 2 8 3" xfId="3636"/>
    <cellStyle name="Note 2 8 4" xfId="3637"/>
    <cellStyle name="Note 2 8 5" xfId="3638"/>
    <cellStyle name="Note 2 8 6" xfId="3639"/>
    <cellStyle name="Note 2 9" xfId="516"/>
    <cellStyle name="Note 2 9 2" xfId="517"/>
    <cellStyle name="Note 2 9 2 2" xfId="3640"/>
    <cellStyle name="Note 2 9 2 3" xfId="3641"/>
    <cellStyle name="Note 2 9 2 4" xfId="3642"/>
    <cellStyle name="Note 2 9 2 5" xfId="3643"/>
    <cellStyle name="Note 2 9 3" xfId="3644"/>
    <cellStyle name="Note 2 9 4" xfId="3645"/>
    <cellStyle name="Note 2 9 5" xfId="3646"/>
    <cellStyle name="Note 2 9 6" xfId="3647"/>
    <cellStyle name="Note 3" xfId="518"/>
    <cellStyle name="Note 3 10" xfId="519"/>
    <cellStyle name="Note 3 10 2" xfId="3648"/>
    <cellStyle name="Note 3 10 3" xfId="3649"/>
    <cellStyle name="Note 3 10 4" xfId="3650"/>
    <cellStyle name="Note 3 10 5" xfId="3651"/>
    <cellStyle name="Note 3 11" xfId="520"/>
    <cellStyle name="Note 3 11 2" xfId="3652"/>
    <cellStyle name="Note 3 11 3" xfId="3653"/>
    <cellStyle name="Note 3 11 4" xfId="3654"/>
    <cellStyle name="Note 3 11 5" xfId="3655"/>
    <cellStyle name="Note 3 12" xfId="3656"/>
    <cellStyle name="Note 3 12 2" xfId="3657"/>
    <cellStyle name="Note 3 12 3" xfId="3658"/>
    <cellStyle name="Note 3 12 4" xfId="3659"/>
    <cellStyle name="Note 3 12 5" xfId="3660"/>
    <cellStyle name="Note 3 13" xfId="3661"/>
    <cellStyle name="Note 3 14" xfId="3662"/>
    <cellStyle name="Note 3 15" xfId="3663"/>
    <cellStyle name="Note 3 16" xfId="3664"/>
    <cellStyle name="Note 3 2" xfId="521"/>
    <cellStyle name="Note 3 2 2" xfId="522"/>
    <cellStyle name="Note 3 2 2 2" xfId="3665"/>
    <cellStyle name="Note 3 2 2 3" xfId="3666"/>
    <cellStyle name="Note 3 2 2 4" xfId="3667"/>
    <cellStyle name="Note 3 2 2 5" xfId="3668"/>
    <cellStyle name="Note 3 2 3" xfId="3669"/>
    <cellStyle name="Note 3 2 4" xfId="3670"/>
    <cellStyle name="Note 3 2 5" xfId="3671"/>
    <cellStyle name="Note 3 2 6" xfId="3672"/>
    <cellStyle name="Note 3 3" xfId="523"/>
    <cellStyle name="Note 3 3 2" xfId="524"/>
    <cellStyle name="Note 3 3 2 2" xfId="3673"/>
    <cellStyle name="Note 3 3 2 3" xfId="3674"/>
    <cellStyle name="Note 3 3 2 4" xfId="3675"/>
    <cellStyle name="Note 3 3 2 5" xfId="3676"/>
    <cellStyle name="Note 3 3 3" xfId="3677"/>
    <cellStyle name="Note 3 3 4" xfId="3678"/>
    <cellStyle name="Note 3 3 5" xfId="3679"/>
    <cellStyle name="Note 3 3 6" xfId="3680"/>
    <cellStyle name="Note 3 4" xfId="525"/>
    <cellStyle name="Note 3 4 2" xfId="526"/>
    <cellStyle name="Note 3 4 2 2" xfId="3681"/>
    <cellStyle name="Note 3 4 2 3" xfId="3682"/>
    <cellStyle name="Note 3 4 2 4" xfId="3683"/>
    <cellStyle name="Note 3 4 2 5" xfId="3684"/>
    <cellStyle name="Note 3 4 3" xfId="3685"/>
    <cellStyle name="Note 3 4 4" xfId="3686"/>
    <cellStyle name="Note 3 4 5" xfId="3687"/>
    <cellStyle name="Note 3 4 6" xfId="3688"/>
    <cellStyle name="Note 3 5" xfId="527"/>
    <cellStyle name="Note 3 5 2" xfId="528"/>
    <cellStyle name="Note 3 5 2 2" xfId="3689"/>
    <cellStyle name="Note 3 5 2 3" xfId="3690"/>
    <cellStyle name="Note 3 5 2 4" xfId="3691"/>
    <cellStyle name="Note 3 5 2 5" xfId="3692"/>
    <cellStyle name="Note 3 5 3" xfId="3693"/>
    <cellStyle name="Note 3 5 4" xfId="3694"/>
    <cellStyle name="Note 3 5 5" xfId="3695"/>
    <cellStyle name="Note 3 5 6" xfId="3696"/>
    <cellStyle name="Note 3 6" xfId="529"/>
    <cellStyle name="Note 3 6 2" xfId="530"/>
    <cellStyle name="Note 3 6 2 2" xfId="3697"/>
    <cellStyle name="Note 3 6 2 3" xfId="3698"/>
    <cellStyle name="Note 3 6 2 4" xfId="3699"/>
    <cellStyle name="Note 3 6 2 5" xfId="3700"/>
    <cellStyle name="Note 3 6 3" xfId="3701"/>
    <cellStyle name="Note 3 6 4" xfId="3702"/>
    <cellStyle name="Note 3 6 5" xfId="3703"/>
    <cellStyle name="Note 3 6 6" xfId="3704"/>
    <cellStyle name="Note 3 7" xfId="531"/>
    <cellStyle name="Note 3 7 2" xfId="532"/>
    <cellStyle name="Note 3 7 2 2" xfId="3705"/>
    <cellStyle name="Note 3 7 2 3" xfId="3706"/>
    <cellStyle name="Note 3 7 2 4" xfId="3707"/>
    <cellStyle name="Note 3 7 2 5" xfId="3708"/>
    <cellStyle name="Note 3 7 3" xfId="3709"/>
    <cellStyle name="Note 3 7 4" xfId="3710"/>
    <cellStyle name="Note 3 7 5" xfId="3711"/>
    <cellStyle name="Note 3 7 6" xfId="3712"/>
    <cellStyle name="Note 3 8" xfId="533"/>
    <cellStyle name="Note 3 8 2" xfId="534"/>
    <cellStyle name="Note 3 8 2 2" xfId="3713"/>
    <cellStyle name="Note 3 8 2 3" xfId="3714"/>
    <cellStyle name="Note 3 8 2 4" xfId="3715"/>
    <cellStyle name="Note 3 8 2 5" xfId="3716"/>
    <cellStyle name="Note 3 8 3" xfId="3717"/>
    <cellStyle name="Note 3 8 4" xfId="3718"/>
    <cellStyle name="Note 3 8 5" xfId="3719"/>
    <cellStyle name="Note 3 8 6" xfId="3720"/>
    <cellStyle name="Note 3 9" xfId="535"/>
    <cellStyle name="Note 3 9 2" xfId="536"/>
    <cellStyle name="Note 3 9 2 2" xfId="3721"/>
    <cellStyle name="Note 3 9 2 3" xfId="3722"/>
    <cellStyle name="Note 3 9 2 4" xfId="3723"/>
    <cellStyle name="Note 3 9 2 5" xfId="3724"/>
    <cellStyle name="Note 3 9 3" xfId="3725"/>
    <cellStyle name="Note 3 9 4" xfId="3726"/>
    <cellStyle name="Note 3 9 5" xfId="3727"/>
    <cellStyle name="Note 3 9 6" xfId="3728"/>
    <cellStyle name="Note 4" xfId="537"/>
    <cellStyle name="Note 4 10" xfId="538"/>
    <cellStyle name="Note 4 10 2" xfId="3729"/>
    <cellStyle name="Note 4 10 3" xfId="3730"/>
    <cellStyle name="Note 4 10 4" xfId="3731"/>
    <cellStyle name="Note 4 10 5" xfId="3732"/>
    <cellStyle name="Note 4 11" xfId="539"/>
    <cellStyle name="Note 4 11 2" xfId="3733"/>
    <cellStyle name="Note 4 11 3" xfId="3734"/>
    <cellStyle name="Note 4 11 4" xfId="3735"/>
    <cellStyle name="Note 4 11 5" xfId="3736"/>
    <cellStyle name="Note 4 12" xfId="3737"/>
    <cellStyle name="Note 4 12 2" xfId="3738"/>
    <cellStyle name="Note 4 12 3" xfId="3739"/>
    <cellStyle name="Note 4 12 4" xfId="3740"/>
    <cellStyle name="Note 4 12 5" xfId="3741"/>
    <cellStyle name="Note 4 13" xfId="3742"/>
    <cellStyle name="Note 4 14" xfId="3743"/>
    <cellStyle name="Note 4 15" xfId="3744"/>
    <cellStyle name="Note 4 16" xfId="3745"/>
    <cellStyle name="Note 4 2" xfId="540"/>
    <cellStyle name="Note 4 2 2" xfId="541"/>
    <cellStyle name="Note 4 2 2 2" xfId="3746"/>
    <cellStyle name="Note 4 2 2 3" xfId="3747"/>
    <cellStyle name="Note 4 2 2 4" xfId="3748"/>
    <cellStyle name="Note 4 2 2 5" xfId="3749"/>
    <cellStyle name="Note 4 2 3" xfId="3750"/>
    <cellStyle name="Note 4 2 4" xfId="3751"/>
    <cellStyle name="Note 4 2 5" xfId="3752"/>
    <cellStyle name="Note 4 2 6" xfId="3753"/>
    <cellStyle name="Note 4 3" xfId="542"/>
    <cellStyle name="Note 4 3 2" xfId="543"/>
    <cellStyle name="Note 4 3 2 2" xfId="3754"/>
    <cellStyle name="Note 4 3 2 3" xfId="3755"/>
    <cellStyle name="Note 4 3 2 4" xfId="3756"/>
    <cellStyle name="Note 4 3 2 5" xfId="3757"/>
    <cellStyle name="Note 4 3 3" xfId="3758"/>
    <cellStyle name="Note 4 3 4" xfId="3759"/>
    <cellStyle name="Note 4 3 5" xfId="3760"/>
    <cellStyle name="Note 4 3 6" xfId="3761"/>
    <cellStyle name="Note 4 4" xfId="544"/>
    <cellStyle name="Note 4 4 2" xfId="545"/>
    <cellStyle name="Note 4 4 2 2" xfId="3762"/>
    <cellStyle name="Note 4 4 2 3" xfId="3763"/>
    <cellStyle name="Note 4 4 2 4" xfId="3764"/>
    <cellStyle name="Note 4 4 2 5" xfId="3765"/>
    <cellStyle name="Note 4 4 3" xfId="3766"/>
    <cellStyle name="Note 4 4 4" xfId="3767"/>
    <cellStyle name="Note 4 4 5" xfId="3768"/>
    <cellStyle name="Note 4 4 6" xfId="3769"/>
    <cellStyle name="Note 4 5" xfId="546"/>
    <cellStyle name="Note 4 5 2" xfId="547"/>
    <cellStyle name="Note 4 5 2 2" xfId="3770"/>
    <cellStyle name="Note 4 5 2 3" xfId="3771"/>
    <cellStyle name="Note 4 5 2 4" xfId="3772"/>
    <cellStyle name="Note 4 5 2 5" xfId="3773"/>
    <cellStyle name="Note 4 5 3" xfId="3774"/>
    <cellStyle name="Note 4 5 4" xfId="3775"/>
    <cellStyle name="Note 4 5 5" xfId="3776"/>
    <cellStyle name="Note 4 5 6" xfId="3777"/>
    <cellStyle name="Note 4 6" xfId="548"/>
    <cellStyle name="Note 4 6 2" xfId="549"/>
    <cellStyle name="Note 4 6 2 2" xfId="3778"/>
    <cellStyle name="Note 4 6 2 3" xfId="3779"/>
    <cellStyle name="Note 4 6 2 4" xfId="3780"/>
    <cellStyle name="Note 4 6 2 5" xfId="3781"/>
    <cellStyle name="Note 4 6 3" xfId="3782"/>
    <cellStyle name="Note 4 6 4" xfId="3783"/>
    <cellStyle name="Note 4 6 5" xfId="3784"/>
    <cellStyle name="Note 4 6 6" xfId="3785"/>
    <cellStyle name="Note 4 7" xfId="550"/>
    <cellStyle name="Note 4 7 2" xfId="551"/>
    <cellStyle name="Note 4 7 2 2" xfId="3786"/>
    <cellStyle name="Note 4 7 2 3" xfId="3787"/>
    <cellStyle name="Note 4 7 2 4" xfId="3788"/>
    <cellStyle name="Note 4 7 2 5" xfId="3789"/>
    <cellStyle name="Note 4 7 3" xfId="3790"/>
    <cellStyle name="Note 4 7 4" xfId="3791"/>
    <cellStyle name="Note 4 7 5" xfId="3792"/>
    <cellStyle name="Note 4 7 6" xfId="3793"/>
    <cellStyle name="Note 4 8" xfId="552"/>
    <cellStyle name="Note 4 8 2" xfId="553"/>
    <cellStyle name="Note 4 8 2 2" xfId="3794"/>
    <cellStyle name="Note 4 8 2 3" xfId="3795"/>
    <cellStyle name="Note 4 8 2 4" xfId="3796"/>
    <cellStyle name="Note 4 8 2 5" xfId="3797"/>
    <cellStyle name="Note 4 8 3" xfId="3798"/>
    <cellStyle name="Note 4 8 4" xfId="3799"/>
    <cellStyle name="Note 4 8 5" xfId="3800"/>
    <cellStyle name="Note 4 8 6" xfId="3801"/>
    <cellStyle name="Note 4 9" xfId="554"/>
    <cellStyle name="Note 4 9 2" xfId="555"/>
    <cellStyle name="Note 4 9 2 2" xfId="3802"/>
    <cellStyle name="Note 4 9 2 3" xfId="3803"/>
    <cellStyle name="Note 4 9 2 4" xfId="3804"/>
    <cellStyle name="Note 4 9 2 5" xfId="3805"/>
    <cellStyle name="Note 4 9 3" xfId="3806"/>
    <cellStyle name="Note 4 9 4" xfId="3807"/>
    <cellStyle name="Note 4 9 5" xfId="3808"/>
    <cellStyle name="Note 4 9 6" xfId="3809"/>
    <cellStyle name="Note 5" xfId="556"/>
    <cellStyle name="Note 5 10" xfId="557"/>
    <cellStyle name="Note 5 10 2" xfId="3810"/>
    <cellStyle name="Note 5 10 3" xfId="3811"/>
    <cellStyle name="Note 5 10 4" xfId="3812"/>
    <cellStyle name="Note 5 10 5" xfId="3813"/>
    <cellStyle name="Note 5 11" xfId="558"/>
    <cellStyle name="Note 5 11 2" xfId="3814"/>
    <cellStyle name="Note 5 11 3" xfId="3815"/>
    <cellStyle name="Note 5 11 4" xfId="3816"/>
    <cellStyle name="Note 5 11 5" xfId="3817"/>
    <cellStyle name="Note 5 12" xfId="3818"/>
    <cellStyle name="Note 5 12 2" xfId="3819"/>
    <cellStyle name="Note 5 12 3" xfId="3820"/>
    <cellStyle name="Note 5 12 4" xfId="3821"/>
    <cellStyle name="Note 5 12 5" xfId="3822"/>
    <cellStyle name="Note 5 13" xfId="3823"/>
    <cellStyle name="Note 5 14" xfId="3824"/>
    <cellStyle name="Note 5 15" xfId="3825"/>
    <cellStyle name="Note 5 16" xfId="3826"/>
    <cellStyle name="Note 5 2" xfId="559"/>
    <cellStyle name="Note 5 2 2" xfId="560"/>
    <cellStyle name="Note 5 2 2 2" xfId="3827"/>
    <cellStyle name="Note 5 2 2 3" xfId="3828"/>
    <cellStyle name="Note 5 2 2 4" xfId="3829"/>
    <cellStyle name="Note 5 2 2 5" xfId="3830"/>
    <cellStyle name="Note 5 2 3" xfId="3831"/>
    <cellStyle name="Note 5 2 4" xfId="3832"/>
    <cellStyle name="Note 5 2 5" xfId="3833"/>
    <cellStyle name="Note 5 2 6" xfId="3834"/>
    <cellStyle name="Note 5 3" xfId="561"/>
    <cellStyle name="Note 5 3 2" xfId="562"/>
    <cellStyle name="Note 5 3 2 2" xfId="3835"/>
    <cellStyle name="Note 5 3 2 3" xfId="3836"/>
    <cellStyle name="Note 5 3 2 4" xfId="3837"/>
    <cellStyle name="Note 5 3 2 5" xfId="3838"/>
    <cellStyle name="Note 5 3 3" xfId="3839"/>
    <cellStyle name="Note 5 3 4" xfId="3840"/>
    <cellStyle name="Note 5 3 5" xfId="3841"/>
    <cellStyle name="Note 5 3 6" xfId="3842"/>
    <cellStyle name="Note 5 4" xfId="563"/>
    <cellStyle name="Note 5 4 2" xfId="564"/>
    <cellStyle name="Note 5 4 2 2" xfId="3843"/>
    <cellStyle name="Note 5 4 2 3" xfId="3844"/>
    <cellStyle name="Note 5 4 2 4" xfId="3845"/>
    <cellStyle name="Note 5 4 2 5" xfId="3846"/>
    <cellStyle name="Note 5 4 3" xfId="3847"/>
    <cellStyle name="Note 5 4 4" xfId="3848"/>
    <cellStyle name="Note 5 4 5" xfId="3849"/>
    <cellStyle name="Note 5 4 6" xfId="3850"/>
    <cellStyle name="Note 5 5" xfId="565"/>
    <cellStyle name="Note 5 5 2" xfId="566"/>
    <cellStyle name="Note 5 5 2 2" xfId="3851"/>
    <cellStyle name="Note 5 5 2 3" xfId="3852"/>
    <cellStyle name="Note 5 5 2 4" xfId="3853"/>
    <cellStyle name="Note 5 5 2 5" xfId="3854"/>
    <cellStyle name="Note 5 5 3" xfId="3855"/>
    <cellStyle name="Note 5 5 4" xfId="3856"/>
    <cellStyle name="Note 5 5 5" xfId="3857"/>
    <cellStyle name="Note 5 5 6" xfId="3858"/>
    <cellStyle name="Note 5 6" xfId="567"/>
    <cellStyle name="Note 5 6 2" xfId="568"/>
    <cellStyle name="Note 5 6 2 2" xfId="3859"/>
    <cellStyle name="Note 5 6 2 3" xfId="3860"/>
    <cellStyle name="Note 5 6 2 4" xfId="3861"/>
    <cellStyle name="Note 5 6 2 5" xfId="3862"/>
    <cellStyle name="Note 5 6 3" xfId="3863"/>
    <cellStyle name="Note 5 6 4" xfId="3864"/>
    <cellStyle name="Note 5 6 5" xfId="3865"/>
    <cellStyle name="Note 5 6 6" xfId="3866"/>
    <cellStyle name="Note 5 7" xfId="569"/>
    <cellStyle name="Note 5 7 2" xfId="570"/>
    <cellStyle name="Note 5 7 2 2" xfId="3867"/>
    <cellStyle name="Note 5 7 2 3" xfId="3868"/>
    <cellStyle name="Note 5 7 2 4" xfId="3869"/>
    <cellStyle name="Note 5 7 2 5" xfId="3870"/>
    <cellStyle name="Note 5 7 3" xfId="3871"/>
    <cellStyle name="Note 5 7 4" xfId="3872"/>
    <cellStyle name="Note 5 7 5" xfId="3873"/>
    <cellStyle name="Note 5 7 6" xfId="3874"/>
    <cellStyle name="Note 5 8" xfId="571"/>
    <cellStyle name="Note 5 8 2" xfId="572"/>
    <cellStyle name="Note 5 8 2 2" xfId="3875"/>
    <cellStyle name="Note 5 8 2 3" xfId="3876"/>
    <cellStyle name="Note 5 8 2 4" xfId="3877"/>
    <cellStyle name="Note 5 8 2 5" xfId="3878"/>
    <cellStyle name="Note 5 8 3" xfId="3879"/>
    <cellStyle name="Note 5 8 4" xfId="3880"/>
    <cellStyle name="Note 5 8 5" xfId="3881"/>
    <cellStyle name="Note 5 8 6" xfId="3882"/>
    <cellStyle name="Note 5 9" xfId="573"/>
    <cellStyle name="Note 5 9 2" xfId="574"/>
    <cellStyle name="Note 5 9 2 2" xfId="3883"/>
    <cellStyle name="Note 5 9 2 3" xfId="3884"/>
    <cellStyle name="Note 5 9 2 4" xfId="3885"/>
    <cellStyle name="Note 5 9 2 5" xfId="3886"/>
    <cellStyle name="Note 5 9 3" xfId="3887"/>
    <cellStyle name="Note 5 9 4" xfId="3888"/>
    <cellStyle name="Note 5 9 5" xfId="3889"/>
    <cellStyle name="Note 5 9 6" xfId="3890"/>
    <cellStyle name="Note 6" xfId="575"/>
    <cellStyle name="Note 6 10" xfId="576"/>
    <cellStyle name="Note 6 10 2" xfId="3891"/>
    <cellStyle name="Note 6 10 3" xfId="3892"/>
    <cellStyle name="Note 6 10 4" xfId="3893"/>
    <cellStyle name="Note 6 10 5" xfId="3894"/>
    <cellStyle name="Note 6 11" xfId="577"/>
    <cellStyle name="Note 6 11 2" xfId="3895"/>
    <cellStyle name="Note 6 11 3" xfId="3896"/>
    <cellStyle name="Note 6 11 4" xfId="3897"/>
    <cellStyle name="Note 6 11 5" xfId="3898"/>
    <cellStyle name="Note 6 12" xfId="3899"/>
    <cellStyle name="Note 6 12 2" xfId="3900"/>
    <cellStyle name="Note 6 12 3" xfId="3901"/>
    <cellStyle name="Note 6 12 4" xfId="3902"/>
    <cellStyle name="Note 6 12 5" xfId="3903"/>
    <cellStyle name="Note 6 13" xfId="3904"/>
    <cellStyle name="Note 6 14" xfId="3905"/>
    <cellStyle name="Note 6 15" xfId="3906"/>
    <cellStyle name="Note 6 16" xfId="3907"/>
    <cellStyle name="Note 6 2" xfId="578"/>
    <cellStyle name="Note 6 2 2" xfId="579"/>
    <cellStyle name="Note 6 2 2 2" xfId="3908"/>
    <cellStyle name="Note 6 2 2 3" xfId="3909"/>
    <cellStyle name="Note 6 2 2 4" xfId="3910"/>
    <cellStyle name="Note 6 2 2 5" xfId="3911"/>
    <cellStyle name="Note 6 2 3" xfId="3912"/>
    <cellStyle name="Note 6 2 4" xfId="3913"/>
    <cellStyle name="Note 6 2 5" xfId="3914"/>
    <cellStyle name="Note 6 2 6" xfId="3915"/>
    <cellStyle name="Note 6 3" xfId="580"/>
    <cellStyle name="Note 6 3 2" xfId="581"/>
    <cellStyle name="Note 6 3 2 2" xfId="3916"/>
    <cellStyle name="Note 6 3 2 3" xfId="3917"/>
    <cellStyle name="Note 6 3 2 4" xfId="3918"/>
    <cellStyle name="Note 6 3 2 5" xfId="3919"/>
    <cellStyle name="Note 6 3 3" xfId="3920"/>
    <cellStyle name="Note 6 3 4" xfId="3921"/>
    <cellStyle name="Note 6 3 5" xfId="3922"/>
    <cellStyle name="Note 6 3 6" xfId="3923"/>
    <cellStyle name="Note 6 4" xfId="582"/>
    <cellStyle name="Note 6 4 2" xfId="583"/>
    <cellStyle name="Note 6 4 2 2" xfId="3924"/>
    <cellStyle name="Note 6 4 2 3" xfId="3925"/>
    <cellStyle name="Note 6 4 2 4" xfId="3926"/>
    <cellStyle name="Note 6 4 2 5" xfId="3927"/>
    <cellStyle name="Note 6 4 3" xfId="3928"/>
    <cellStyle name="Note 6 4 4" xfId="3929"/>
    <cellStyle name="Note 6 4 5" xfId="3930"/>
    <cellStyle name="Note 6 4 6" xfId="3931"/>
    <cellStyle name="Note 6 5" xfId="584"/>
    <cellStyle name="Note 6 5 2" xfId="585"/>
    <cellStyle name="Note 6 5 2 2" xfId="3932"/>
    <cellStyle name="Note 6 5 2 3" xfId="3933"/>
    <cellStyle name="Note 6 5 2 4" xfId="3934"/>
    <cellStyle name="Note 6 5 2 5" xfId="3935"/>
    <cellStyle name="Note 6 5 3" xfId="3936"/>
    <cellStyle name="Note 6 5 4" xfId="3937"/>
    <cellStyle name="Note 6 5 5" xfId="3938"/>
    <cellStyle name="Note 6 5 6" xfId="3939"/>
    <cellStyle name="Note 6 6" xfId="586"/>
    <cellStyle name="Note 6 6 2" xfId="587"/>
    <cellStyle name="Note 6 6 2 2" xfId="3940"/>
    <cellStyle name="Note 6 6 2 3" xfId="3941"/>
    <cellStyle name="Note 6 6 2 4" xfId="3942"/>
    <cellStyle name="Note 6 6 2 5" xfId="3943"/>
    <cellStyle name="Note 6 6 3" xfId="3944"/>
    <cellStyle name="Note 6 6 4" xfId="3945"/>
    <cellStyle name="Note 6 6 5" xfId="3946"/>
    <cellStyle name="Note 6 6 6" xfId="3947"/>
    <cellStyle name="Note 6 7" xfId="588"/>
    <cellStyle name="Note 6 7 2" xfId="589"/>
    <cellStyle name="Note 6 7 2 2" xfId="3948"/>
    <cellStyle name="Note 6 7 2 3" xfId="3949"/>
    <cellStyle name="Note 6 7 2 4" xfId="3950"/>
    <cellStyle name="Note 6 7 2 5" xfId="3951"/>
    <cellStyle name="Note 6 7 3" xfId="3952"/>
    <cellStyle name="Note 6 7 4" xfId="3953"/>
    <cellStyle name="Note 6 7 5" xfId="3954"/>
    <cellStyle name="Note 6 7 6" xfId="3955"/>
    <cellStyle name="Note 6 8" xfId="590"/>
    <cellStyle name="Note 6 8 2" xfId="591"/>
    <cellStyle name="Note 6 8 2 2" xfId="3956"/>
    <cellStyle name="Note 6 8 2 3" xfId="3957"/>
    <cellStyle name="Note 6 8 2 4" xfId="3958"/>
    <cellStyle name="Note 6 8 2 5" xfId="3959"/>
    <cellStyle name="Note 6 8 3" xfId="3960"/>
    <cellStyle name="Note 6 8 4" xfId="3961"/>
    <cellStyle name="Note 6 8 5" xfId="3962"/>
    <cellStyle name="Note 6 8 6" xfId="3963"/>
    <cellStyle name="Note 6 9" xfId="592"/>
    <cellStyle name="Note 6 9 2" xfId="593"/>
    <cellStyle name="Note 6 9 2 2" xfId="3964"/>
    <cellStyle name="Note 6 9 2 3" xfId="3965"/>
    <cellStyle name="Note 6 9 2 4" xfId="3966"/>
    <cellStyle name="Note 6 9 2 5" xfId="3967"/>
    <cellStyle name="Note 6 9 3" xfId="3968"/>
    <cellStyle name="Note 6 9 4" xfId="3969"/>
    <cellStyle name="Note 6 9 5" xfId="3970"/>
    <cellStyle name="Note 6 9 6" xfId="3971"/>
    <cellStyle name="Note 7" xfId="594"/>
    <cellStyle name="Note 7 10" xfId="595"/>
    <cellStyle name="Note 7 10 2" xfId="3972"/>
    <cellStyle name="Note 7 10 3" xfId="3973"/>
    <cellStyle name="Note 7 10 4" xfId="3974"/>
    <cellStyle name="Note 7 10 5" xfId="3975"/>
    <cellStyle name="Note 7 11" xfId="596"/>
    <cellStyle name="Note 7 11 2" xfId="3976"/>
    <cellStyle name="Note 7 11 3" xfId="3977"/>
    <cellStyle name="Note 7 11 4" xfId="3978"/>
    <cellStyle name="Note 7 11 5" xfId="3979"/>
    <cellStyle name="Note 7 12" xfId="3980"/>
    <cellStyle name="Note 7 12 2" xfId="3981"/>
    <cellStyle name="Note 7 12 3" xfId="3982"/>
    <cellStyle name="Note 7 12 4" xfId="3983"/>
    <cellStyle name="Note 7 12 5" xfId="3984"/>
    <cellStyle name="Note 7 13" xfId="3985"/>
    <cellStyle name="Note 7 14" xfId="3986"/>
    <cellStyle name="Note 7 15" xfId="3987"/>
    <cellStyle name="Note 7 16" xfId="3988"/>
    <cellStyle name="Note 7 2" xfId="597"/>
    <cellStyle name="Note 7 2 2" xfId="598"/>
    <cellStyle name="Note 7 2 2 2" xfId="3989"/>
    <cellStyle name="Note 7 2 2 3" xfId="3990"/>
    <cellStyle name="Note 7 2 2 4" xfId="3991"/>
    <cellStyle name="Note 7 2 2 5" xfId="3992"/>
    <cellStyle name="Note 7 2 3" xfId="3993"/>
    <cellStyle name="Note 7 2 4" xfId="3994"/>
    <cellStyle name="Note 7 2 5" xfId="3995"/>
    <cellStyle name="Note 7 2 6" xfId="3996"/>
    <cellStyle name="Note 7 3" xfId="599"/>
    <cellStyle name="Note 7 3 2" xfId="600"/>
    <cellStyle name="Note 7 3 2 2" xfId="3997"/>
    <cellStyle name="Note 7 3 2 3" xfId="3998"/>
    <cellStyle name="Note 7 3 2 4" xfId="3999"/>
    <cellStyle name="Note 7 3 2 5" xfId="4000"/>
    <cellStyle name="Note 7 3 3" xfId="4001"/>
    <cellStyle name="Note 7 3 4" xfId="4002"/>
    <cellStyle name="Note 7 3 5" xfId="4003"/>
    <cellStyle name="Note 7 3 6" xfId="4004"/>
    <cellStyle name="Note 7 4" xfId="601"/>
    <cellStyle name="Note 7 4 2" xfId="602"/>
    <cellStyle name="Note 7 4 2 2" xfId="4005"/>
    <cellStyle name="Note 7 4 2 3" xfId="4006"/>
    <cellStyle name="Note 7 4 2 4" xfId="4007"/>
    <cellStyle name="Note 7 4 2 5" xfId="4008"/>
    <cellStyle name="Note 7 4 3" xfId="4009"/>
    <cellStyle name="Note 7 4 4" xfId="4010"/>
    <cellStyle name="Note 7 4 5" xfId="4011"/>
    <cellStyle name="Note 7 4 6" xfId="4012"/>
    <cellStyle name="Note 7 5" xfId="603"/>
    <cellStyle name="Note 7 5 2" xfId="604"/>
    <cellStyle name="Note 7 5 2 2" xfId="4013"/>
    <cellStyle name="Note 7 5 2 3" xfId="4014"/>
    <cellStyle name="Note 7 5 2 4" xfId="4015"/>
    <cellStyle name="Note 7 5 2 5" xfId="4016"/>
    <cellStyle name="Note 7 5 3" xfId="4017"/>
    <cellStyle name="Note 7 5 4" xfId="4018"/>
    <cellStyle name="Note 7 5 5" xfId="4019"/>
    <cellStyle name="Note 7 5 6" xfId="4020"/>
    <cellStyle name="Note 7 6" xfId="605"/>
    <cellStyle name="Note 7 6 2" xfId="606"/>
    <cellStyle name="Note 7 6 2 2" xfId="4021"/>
    <cellStyle name="Note 7 6 2 3" xfId="4022"/>
    <cellStyle name="Note 7 6 2 4" xfId="4023"/>
    <cellStyle name="Note 7 6 2 5" xfId="4024"/>
    <cellStyle name="Note 7 6 3" xfId="4025"/>
    <cellStyle name="Note 7 6 4" xfId="4026"/>
    <cellStyle name="Note 7 6 5" xfId="4027"/>
    <cellStyle name="Note 7 6 6" xfId="4028"/>
    <cellStyle name="Note 7 7" xfId="607"/>
    <cellStyle name="Note 7 7 2" xfId="608"/>
    <cellStyle name="Note 7 7 2 2" xfId="4029"/>
    <cellStyle name="Note 7 7 2 3" xfId="4030"/>
    <cellStyle name="Note 7 7 2 4" xfId="4031"/>
    <cellStyle name="Note 7 7 2 5" xfId="4032"/>
    <cellStyle name="Note 7 7 3" xfId="4033"/>
    <cellStyle name="Note 7 7 4" xfId="4034"/>
    <cellStyle name="Note 7 7 5" xfId="4035"/>
    <cellStyle name="Note 7 7 6" xfId="4036"/>
    <cellStyle name="Note 7 8" xfId="609"/>
    <cellStyle name="Note 7 8 2" xfId="610"/>
    <cellStyle name="Note 7 8 2 2" xfId="4037"/>
    <cellStyle name="Note 7 8 2 3" xfId="4038"/>
    <cellStyle name="Note 7 8 2 4" xfId="4039"/>
    <cellStyle name="Note 7 8 2 5" xfId="4040"/>
    <cellStyle name="Note 7 8 3" xfId="4041"/>
    <cellStyle name="Note 7 8 4" xfId="4042"/>
    <cellStyle name="Note 7 8 5" xfId="4043"/>
    <cellStyle name="Note 7 8 6" xfId="4044"/>
    <cellStyle name="Note 7 9" xfId="611"/>
    <cellStyle name="Note 7 9 2" xfId="612"/>
    <cellStyle name="Note 7 9 2 2" xfId="4045"/>
    <cellStyle name="Note 7 9 2 3" xfId="4046"/>
    <cellStyle name="Note 7 9 2 4" xfId="4047"/>
    <cellStyle name="Note 7 9 2 5" xfId="4048"/>
    <cellStyle name="Note 7 9 3" xfId="4049"/>
    <cellStyle name="Note 7 9 4" xfId="4050"/>
    <cellStyle name="Note 7 9 5" xfId="4051"/>
    <cellStyle name="Note 7 9 6" xfId="4052"/>
    <cellStyle name="Note 8" xfId="613"/>
    <cellStyle name="Note 8 10" xfId="614"/>
    <cellStyle name="Note 8 10 2" xfId="4053"/>
    <cellStyle name="Note 8 10 3" xfId="4054"/>
    <cellStyle name="Note 8 10 4" xfId="4055"/>
    <cellStyle name="Note 8 10 5" xfId="4056"/>
    <cellStyle name="Note 8 11" xfId="615"/>
    <cellStyle name="Note 8 11 2" xfId="4057"/>
    <cellStyle name="Note 8 11 3" xfId="4058"/>
    <cellStyle name="Note 8 11 4" xfId="4059"/>
    <cellStyle name="Note 8 11 5" xfId="4060"/>
    <cellStyle name="Note 8 12" xfId="4061"/>
    <cellStyle name="Note 8 12 2" xfId="4062"/>
    <cellStyle name="Note 8 12 3" xfId="4063"/>
    <cellStyle name="Note 8 12 4" xfId="4064"/>
    <cellStyle name="Note 8 12 5" xfId="4065"/>
    <cellStyle name="Note 8 13" xfId="4066"/>
    <cellStyle name="Note 8 14" xfId="4067"/>
    <cellStyle name="Note 8 15" xfId="4068"/>
    <cellStyle name="Note 8 16" xfId="4069"/>
    <cellStyle name="Note 8 2" xfId="616"/>
    <cellStyle name="Note 8 2 2" xfId="617"/>
    <cellStyle name="Note 8 2 2 2" xfId="4070"/>
    <cellStyle name="Note 8 2 2 3" xfId="4071"/>
    <cellStyle name="Note 8 2 2 4" xfId="4072"/>
    <cellStyle name="Note 8 2 2 5" xfId="4073"/>
    <cellStyle name="Note 8 2 3" xfId="4074"/>
    <cellStyle name="Note 8 2 4" xfId="4075"/>
    <cellStyle name="Note 8 2 5" xfId="4076"/>
    <cellStyle name="Note 8 2 6" xfId="4077"/>
    <cellStyle name="Note 8 3" xfId="618"/>
    <cellStyle name="Note 8 3 2" xfId="619"/>
    <cellStyle name="Note 8 3 2 2" xfId="4078"/>
    <cellStyle name="Note 8 3 2 3" xfId="4079"/>
    <cellStyle name="Note 8 3 2 4" xfId="4080"/>
    <cellStyle name="Note 8 3 2 5" xfId="4081"/>
    <cellStyle name="Note 8 3 3" xfId="4082"/>
    <cellStyle name="Note 8 3 4" xfId="4083"/>
    <cellStyle name="Note 8 3 5" xfId="4084"/>
    <cellStyle name="Note 8 3 6" xfId="4085"/>
    <cellStyle name="Note 8 4" xfId="620"/>
    <cellStyle name="Note 8 4 2" xfId="621"/>
    <cellStyle name="Note 8 4 2 2" xfId="4086"/>
    <cellStyle name="Note 8 4 2 3" xfId="4087"/>
    <cellStyle name="Note 8 4 2 4" xfId="4088"/>
    <cellStyle name="Note 8 4 2 5" xfId="4089"/>
    <cellStyle name="Note 8 4 3" xfId="4090"/>
    <cellStyle name="Note 8 4 4" xfId="4091"/>
    <cellStyle name="Note 8 4 5" xfId="4092"/>
    <cellStyle name="Note 8 4 6" xfId="4093"/>
    <cellStyle name="Note 8 5" xfId="622"/>
    <cellStyle name="Note 8 5 2" xfId="623"/>
    <cellStyle name="Note 8 5 2 2" xfId="4094"/>
    <cellStyle name="Note 8 5 2 3" xfId="4095"/>
    <cellStyle name="Note 8 5 2 4" xfId="4096"/>
    <cellStyle name="Note 8 5 2 5" xfId="4097"/>
    <cellStyle name="Note 8 5 3" xfId="4098"/>
    <cellStyle name="Note 8 5 4" xfId="4099"/>
    <cellStyle name="Note 8 5 5" xfId="4100"/>
    <cellStyle name="Note 8 5 6" xfId="4101"/>
    <cellStyle name="Note 8 6" xfId="624"/>
    <cellStyle name="Note 8 6 2" xfId="625"/>
    <cellStyle name="Note 8 6 2 2" xfId="4102"/>
    <cellStyle name="Note 8 6 2 3" xfId="4103"/>
    <cellStyle name="Note 8 6 2 4" xfId="4104"/>
    <cellStyle name="Note 8 6 2 5" xfId="4105"/>
    <cellStyle name="Note 8 6 3" xfId="4106"/>
    <cellStyle name="Note 8 6 4" xfId="4107"/>
    <cellStyle name="Note 8 6 5" xfId="4108"/>
    <cellStyle name="Note 8 6 6" xfId="4109"/>
    <cellStyle name="Note 8 7" xfId="626"/>
    <cellStyle name="Note 8 7 2" xfId="627"/>
    <cellStyle name="Note 8 7 2 2" xfId="4110"/>
    <cellStyle name="Note 8 7 2 3" xfId="4111"/>
    <cellStyle name="Note 8 7 2 4" xfId="4112"/>
    <cellStyle name="Note 8 7 2 5" xfId="4113"/>
    <cellStyle name="Note 8 7 3" xfId="4114"/>
    <cellStyle name="Note 8 7 4" xfId="4115"/>
    <cellStyle name="Note 8 7 5" xfId="4116"/>
    <cellStyle name="Note 8 7 6" xfId="4117"/>
    <cellStyle name="Note 8 8" xfId="628"/>
    <cellStyle name="Note 8 8 2" xfId="629"/>
    <cellStyle name="Note 8 8 2 2" xfId="4118"/>
    <cellStyle name="Note 8 8 2 3" xfId="4119"/>
    <cellStyle name="Note 8 8 2 4" xfId="4120"/>
    <cellStyle name="Note 8 8 2 5" xfId="4121"/>
    <cellStyle name="Note 8 8 3" xfId="4122"/>
    <cellStyle name="Note 8 8 4" xfId="4123"/>
    <cellStyle name="Note 8 8 5" xfId="4124"/>
    <cellStyle name="Note 8 8 6" xfId="4125"/>
    <cellStyle name="Note 8 9" xfId="630"/>
    <cellStyle name="Note 8 9 2" xfId="631"/>
    <cellStyle name="Note 8 9 2 2" xfId="4126"/>
    <cellStyle name="Note 8 9 2 3" xfId="4127"/>
    <cellStyle name="Note 8 9 2 4" xfId="4128"/>
    <cellStyle name="Note 8 9 2 5" xfId="4129"/>
    <cellStyle name="Note 8 9 3" xfId="4130"/>
    <cellStyle name="Note 8 9 4" xfId="4131"/>
    <cellStyle name="Note 8 9 5" xfId="4132"/>
    <cellStyle name="Note 8 9 6" xfId="4133"/>
    <cellStyle name="Note 9" xfId="632"/>
    <cellStyle name="Note 9 10" xfId="633"/>
    <cellStyle name="Note 9 10 2" xfId="4134"/>
    <cellStyle name="Note 9 10 3" xfId="4135"/>
    <cellStyle name="Note 9 10 4" xfId="4136"/>
    <cellStyle name="Note 9 10 5" xfId="4137"/>
    <cellStyle name="Note 9 11" xfId="634"/>
    <cellStyle name="Note 9 11 2" xfId="4138"/>
    <cellStyle name="Note 9 11 3" xfId="4139"/>
    <cellStyle name="Note 9 11 4" xfId="4140"/>
    <cellStyle name="Note 9 11 5" xfId="4141"/>
    <cellStyle name="Note 9 12" xfId="4142"/>
    <cellStyle name="Note 9 12 2" xfId="4143"/>
    <cellStyle name="Note 9 12 3" xfId="4144"/>
    <cellStyle name="Note 9 12 4" xfId="4145"/>
    <cellStyle name="Note 9 12 5" xfId="4146"/>
    <cellStyle name="Note 9 13" xfId="4147"/>
    <cellStyle name="Note 9 14" xfId="4148"/>
    <cellStyle name="Note 9 15" xfId="4149"/>
    <cellStyle name="Note 9 16" xfId="4150"/>
    <cellStyle name="Note 9 2" xfId="635"/>
    <cellStyle name="Note 9 2 2" xfId="636"/>
    <cellStyle name="Note 9 2 2 2" xfId="4151"/>
    <cellStyle name="Note 9 2 2 3" xfId="4152"/>
    <cellStyle name="Note 9 2 2 4" xfId="4153"/>
    <cellStyle name="Note 9 2 2 5" xfId="4154"/>
    <cellStyle name="Note 9 2 3" xfId="4155"/>
    <cellStyle name="Note 9 2 4" xfId="4156"/>
    <cellStyle name="Note 9 2 5" xfId="4157"/>
    <cellStyle name="Note 9 2 6" xfId="4158"/>
    <cellStyle name="Note 9 3" xfId="637"/>
    <cellStyle name="Note 9 3 2" xfId="638"/>
    <cellStyle name="Note 9 3 2 2" xfId="4159"/>
    <cellStyle name="Note 9 3 2 3" xfId="4160"/>
    <cellStyle name="Note 9 3 2 4" xfId="4161"/>
    <cellStyle name="Note 9 3 2 5" xfId="4162"/>
    <cellStyle name="Note 9 3 3" xfId="4163"/>
    <cellStyle name="Note 9 3 4" xfId="4164"/>
    <cellStyle name="Note 9 3 5" xfId="4165"/>
    <cellStyle name="Note 9 3 6" xfId="4166"/>
    <cellStyle name="Note 9 4" xfId="639"/>
    <cellStyle name="Note 9 4 2" xfId="640"/>
    <cellStyle name="Note 9 4 2 2" xfId="4167"/>
    <cellStyle name="Note 9 4 2 3" xfId="4168"/>
    <cellStyle name="Note 9 4 2 4" xfId="4169"/>
    <cellStyle name="Note 9 4 2 5" xfId="4170"/>
    <cellStyle name="Note 9 4 3" xfId="4171"/>
    <cellStyle name="Note 9 4 4" xfId="4172"/>
    <cellStyle name="Note 9 4 5" xfId="4173"/>
    <cellStyle name="Note 9 4 6" xfId="4174"/>
    <cellStyle name="Note 9 5" xfId="641"/>
    <cellStyle name="Note 9 5 2" xfId="642"/>
    <cellStyle name="Note 9 5 2 2" xfId="4175"/>
    <cellStyle name="Note 9 5 2 3" xfId="4176"/>
    <cellStyle name="Note 9 5 2 4" xfId="4177"/>
    <cellStyle name="Note 9 5 2 5" xfId="4178"/>
    <cellStyle name="Note 9 5 3" xfId="4179"/>
    <cellStyle name="Note 9 5 4" xfId="4180"/>
    <cellStyle name="Note 9 5 5" xfId="4181"/>
    <cellStyle name="Note 9 5 6" xfId="4182"/>
    <cellStyle name="Note 9 6" xfId="643"/>
    <cellStyle name="Note 9 6 2" xfId="644"/>
    <cellStyle name="Note 9 6 2 2" xfId="4183"/>
    <cellStyle name="Note 9 6 2 3" xfId="4184"/>
    <cellStyle name="Note 9 6 2 4" xfId="4185"/>
    <cellStyle name="Note 9 6 2 5" xfId="4186"/>
    <cellStyle name="Note 9 6 3" xfId="4187"/>
    <cellStyle name="Note 9 6 4" xfId="4188"/>
    <cellStyle name="Note 9 6 5" xfId="4189"/>
    <cellStyle name="Note 9 6 6" xfId="4190"/>
    <cellStyle name="Note 9 7" xfId="645"/>
    <cellStyle name="Note 9 7 2" xfId="646"/>
    <cellStyle name="Note 9 7 2 2" xfId="4191"/>
    <cellStyle name="Note 9 7 2 3" xfId="4192"/>
    <cellStyle name="Note 9 7 2 4" xfId="4193"/>
    <cellStyle name="Note 9 7 2 5" xfId="4194"/>
    <cellStyle name="Note 9 7 3" xfId="4195"/>
    <cellStyle name="Note 9 7 4" xfId="4196"/>
    <cellStyle name="Note 9 7 5" xfId="4197"/>
    <cellStyle name="Note 9 7 6" xfId="4198"/>
    <cellStyle name="Note 9 8" xfId="647"/>
    <cellStyle name="Note 9 8 2" xfId="648"/>
    <cellStyle name="Note 9 8 2 2" xfId="4199"/>
    <cellStyle name="Note 9 8 2 3" xfId="4200"/>
    <cellStyle name="Note 9 8 2 4" xfId="4201"/>
    <cellStyle name="Note 9 8 2 5" xfId="4202"/>
    <cellStyle name="Note 9 8 3" xfId="4203"/>
    <cellStyle name="Note 9 8 4" xfId="4204"/>
    <cellStyle name="Note 9 8 5" xfId="4205"/>
    <cellStyle name="Note 9 8 6" xfId="4206"/>
    <cellStyle name="Note 9 9" xfId="649"/>
    <cellStyle name="Note 9 9 2" xfId="650"/>
    <cellStyle name="Note 9 9 2 2" xfId="4207"/>
    <cellStyle name="Note 9 9 2 3" xfId="4208"/>
    <cellStyle name="Note 9 9 2 4" xfId="4209"/>
    <cellStyle name="Note 9 9 2 5" xfId="4210"/>
    <cellStyle name="Note 9 9 3" xfId="4211"/>
    <cellStyle name="Note 9 9 4" xfId="4212"/>
    <cellStyle name="Note 9 9 5" xfId="4213"/>
    <cellStyle name="Note 9 9 6" xfId="4214"/>
    <cellStyle name="Output 10" xfId="651"/>
    <cellStyle name="Output 10 10" xfId="652"/>
    <cellStyle name="Output 10 10 2" xfId="1752"/>
    <cellStyle name="Output 10 10 3" xfId="4215"/>
    <cellStyle name="Output 10 10 4" xfId="4216"/>
    <cellStyle name="Output 10 10 5" xfId="4217"/>
    <cellStyle name="Output 10 11" xfId="653"/>
    <cellStyle name="Output 10 11 2" xfId="1753"/>
    <cellStyle name="Output 10 11 3" xfId="4218"/>
    <cellStyle name="Output 10 11 4" xfId="4219"/>
    <cellStyle name="Output 10 11 5" xfId="4220"/>
    <cellStyle name="Output 10 12" xfId="1751"/>
    <cellStyle name="Output 10 12 2" xfId="4221"/>
    <cellStyle name="Output 10 12 3" xfId="4222"/>
    <cellStyle name="Output 10 12 4" xfId="4223"/>
    <cellStyle name="Output 10 12 5" xfId="4224"/>
    <cellStyle name="Output 10 13" xfId="4225"/>
    <cellStyle name="Output 10 14" xfId="4226"/>
    <cellStyle name="Output 10 15" xfId="4227"/>
    <cellStyle name="Output 10 16" xfId="4228"/>
    <cellStyle name="Output 10 2" xfId="654"/>
    <cellStyle name="Output 10 2 2" xfId="655"/>
    <cellStyle name="Output 10 2 2 2" xfId="1755"/>
    <cellStyle name="Output 10 2 2 3" xfId="4229"/>
    <cellStyle name="Output 10 2 2 4" xfId="4230"/>
    <cellStyle name="Output 10 2 2 5" xfId="4231"/>
    <cellStyle name="Output 10 2 3" xfId="1754"/>
    <cellStyle name="Output 10 2 4" xfId="4232"/>
    <cellStyle name="Output 10 2 5" xfId="4233"/>
    <cellStyle name="Output 10 2 6" xfId="4234"/>
    <cellStyle name="Output 10 3" xfId="656"/>
    <cellStyle name="Output 10 3 2" xfId="657"/>
    <cellStyle name="Output 10 3 2 2" xfId="1757"/>
    <cellStyle name="Output 10 3 2 3" xfId="4235"/>
    <cellStyle name="Output 10 3 2 4" xfId="4236"/>
    <cellStyle name="Output 10 3 2 5" xfId="4237"/>
    <cellStyle name="Output 10 3 3" xfId="1756"/>
    <cellStyle name="Output 10 3 4" xfId="4238"/>
    <cellStyle name="Output 10 3 5" xfId="4239"/>
    <cellStyle name="Output 10 3 6" xfId="4240"/>
    <cellStyle name="Output 10 4" xfId="658"/>
    <cellStyle name="Output 10 4 2" xfId="659"/>
    <cellStyle name="Output 10 4 2 2" xfId="1759"/>
    <cellStyle name="Output 10 4 2 3" xfId="4241"/>
    <cellStyle name="Output 10 4 2 4" xfId="4242"/>
    <cellStyle name="Output 10 4 2 5" xfId="4243"/>
    <cellStyle name="Output 10 4 3" xfId="1758"/>
    <cellStyle name="Output 10 4 4" xfId="4244"/>
    <cellStyle name="Output 10 4 5" xfId="4245"/>
    <cellStyle name="Output 10 4 6" xfId="4246"/>
    <cellStyle name="Output 10 5" xfId="660"/>
    <cellStyle name="Output 10 5 2" xfId="661"/>
    <cellStyle name="Output 10 5 2 2" xfId="1761"/>
    <cellStyle name="Output 10 5 2 3" xfId="4247"/>
    <cellStyle name="Output 10 5 2 4" xfId="4248"/>
    <cellStyle name="Output 10 5 2 5" xfId="4249"/>
    <cellStyle name="Output 10 5 3" xfId="1760"/>
    <cellStyle name="Output 10 5 4" xfId="4250"/>
    <cellStyle name="Output 10 5 5" xfId="4251"/>
    <cellStyle name="Output 10 5 6" xfId="4252"/>
    <cellStyle name="Output 10 6" xfId="662"/>
    <cellStyle name="Output 10 6 2" xfId="663"/>
    <cellStyle name="Output 10 6 2 2" xfId="1763"/>
    <cellStyle name="Output 10 6 2 3" xfId="4253"/>
    <cellStyle name="Output 10 6 2 4" xfId="4254"/>
    <cellStyle name="Output 10 6 2 5" xfId="4255"/>
    <cellStyle name="Output 10 6 3" xfId="1762"/>
    <cellStyle name="Output 10 6 4" xfId="4256"/>
    <cellStyle name="Output 10 6 5" xfId="4257"/>
    <cellStyle name="Output 10 6 6" xfId="4258"/>
    <cellStyle name="Output 10 7" xfId="664"/>
    <cellStyle name="Output 10 7 2" xfId="665"/>
    <cellStyle name="Output 10 7 2 2" xfId="1765"/>
    <cellStyle name="Output 10 7 2 3" xfId="4259"/>
    <cellStyle name="Output 10 7 2 4" xfId="4260"/>
    <cellStyle name="Output 10 7 2 5" xfId="4261"/>
    <cellStyle name="Output 10 7 3" xfId="1764"/>
    <cellStyle name="Output 10 7 4" xfId="4262"/>
    <cellStyle name="Output 10 7 5" xfId="4263"/>
    <cellStyle name="Output 10 7 6" xfId="4264"/>
    <cellStyle name="Output 10 8" xfId="666"/>
    <cellStyle name="Output 10 8 2" xfId="667"/>
    <cellStyle name="Output 10 8 2 2" xfId="1767"/>
    <cellStyle name="Output 10 8 2 3" xfId="4265"/>
    <cellStyle name="Output 10 8 2 4" xfId="4266"/>
    <cellStyle name="Output 10 8 2 5" xfId="4267"/>
    <cellStyle name="Output 10 8 3" xfId="1766"/>
    <cellStyle name="Output 10 8 4" xfId="4268"/>
    <cellStyle name="Output 10 8 5" xfId="4269"/>
    <cellStyle name="Output 10 8 6" xfId="4270"/>
    <cellStyle name="Output 10 9" xfId="668"/>
    <cellStyle name="Output 10 9 2" xfId="669"/>
    <cellStyle name="Output 10 9 2 2" xfId="1769"/>
    <cellStyle name="Output 10 9 2 3" xfId="4271"/>
    <cellStyle name="Output 10 9 2 4" xfId="4272"/>
    <cellStyle name="Output 10 9 2 5" xfId="4273"/>
    <cellStyle name="Output 10 9 3" xfId="1768"/>
    <cellStyle name="Output 10 9 4" xfId="4274"/>
    <cellStyle name="Output 10 9 5" xfId="4275"/>
    <cellStyle name="Output 10 9 6" xfId="4276"/>
    <cellStyle name="Output 11" xfId="670"/>
    <cellStyle name="Output 11 10" xfId="671"/>
    <cellStyle name="Output 11 10 2" xfId="1771"/>
    <cellStyle name="Output 11 10 3" xfId="4277"/>
    <cellStyle name="Output 11 10 4" xfId="4278"/>
    <cellStyle name="Output 11 10 5" xfId="4279"/>
    <cellStyle name="Output 11 11" xfId="1770"/>
    <cellStyle name="Output 11 11 2" xfId="4280"/>
    <cellStyle name="Output 11 11 3" xfId="4281"/>
    <cellStyle name="Output 11 11 4" xfId="4282"/>
    <cellStyle name="Output 11 11 5" xfId="4283"/>
    <cellStyle name="Output 11 12" xfId="4284"/>
    <cellStyle name="Output 11 13" xfId="4285"/>
    <cellStyle name="Output 11 14" xfId="4286"/>
    <cellStyle name="Output 11 15" xfId="4287"/>
    <cellStyle name="Output 11 2" xfId="672"/>
    <cellStyle name="Output 11 2 2" xfId="673"/>
    <cellStyle name="Output 11 2 2 2" xfId="1773"/>
    <cellStyle name="Output 11 2 2 3" xfId="4288"/>
    <cellStyle name="Output 11 2 2 4" xfId="4289"/>
    <cellStyle name="Output 11 2 2 5" xfId="4290"/>
    <cellStyle name="Output 11 2 3" xfId="1772"/>
    <cellStyle name="Output 11 2 4" xfId="4291"/>
    <cellStyle name="Output 11 2 5" xfId="4292"/>
    <cellStyle name="Output 11 2 6" xfId="4293"/>
    <cellStyle name="Output 11 3" xfId="674"/>
    <cellStyle name="Output 11 3 2" xfId="675"/>
    <cellStyle name="Output 11 3 2 2" xfId="1775"/>
    <cellStyle name="Output 11 3 2 3" xfId="4294"/>
    <cellStyle name="Output 11 3 2 4" xfId="4295"/>
    <cellStyle name="Output 11 3 2 5" xfId="4296"/>
    <cellStyle name="Output 11 3 3" xfId="1774"/>
    <cellStyle name="Output 11 3 4" xfId="4297"/>
    <cellStyle name="Output 11 3 5" xfId="4298"/>
    <cellStyle name="Output 11 3 6" xfId="4299"/>
    <cellStyle name="Output 11 4" xfId="676"/>
    <cellStyle name="Output 11 4 2" xfId="677"/>
    <cellStyle name="Output 11 4 2 2" xfId="1777"/>
    <cellStyle name="Output 11 4 2 3" xfId="4300"/>
    <cellStyle name="Output 11 4 2 4" xfId="4301"/>
    <cellStyle name="Output 11 4 2 5" xfId="4302"/>
    <cellStyle name="Output 11 4 3" xfId="1776"/>
    <cellStyle name="Output 11 4 4" xfId="4303"/>
    <cellStyle name="Output 11 4 5" xfId="4304"/>
    <cellStyle name="Output 11 4 6" xfId="4305"/>
    <cellStyle name="Output 11 5" xfId="678"/>
    <cellStyle name="Output 11 5 2" xfId="679"/>
    <cellStyle name="Output 11 5 2 2" xfId="1779"/>
    <cellStyle name="Output 11 5 2 3" xfId="4306"/>
    <cellStyle name="Output 11 5 2 4" xfId="4307"/>
    <cellStyle name="Output 11 5 2 5" xfId="4308"/>
    <cellStyle name="Output 11 5 3" xfId="1778"/>
    <cellStyle name="Output 11 5 4" xfId="4309"/>
    <cellStyle name="Output 11 5 5" xfId="4310"/>
    <cellStyle name="Output 11 5 6" xfId="4311"/>
    <cellStyle name="Output 11 6" xfId="680"/>
    <cellStyle name="Output 11 6 2" xfId="681"/>
    <cellStyle name="Output 11 6 2 2" xfId="1781"/>
    <cellStyle name="Output 11 6 2 3" xfId="4312"/>
    <cellStyle name="Output 11 6 2 4" xfId="4313"/>
    <cellStyle name="Output 11 6 2 5" xfId="4314"/>
    <cellStyle name="Output 11 6 3" xfId="1780"/>
    <cellStyle name="Output 11 6 4" xfId="4315"/>
    <cellStyle name="Output 11 6 5" xfId="4316"/>
    <cellStyle name="Output 11 6 6" xfId="4317"/>
    <cellStyle name="Output 11 7" xfId="682"/>
    <cellStyle name="Output 11 7 2" xfId="683"/>
    <cellStyle name="Output 11 7 2 2" xfId="1783"/>
    <cellStyle name="Output 11 7 2 3" xfId="4318"/>
    <cellStyle name="Output 11 7 2 4" xfId="4319"/>
    <cellStyle name="Output 11 7 2 5" xfId="4320"/>
    <cellStyle name="Output 11 7 3" xfId="1782"/>
    <cellStyle name="Output 11 7 4" xfId="4321"/>
    <cellStyle name="Output 11 7 5" xfId="4322"/>
    <cellStyle name="Output 11 7 6" xfId="4323"/>
    <cellStyle name="Output 11 8" xfId="684"/>
    <cellStyle name="Output 11 8 2" xfId="685"/>
    <cellStyle name="Output 11 8 2 2" xfId="1785"/>
    <cellStyle name="Output 11 8 2 3" xfId="4324"/>
    <cellStyle name="Output 11 8 2 4" xfId="4325"/>
    <cellStyle name="Output 11 8 2 5" xfId="4326"/>
    <cellStyle name="Output 11 8 3" xfId="1784"/>
    <cellStyle name="Output 11 8 4" xfId="4327"/>
    <cellStyle name="Output 11 8 5" xfId="4328"/>
    <cellStyle name="Output 11 8 6" xfId="4329"/>
    <cellStyle name="Output 11 9" xfId="686"/>
    <cellStyle name="Output 11 9 2" xfId="1786"/>
    <cellStyle name="Output 11 9 3" xfId="4330"/>
    <cellStyle name="Output 11 9 4" xfId="4331"/>
    <cellStyle name="Output 11 9 5" xfId="4332"/>
    <cellStyle name="Output 12" xfId="687"/>
    <cellStyle name="Output 12 2" xfId="688"/>
    <cellStyle name="Output 12 2 2" xfId="1788"/>
    <cellStyle name="Output 12 2 3" xfId="4333"/>
    <cellStyle name="Output 12 2 4" xfId="4334"/>
    <cellStyle name="Output 12 2 5" xfId="4335"/>
    <cellStyle name="Output 12 3" xfId="1787"/>
    <cellStyle name="Output 12 4" xfId="4336"/>
    <cellStyle name="Output 12 5" xfId="4337"/>
    <cellStyle name="Output 12 6" xfId="4338"/>
    <cellStyle name="Output 13" xfId="43"/>
    <cellStyle name="Output 14" xfId="1368"/>
    <cellStyle name="Output 2" xfId="689"/>
    <cellStyle name="Output 2 10" xfId="690"/>
    <cellStyle name="Output 2 10 2" xfId="1790"/>
    <cellStyle name="Output 2 10 3" xfId="4339"/>
    <cellStyle name="Output 2 10 4" xfId="4340"/>
    <cellStyle name="Output 2 10 5" xfId="4341"/>
    <cellStyle name="Output 2 11" xfId="691"/>
    <cellStyle name="Output 2 11 2" xfId="1791"/>
    <cellStyle name="Output 2 11 3" xfId="4342"/>
    <cellStyle name="Output 2 11 4" xfId="4343"/>
    <cellStyle name="Output 2 11 5" xfId="4344"/>
    <cellStyle name="Output 2 12" xfId="1789"/>
    <cellStyle name="Output 2 12 2" xfId="4345"/>
    <cellStyle name="Output 2 12 3" xfId="4346"/>
    <cellStyle name="Output 2 12 4" xfId="4347"/>
    <cellStyle name="Output 2 12 5" xfId="4348"/>
    <cellStyle name="Output 2 13" xfId="4349"/>
    <cellStyle name="Output 2 14" xfId="4350"/>
    <cellStyle name="Output 2 15" xfId="4351"/>
    <cellStyle name="Output 2 16" xfId="4352"/>
    <cellStyle name="Output 2 2" xfId="692"/>
    <cellStyle name="Output 2 2 2" xfId="693"/>
    <cellStyle name="Output 2 2 2 2" xfId="1793"/>
    <cellStyle name="Output 2 2 2 3" xfId="4353"/>
    <cellStyle name="Output 2 2 2 4" xfId="4354"/>
    <cellStyle name="Output 2 2 2 5" xfId="4355"/>
    <cellStyle name="Output 2 2 3" xfId="1792"/>
    <cellStyle name="Output 2 2 4" xfId="4356"/>
    <cellStyle name="Output 2 2 5" xfId="4357"/>
    <cellStyle name="Output 2 2 6" xfId="4358"/>
    <cellStyle name="Output 2 3" xfId="694"/>
    <cellStyle name="Output 2 3 2" xfId="695"/>
    <cellStyle name="Output 2 3 2 2" xfId="1795"/>
    <cellStyle name="Output 2 3 2 3" xfId="4359"/>
    <cellStyle name="Output 2 3 2 4" xfId="4360"/>
    <cellStyle name="Output 2 3 2 5" xfId="4361"/>
    <cellStyle name="Output 2 3 3" xfId="1794"/>
    <cellStyle name="Output 2 3 4" xfId="4362"/>
    <cellStyle name="Output 2 3 5" xfId="4363"/>
    <cellStyle name="Output 2 3 6" xfId="4364"/>
    <cellStyle name="Output 2 4" xfId="696"/>
    <cellStyle name="Output 2 4 2" xfId="697"/>
    <cellStyle name="Output 2 4 2 2" xfId="1797"/>
    <cellStyle name="Output 2 4 2 3" xfId="4365"/>
    <cellStyle name="Output 2 4 2 4" xfId="4366"/>
    <cellStyle name="Output 2 4 2 5" xfId="4367"/>
    <cellStyle name="Output 2 4 3" xfId="1796"/>
    <cellStyle name="Output 2 4 4" xfId="4368"/>
    <cellStyle name="Output 2 4 5" xfId="4369"/>
    <cellStyle name="Output 2 4 6" xfId="4370"/>
    <cellStyle name="Output 2 5" xfId="698"/>
    <cellStyle name="Output 2 5 2" xfId="699"/>
    <cellStyle name="Output 2 5 2 2" xfId="1799"/>
    <cellStyle name="Output 2 5 2 3" xfId="4371"/>
    <cellStyle name="Output 2 5 2 4" xfId="4372"/>
    <cellStyle name="Output 2 5 2 5" xfId="4373"/>
    <cellStyle name="Output 2 5 3" xfId="1798"/>
    <cellStyle name="Output 2 5 4" xfId="4374"/>
    <cellStyle name="Output 2 5 5" xfId="4375"/>
    <cellStyle name="Output 2 5 6" xfId="4376"/>
    <cellStyle name="Output 2 6" xfId="700"/>
    <cellStyle name="Output 2 6 2" xfId="701"/>
    <cellStyle name="Output 2 6 2 2" xfId="1801"/>
    <cellStyle name="Output 2 6 2 3" xfId="4377"/>
    <cellStyle name="Output 2 6 2 4" xfId="4378"/>
    <cellStyle name="Output 2 6 2 5" xfId="4379"/>
    <cellStyle name="Output 2 6 3" xfId="1800"/>
    <cellStyle name="Output 2 6 4" xfId="4380"/>
    <cellStyle name="Output 2 6 5" xfId="4381"/>
    <cellStyle name="Output 2 6 6" xfId="4382"/>
    <cellStyle name="Output 2 7" xfId="702"/>
    <cellStyle name="Output 2 7 2" xfId="703"/>
    <cellStyle name="Output 2 7 2 2" xfId="1803"/>
    <cellStyle name="Output 2 7 2 3" xfId="4383"/>
    <cellStyle name="Output 2 7 2 4" xfId="4384"/>
    <cellStyle name="Output 2 7 2 5" xfId="4385"/>
    <cellStyle name="Output 2 7 3" xfId="1802"/>
    <cellStyle name="Output 2 7 4" xfId="4386"/>
    <cellStyle name="Output 2 7 5" xfId="4387"/>
    <cellStyle name="Output 2 7 6" xfId="4388"/>
    <cellStyle name="Output 2 8" xfId="704"/>
    <cellStyle name="Output 2 8 2" xfId="705"/>
    <cellStyle name="Output 2 8 2 2" xfId="1805"/>
    <cellStyle name="Output 2 8 2 3" xfId="4389"/>
    <cellStyle name="Output 2 8 2 4" xfId="4390"/>
    <cellStyle name="Output 2 8 2 5" xfId="4391"/>
    <cellStyle name="Output 2 8 3" xfId="1804"/>
    <cellStyle name="Output 2 8 4" xfId="4392"/>
    <cellStyle name="Output 2 8 5" xfId="4393"/>
    <cellStyle name="Output 2 8 6" xfId="4394"/>
    <cellStyle name="Output 2 9" xfId="706"/>
    <cellStyle name="Output 2 9 2" xfId="707"/>
    <cellStyle name="Output 2 9 2 2" xfId="1807"/>
    <cellStyle name="Output 2 9 2 3" xfId="4395"/>
    <cellStyle name="Output 2 9 2 4" xfId="4396"/>
    <cellStyle name="Output 2 9 2 5" xfId="4397"/>
    <cellStyle name="Output 2 9 3" xfId="1806"/>
    <cellStyle name="Output 2 9 4" xfId="4398"/>
    <cellStyle name="Output 2 9 5" xfId="4399"/>
    <cellStyle name="Output 2 9 6" xfId="4400"/>
    <cellStyle name="Output 3" xfId="708"/>
    <cellStyle name="Output 3 10" xfId="709"/>
    <cellStyle name="Output 3 10 2" xfId="1809"/>
    <cellStyle name="Output 3 10 3" xfId="4401"/>
    <cellStyle name="Output 3 10 4" xfId="4402"/>
    <cellStyle name="Output 3 10 5" xfId="4403"/>
    <cellStyle name="Output 3 11" xfId="710"/>
    <cellStyle name="Output 3 11 2" xfId="1810"/>
    <cellStyle name="Output 3 11 3" xfId="4404"/>
    <cellStyle name="Output 3 11 4" xfId="4405"/>
    <cellStyle name="Output 3 11 5" xfId="4406"/>
    <cellStyle name="Output 3 12" xfId="1808"/>
    <cellStyle name="Output 3 12 2" xfId="4407"/>
    <cellStyle name="Output 3 12 3" xfId="4408"/>
    <cellStyle name="Output 3 12 4" xfId="4409"/>
    <cellStyle name="Output 3 12 5" xfId="4410"/>
    <cellStyle name="Output 3 13" xfId="4411"/>
    <cellStyle name="Output 3 14" xfId="4412"/>
    <cellStyle name="Output 3 15" xfId="4413"/>
    <cellStyle name="Output 3 16" xfId="4414"/>
    <cellStyle name="Output 3 2" xfId="711"/>
    <cellStyle name="Output 3 2 2" xfId="712"/>
    <cellStyle name="Output 3 2 2 2" xfId="1812"/>
    <cellStyle name="Output 3 2 2 3" xfId="4415"/>
    <cellStyle name="Output 3 2 2 4" xfId="4416"/>
    <cellStyle name="Output 3 2 2 5" xfId="4417"/>
    <cellStyle name="Output 3 2 3" xfId="1811"/>
    <cellStyle name="Output 3 2 4" xfId="4418"/>
    <cellStyle name="Output 3 2 5" xfId="4419"/>
    <cellStyle name="Output 3 2 6" xfId="4420"/>
    <cellStyle name="Output 3 3" xfId="713"/>
    <cellStyle name="Output 3 3 2" xfId="714"/>
    <cellStyle name="Output 3 3 2 2" xfId="1814"/>
    <cellStyle name="Output 3 3 2 3" xfId="4421"/>
    <cellStyle name="Output 3 3 2 4" xfId="4422"/>
    <cellStyle name="Output 3 3 2 5" xfId="4423"/>
    <cellStyle name="Output 3 3 3" xfId="1813"/>
    <cellStyle name="Output 3 3 4" xfId="4424"/>
    <cellStyle name="Output 3 3 5" xfId="4425"/>
    <cellStyle name="Output 3 3 6" xfId="4426"/>
    <cellStyle name="Output 3 4" xfId="715"/>
    <cellStyle name="Output 3 4 2" xfId="716"/>
    <cellStyle name="Output 3 4 2 2" xfId="1816"/>
    <cellStyle name="Output 3 4 2 3" xfId="4427"/>
    <cellStyle name="Output 3 4 2 4" xfId="4428"/>
    <cellStyle name="Output 3 4 2 5" xfId="4429"/>
    <cellStyle name="Output 3 4 3" xfId="1815"/>
    <cellStyle name="Output 3 4 4" xfId="4430"/>
    <cellStyle name="Output 3 4 5" xfId="4431"/>
    <cellStyle name="Output 3 4 6" xfId="4432"/>
    <cellStyle name="Output 3 5" xfId="717"/>
    <cellStyle name="Output 3 5 2" xfId="718"/>
    <cellStyle name="Output 3 5 2 2" xfId="1818"/>
    <cellStyle name="Output 3 5 2 3" xfId="4433"/>
    <cellStyle name="Output 3 5 2 4" xfId="4434"/>
    <cellStyle name="Output 3 5 2 5" xfId="4435"/>
    <cellStyle name="Output 3 5 3" xfId="1817"/>
    <cellStyle name="Output 3 5 4" xfId="4436"/>
    <cellStyle name="Output 3 5 5" xfId="4437"/>
    <cellStyle name="Output 3 5 6" xfId="4438"/>
    <cellStyle name="Output 3 6" xfId="719"/>
    <cellStyle name="Output 3 6 2" xfId="720"/>
    <cellStyle name="Output 3 6 2 2" xfId="1820"/>
    <cellStyle name="Output 3 6 2 3" xfId="4439"/>
    <cellStyle name="Output 3 6 2 4" xfId="4440"/>
    <cellStyle name="Output 3 6 2 5" xfId="4441"/>
    <cellStyle name="Output 3 6 3" xfId="1819"/>
    <cellStyle name="Output 3 6 4" xfId="4442"/>
    <cellStyle name="Output 3 6 5" xfId="4443"/>
    <cellStyle name="Output 3 6 6" xfId="4444"/>
    <cellStyle name="Output 3 7" xfId="721"/>
    <cellStyle name="Output 3 7 2" xfId="722"/>
    <cellStyle name="Output 3 7 2 2" xfId="1822"/>
    <cellStyle name="Output 3 7 2 3" xfId="4445"/>
    <cellStyle name="Output 3 7 2 4" xfId="4446"/>
    <cellStyle name="Output 3 7 2 5" xfId="4447"/>
    <cellStyle name="Output 3 7 3" xfId="1821"/>
    <cellStyle name="Output 3 7 4" xfId="4448"/>
    <cellStyle name="Output 3 7 5" xfId="4449"/>
    <cellStyle name="Output 3 7 6" xfId="4450"/>
    <cellStyle name="Output 3 8" xfId="723"/>
    <cellStyle name="Output 3 8 2" xfId="724"/>
    <cellStyle name="Output 3 8 2 2" xfId="1824"/>
    <cellStyle name="Output 3 8 2 3" xfId="4451"/>
    <cellStyle name="Output 3 8 2 4" xfId="4452"/>
    <cellStyle name="Output 3 8 2 5" xfId="4453"/>
    <cellStyle name="Output 3 8 3" xfId="1823"/>
    <cellStyle name="Output 3 8 4" xfId="4454"/>
    <cellStyle name="Output 3 8 5" xfId="4455"/>
    <cellStyle name="Output 3 8 6" xfId="4456"/>
    <cellStyle name="Output 3 9" xfId="725"/>
    <cellStyle name="Output 3 9 2" xfId="726"/>
    <cellStyle name="Output 3 9 2 2" xfId="1826"/>
    <cellStyle name="Output 3 9 2 3" xfId="4457"/>
    <cellStyle name="Output 3 9 2 4" xfId="4458"/>
    <cellStyle name="Output 3 9 2 5" xfId="4459"/>
    <cellStyle name="Output 3 9 3" xfId="1825"/>
    <cellStyle name="Output 3 9 4" xfId="4460"/>
    <cellStyle name="Output 3 9 5" xfId="4461"/>
    <cellStyle name="Output 3 9 6" xfId="4462"/>
    <cellStyle name="Output 4" xfId="727"/>
    <cellStyle name="Output 4 10" xfId="728"/>
    <cellStyle name="Output 4 10 2" xfId="1828"/>
    <cellStyle name="Output 4 10 3" xfId="4463"/>
    <cellStyle name="Output 4 10 4" xfId="4464"/>
    <cellStyle name="Output 4 10 5" xfId="4465"/>
    <cellStyle name="Output 4 11" xfId="729"/>
    <cellStyle name="Output 4 11 2" xfId="1829"/>
    <cellStyle name="Output 4 11 3" xfId="4466"/>
    <cellStyle name="Output 4 11 4" xfId="4467"/>
    <cellStyle name="Output 4 11 5" xfId="4468"/>
    <cellStyle name="Output 4 12" xfId="1827"/>
    <cellStyle name="Output 4 12 2" xfId="4469"/>
    <cellStyle name="Output 4 12 3" xfId="4470"/>
    <cellStyle name="Output 4 12 4" xfId="4471"/>
    <cellStyle name="Output 4 12 5" xfId="4472"/>
    <cellStyle name="Output 4 13" xfId="4473"/>
    <cellStyle name="Output 4 14" xfId="4474"/>
    <cellStyle name="Output 4 15" xfId="4475"/>
    <cellStyle name="Output 4 16" xfId="4476"/>
    <cellStyle name="Output 4 2" xfId="730"/>
    <cellStyle name="Output 4 2 2" xfId="731"/>
    <cellStyle name="Output 4 2 2 2" xfId="1831"/>
    <cellStyle name="Output 4 2 2 3" xfId="4477"/>
    <cellStyle name="Output 4 2 2 4" xfId="4478"/>
    <cellStyle name="Output 4 2 2 5" xfId="4479"/>
    <cellStyle name="Output 4 2 3" xfId="1830"/>
    <cellStyle name="Output 4 2 4" xfId="4480"/>
    <cellStyle name="Output 4 2 5" xfId="4481"/>
    <cellStyle name="Output 4 2 6" xfId="4482"/>
    <cellStyle name="Output 4 3" xfId="732"/>
    <cellStyle name="Output 4 3 2" xfId="733"/>
    <cellStyle name="Output 4 3 2 2" xfId="1833"/>
    <cellStyle name="Output 4 3 2 3" xfId="4483"/>
    <cellStyle name="Output 4 3 2 4" xfId="4484"/>
    <cellStyle name="Output 4 3 2 5" xfId="4485"/>
    <cellStyle name="Output 4 3 3" xfId="1832"/>
    <cellStyle name="Output 4 3 4" xfId="4486"/>
    <cellStyle name="Output 4 3 5" xfId="4487"/>
    <cellStyle name="Output 4 3 6" xfId="4488"/>
    <cellStyle name="Output 4 4" xfId="734"/>
    <cellStyle name="Output 4 4 2" xfId="735"/>
    <cellStyle name="Output 4 4 2 2" xfId="1835"/>
    <cellStyle name="Output 4 4 2 3" xfId="4489"/>
    <cellStyle name="Output 4 4 2 4" xfId="4490"/>
    <cellStyle name="Output 4 4 2 5" xfId="4491"/>
    <cellStyle name="Output 4 4 3" xfId="1834"/>
    <cellStyle name="Output 4 4 4" xfId="4492"/>
    <cellStyle name="Output 4 4 5" xfId="4493"/>
    <cellStyle name="Output 4 4 6" xfId="4494"/>
    <cellStyle name="Output 4 5" xfId="736"/>
    <cellStyle name="Output 4 5 2" xfId="737"/>
    <cellStyle name="Output 4 5 2 2" xfId="1837"/>
    <cellStyle name="Output 4 5 2 3" xfId="4495"/>
    <cellStyle name="Output 4 5 2 4" xfId="4496"/>
    <cellStyle name="Output 4 5 2 5" xfId="4497"/>
    <cellStyle name="Output 4 5 3" xfId="1836"/>
    <cellStyle name="Output 4 5 4" xfId="4498"/>
    <cellStyle name="Output 4 5 5" xfId="4499"/>
    <cellStyle name="Output 4 5 6" xfId="4500"/>
    <cellStyle name="Output 4 6" xfId="738"/>
    <cellStyle name="Output 4 6 2" xfId="739"/>
    <cellStyle name="Output 4 6 2 2" xfId="1839"/>
    <cellStyle name="Output 4 6 2 3" xfId="4501"/>
    <cellStyle name="Output 4 6 2 4" xfId="4502"/>
    <cellStyle name="Output 4 6 2 5" xfId="4503"/>
    <cellStyle name="Output 4 6 3" xfId="1838"/>
    <cellStyle name="Output 4 6 4" xfId="4504"/>
    <cellStyle name="Output 4 6 5" xfId="4505"/>
    <cellStyle name="Output 4 6 6" xfId="4506"/>
    <cellStyle name="Output 4 7" xfId="740"/>
    <cellStyle name="Output 4 7 2" xfId="741"/>
    <cellStyle name="Output 4 7 2 2" xfId="1841"/>
    <cellStyle name="Output 4 7 2 3" xfId="4507"/>
    <cellStyle name="Output 4 7 2 4" xfId="4508"/>
    <cellStyle name="Output 4 7 2 5" xfId="4509"/>
    <cellStyle name="Output 4 7 3" xfId="1840"/>
    <cellStyle name="Output 4 7 4" xfId="4510"/>
    <cellStyle name="Output 4 7 5" xfId="4511"/>
    <cellStyle name="Output 4 7 6" xfId="4512"/>
    <cellStyle name="Output 4 8" xfId="742"/>
    <cellStyle name="Output 4 8 2" xfId="743"/>
    <cellStyle name="Output 4 8 2 2" xfId="1843"/>
    <cellStyle name="Output 4 8 2 3" xfId="4513"/>
    <cellStyle name="Output 4 8 2 4" xfId="4514"/>
    <cellStyle name="Output 4 8 2 5" xfId="4515"/>
    <cellStyle name="Output 4 8 3" xfId="1842"/>
    <cellStyle name="Output 4 8 4" xfId="4516"/>
    <cellStyle name="Output 4 8 5" xfId="4517"/>
    <cellStyle name="Output 4 8 6" xfId="4518"/>
    <cellStyle name="Output 4 9" xfId="744"/>
    <cellStyle name="Output 4 9 2" xfId="745"/>
    <cellStyle name="Output 4 9 2 2" xfId="1845"/>
    <cellStyle name="Output 4 9 2 3" xfId="4519"/>
    <cellStyle name="Output 4 9 2 4" xfId="4520"/>
    <cellStyle name="Output 4 9 2 5" xfId="4521"/>
    <cellStyle name="Output 4 9 3" xfId="1844"/>
    <cellStyle name="Output 4 9 4" xfId="4522"/>
    <cellStyle name="Output 4 9 5" xfId="4523"/>
    <cellStyle name="Output 4 9 6" xfId="4524"/>
    <cellStyle name="Output 5" xfId="746"/>
    <cellStyle name="Output 5 10" xfId="747"/>
    <cellStyle name="Output 5 10 2" xfId="1847"/>
    <cellStyle name="Output 5 10 3" xfId="4525"/>
    <cellStyle name="Output 5 10 4" xfId="4526"/>
    <cellStyle name="Output 5 10 5" xfId="4527"/>
    <cellStyle name="Output 5 11" xfId="748"/>
    <cellStyle name="Output 5 11 2" xfId="1848"/>
    <cellStyle name="Output 5 11 3" xfId="4528"/>
    <cellStyle name="Output 5 11 4" xfId="4529"/>
    <cellStyle name="Output 5 11 5" xfId="4530"/>
    <cellStyle name="Output 5 12" xfId="1846"/>
    <cellStyle name="Output 5 12 2" xfId="4531"/>
    <cellStyle name="Output 5 12 3" xfId="4532"/>
    <cellStyle name="Output 5 12 4" xfId="4533"/>
    <cellStyle name="Output 5 12 5" xfId="4534"/>
    <cellStyle name="Output 5 13" xfId="4535"/>
    <cellStyle name="Output 5 14" xfId="4536"/>
    <cellStyle name="Output 5 15" xfId="4537"/>
    <cellStyle name="Output 5 16" xfId="4538"/>
    <cellStyle name="Output 5 2" xfId="749"/>
    <cellStyle name="Output 5 2 2" xfId="750"/>
    <cellStyle name="Output 5 2 2 2" xfId="1850"/>
    <cellStyle name="Output 5 2 2 3" xfId="4539"/>
    <cellStyle name="Output 5 2 2 4" xfId="4540"/>
    <cellStyle name="Output 5 2 2 5" xfId="4541"/>
    <cellStyle name="Output 5 2 3" xfId="1849"/>
    <cellStyle name="Output 5 2 4" xfId="4542"/>
    <cellStyle name="Output 5 2 5" xfId="4543"/>
    <cellStyle name="Output 5 2 6" xfId="4544"/>
    <cellStyle name="Output 5 3" xfId="751"/>
    <cellStyle name="Output 5 3 2" xfId="752"/>
    <cellStyle name="Output 5 3 2 2" xfId="1852"/>
    <cellStyle name="Output 5 3 2 3" xfId="4545"/>
    <cellStyle name="Output 5 3 2 4" xfId="4546"/>
    <cellStyle name="Output 5 3 2 5" xfId="4547"/>
    <cellStyle name="Output 5 3 3" xfId="1851"/>
    <cellStyle name="Output 5 3 4" xfId="4548"/>
    <cellStyle name="Output 5 3 5" xfId="4549"/>
    <cellStyle name="Output 5 3 6" xfId="4550"/>
    <cellStyle name="Output 5 4" xfId="753"/>
    <cellStyle name="Output 5 4 2" xfId="754"/>
    <cellStyle name="Output 5 4 2 2" xfId="1854"/>
    <cellStyle name="Output 5 4 2 3" xfId="4551"/>
    <cellStyle name="Output 5 4 2 4" xfId="4552"/>
    <cellStyle name="Output 5 4 2 5" xfId="4553"/>
    <cellStyle name="Output 5 4 3" xfId="1853"/>
    <cellStyle name="Output 5 4 4" xfId="4554"/>
    <cellStyle name="Output 5 4 5" xfId="4555"/>
    <cellStyle name="Output 5 4 6" xfId="4556"/>
    <cellStyle name="Output 5 5" xfId="755"/>
    <cellStyle name="Output 5 5 2" xfId="756"/>
    <cellStyle name="Output 5 5 2 2" xfId="1856"/>
    <cellStyle name="Output 5 5 2 3" xfId="4557"/>
    <cellStyle name="Output 5 5 2 4" xfId="4558"/>
    <cellStyle name="Output 5 5 2 5" xfId="4559"/>
    <cellStyle name="Output 5 5 3" xfId="1855"/>
    <cellStyle name="Output 5 5 4" xfId="4560"/>
    <cellStyle name="Output 5 5 5" xfId="4561"/>
    <cellStyle name="Output 5 5 6" xfId="4562"/>
    <cellStyle name="Output 5 6" xfId="757"/>
    <cellStyle name="Output 5 6 2" xfId="758"/>
    <cellStyle name="Output 5 6 2 2" xfId="1858"/>
    <cellStyle name="Output 5 6 2 3" xfId="4563"/>
    <cellStyle name="Output 5 6 2 4" xfId="4564"/>
    <cellStyle name="Output 5 6 2 5" xfId="4565"/>
    <cellStyle name="Output 5 6 3" xfId="1857"/>
    <cellStyle name="Output 5 6 4" xfId="4566"/>
    <cellStyle name="Output 5 6 5" xfId="4567"/>
    <cellStyle name="Output 5 6 6" xfId="4568"/>
    <cellStyle name="Output 5 7" xfId="759"/>
    <cellStyle name="Output 5 7 2" xfId="760"/>
    <cellStyle name="Output 5 7 2 2" xfId="1860"/>
    <cellStyle name="Output 5 7 2 3" xfId="4569"/>
    <cellStyle name="Output 5 7 2 4" xfId="4570"/>
    <cellStyle name="Output 5 7 2 5" xfId="4571"/>
    <cellStyle name="Output 5 7 3" xfId="1859"/>
    <cellStyle name="Output 5 7 4" xfId="4572"/>
    <cellStyle name="Output 5 7 5" xfId="4573"/>
    <cellStyle name="Output 5 7 6" xfId="4574"/>
    <cellStyle name="Output 5 8" xfId="761"/>
    <cellStyle name="Output 5 8 2" xfId="762"/>
    <cellStyle name="Output 5 8 2 2" xfId="1862"/>
    <cellStyle name="Output 5 8 2 3" xfId="4575"/>
    <cellStyle name="Output 5 8 2 4" xfId="4576"/>
    <cellStyle name="Output 5 8 2 5" xfId="4577"/>
    <cellStyle name="Output 5 8 3" xfId="1861"/>
    <cellStyle name="Output 5 8 4" xfId="4578"/>
    <cellStyle name="Output 5 8 5" xfId="4579"/>
    <cellStyle name="Output 5 8 6" xfId="4580"/>
    <cellStyle name="Output 5 9" xfId="763"/>
    <cellStyle name="Output 5 9 2" xfId="764"/>
    <cellStyle name="Output 5 9 2 2" xfId="1864"/>
    <cellStyle name="Output 5 9 2 3" xfId="4581"/>
    <cellStyle name="Output 5 9 2 4" xfId="4582"/>
    <cellStyle name="Output 5 9 2 5" xfId="4583"/>
    <cellStyle name="Output 5 9 3" xfId="1863"/>
    <cellStyle name="Output 5 9 4" xfId="4584"/>
    <cellStyle name="Output 5 9 5" xfId="4585"/>
    <cellStyle name="Output 5 9 6" xfId="4586"/>
    <cellStyle name="Output 6" xfId="765"/>
    <cellStyle name="Output 6 10" xfId="766"/>
    <cellStyle name="Output 6 10 2" xfId="1866"/>
    <cellStyle name="Output 6 10 3" xfId="4587"/>
    <cellStyle name="Output 6 10 4" xfId="4588"/>
    <cellStyle name="Output 6 10 5" xfId="4589"/>
    <cellStyle name="Output 6 11" xfId="767"/>
    <cellStyle name="Output 6 11 2" xfId="1867"/>
    <cellStyle name="Output 6 11 3" xfId="4590"/>
    <cellStyle name="Output 6 11 4" xfId="4591"/>
    <cellStyle name="Output 6 11 5" xfId="4592"/>
    <cellStyle name="Output 6 12" xfId="1865"/>
    <cellStyle name="Output 6 12 2" xfId="4593"/>
    <cellStyle name="Output 6 12 3" xfId="4594"/>
    <cellStyle name="Output 6 12 4" xfId="4595"/>
    <cellStyle name="Output 6 12 5" xfId="4596"/>
    <cellStyle name="Output 6 13" xfId="4597"/>
    <cellStyle name="Output 6 14" xfId="4598"/>
    <cellStyle name="Output 6 15" xfId="4599"/>
    <cellStyle name="Output 6 16" xfId="4600"/>
    <cellStyle name="Output 6 2" xfId="768"/>
    <cellStyle name="Output 6 2 2" xfId="769"/>
    <cellStyle name="Output 6 2 2 2" xfId="1869"/>
    <cellStyle name="Output 6 2 2 3" xfId="4601"/>
    <cellStyle name="Output 6 2 2 4" xfId="4602"/>
    <cellStyle name="Output 6 2 2 5" xfId="4603"/>
    <cellStyle name="Output 6 2 3" xfId="1868"/>
    <cellStyle name="Output 6 2 4" xfId="4604"/>
    <cellStyle name="Output 6 2 5" xfId="4605"/>
    <cellStyle name="Output 6 2 6" xfId="4606"/>
    <cellStyle name="Output 6 3" xfId="770"/>
    <cellStyle name="Output 6 3 2" xfId="771"/>
    <cellStyle name="Output 6 3 2 2" xfId="1871"/>
    <cellStyle name="Output 6 3 2 3" xfId="4607"/>
    <cellStyle name="Output 6 3 2 4" xfId="4608"/>
    <cellStyle name="Output 6 3 2 5" xfId="4609"/>
    <cellStyle name="Output 6 3 3" xfId="1870"/>
    <cellStyle name="Output 6 3 4" xfId="4610"/>
    <cellStyle name="Output 6 3 5" xfId="4611"/>
    <cellStyle name="Output 6 3 6" xfId="4612"/>
    <cellStyle name="Output 6 4" xfId="772"/>
    <cellStyle name="Output 6 4 2" xfId="773"/>
    <cellStyle name="Output 6 4 2 2" xfId="1873"/>
    <cellStyle name="Output 6 4 2 3" xfId="4613"/>
    <cellStyle name="Output 6 4 2 4" xfId="4614"/>
    <cellStyle name="Output 6 4 2 5" xfId="4615"/>
    <cellStyle name="Output 6 4 3" xfId="1872"/>
    <cellStyle name="Output 6 4 4" xfId="4616"/>
    <cellStyle name="Output 6 4 5" xfId="4617"/>
    <cellStyle name="Output 6 4 6" xfId="4618"/>
    <cellStyle name="Output 6 5" xfId="774"/>
    <cellStyle name="Output 6 5 2" xfId="775"/>
    <cellStyle name="Output 6 5 2 2" xfId="1875"/>
    <cellStyle name="Output 6 5 2 3" xfId="4619"/>
    <cellStyle name="Output 6 5 2 4" xfId="4620"/>
    <cellStyle name="Output 6 5 2 5" xfId="4621"/>
    <cellStyle name="Output 6 5 3" xfId="1874"/>
    <cellStyle name="Output 6 5 4" xfId="4622"/>
    <cellStyle name="Output 6 5 5" xfId="4623"/>
    <cellStyle name="Output 6 5 6" xfId="4624"/>
    <cellStyle name="Output 6 6" xfId="776"/>
    <cellStyle name="Output 6 6 2" xfId="777"/>
    <cellStyle name="Output 6 6 2 2" xfId="1877"/>
    <cellStyle name="Output 6 6 2 3" xfId="4625"/>
    <cellStyle name="Output 6 6 2 4" xfId="4626"/>
    <cellStyle name="Output 6 6 2 5" xfId="4627"/>
    <cellStyle name="Output 6 6 3" xfId="1876"/>
    <cellStyle name="Output 6 6 4" xfId="4628"/>
    <cellStyle name="Output 6 6 5" xfId="4629"/>
    <cellStyle name="Output 6 6 6" xfId="4630"/>
    <cellStyle name="Output 6 7" xfId="778"/>
    <cellStyle name="Output 6 7 2" xfId="779"/>
    <cellStyle name="Output 6 7 2 2" xfId="1879"/>
    <cellStyle name="Output 6 7 2 3" xfId="4631"/>
    <cellStyle name="Output 6 7 2 4" xfId="4632"/>
    <cellStyle name="Output 6 7 2 5" xfId="4633"/>
    <cellStyle name="Output 6 7 3" xfId="1878"/>
    <cellStyle name="Output 6 7 4" xfId="4634"/>
    <cellStyle name="Output 6 7 5" xfId="4635"/>
    <cellStyle name="Output 6 7 6" xfId="4636"/>
    <cellStyle name="Output 6 8" xfId="780"/>
    <cellStyle name="Output 6 8 2" xfId="781"/>
    <cellStyle name="Output 6 8 2 2" xfId="1881"/>
    <cellStyle name="Output 6 8 2 3" xfId="4637"/>
    <cellStyle name="Output 6 8 2 4" xfId="4638"/>
    <cellStyle name="Output 6 8 2 5" xfId="4639"/>
    <cellStyle name="Output 6 8 3" xfId="1880"/>
    <cellStyle name="Output 6 8 4" xfId="4640"/>
    <cellStyle name="Output 6 8 5" xfId="4641"/>
    <cellStyle name="Output 6 8 6" xfId="4642"/>
    <cellStyle name="Output 6 9" xfId="782"/>
    <cellStyle name="Output 6 9 2" xfId="783"/>
    <cellStyle name="Output 6 9 2 2" xfId="1883"/>
    <cellStyle name="Output 6 9 2 3" xfId="4643"/>
    <cellStyle name="Output 6 9 2 4" xfId="4644"/>
    <cellStyle name="Output 6 9 2 5" xfId="4645"/>
    <cellStyle name="Output 6 9 3" xfId="1882"/>
    <cellStyle name="Output 6 9 4" xfId="4646"/>
    <cellStyle name="Output 6 9 5" xfId="4647"/>
    <cellStyle name="Output 6 9 6" xfId="4648"/>
    <cellStyle name="Output 7" xfId="784"/>
    <cellStyle name="Output 7 10" xfId="785"/>
    <cellStyle name="Output 7 10 2" xfId="1885"/>
    <cellStyle name="Output 7 10 3" xfId="4649"/>
    <cellStyle name="Output 7 10 4" xfId="4650"/>
    <cellStyle name="Output 7 10 5" xfId="4651"/>
    <cellStyle name="Output 7 11" xfId="786"/>
    <cellStyle name="Output 7 11 2" xfId="1886"/>
    <cellStyle name="Output 7 11 3" xfId="4652"/>
    <cellStyle name="Output 7 11 4" xfId="4653"/>
    <cellStyle name="Output 7 11 5" xfId="4654"/>
    <cellStyle name="Output 7 12" xfId="1884"/>
    <cellStyle name="Output 7 12 2" xfId="4655"/>
    <cellStyle name="Output 7 12 3" xfId="4656"/>
    <cellStyle name="Output 7 12 4" xfId="4657"/>
    <cellStyle name="Output 7 12 5" xfId="4658"/>
    <cellStyle name="Output 7 13" xfId="4659"/>
    <cellStyle name="Output 7 14" xfId="4660"/>
    <cellStyle name="Output 7 15" xfId="4661"/>
    <cellStyle name="Output 7 16" xfId="4662"/>
    <cellStyle name="Output 7 2" xfId="787"/>
    <cellStyle name="Output 7 2 2" xfId="788"/>
    <cellStyle name="Output 7 2 2 2" xfId="1888"/>
    <cellStyle name="Output 7 2 2 3" xfId="4663"/>
    <cellStyle name="Output 7 2 2 4" xfId="4664"/>
    <cellStyle name="Output 7 2 2 5" xfId="4665"/>
    <cellStyle name="Output 7 2 3" xfId="1887"/>
    <cellStyle name="Output 7 2 4" xfId="4666"/>
    <cellStyle name="Output 7 2 5" xfId="4667"/>
    <cellStyle name="Output 7 2 6" xfId="4668"/>
    <cellStyle name="Output 7 3" xfId="789"/>
    <cellStyle name="Output 7 3 2" xfId="790"/>
    <cellStyle name="Output 7 3 2 2" xfId="1890"/>
    <cellStyle name="Output 7 3 2 3" xfId="4669"/>
    <cellStyle name="Output 7 3 2 4" xfId="4670"/>
    <cellStyle name="Output 7 3 2 5" xfId="4671"/>
    <cellStyle name="Output 7 3 3" xfId="1889"/>
    <cellStyle name="Output 7 3 4" xfId="4672"/>
    <cellStyle name="Output 7 3 5" xfId="4673"/>
    <cellStyle name="Output 7 3 6" xfId="4674"/>
    <cellStyle name="Output 7 4" xfId="791"/>
    <cellStyle name="Output 7 4 2" xfId="792"/>
    <cellStyle name="Output 7 4 2 2" xfId="1892"/>
    <cellStyle name="Output 7 4 2 3" xfId="4675"/>
    <cellStyle name="Output 7 4 2 4" xfId="4676"/>
    <cellStyle name="Output 7 4 2 5" xfId="4677"/>
    <cellStyle name="Output 7 4 3" xfId="1891"/>
    <cellStyle name="Output 7 4 4" xfId="4678"/>
    <cellStyle name="Output 7 4 5" xfId="4679"/>
    <cellStyle name="Output 7 4 6" xfId="4680"/>
    <cellStyle name="Output 7 5" xfId="793"/>
    <cellStyle name="Output 7 5 2" xfId="794"/>
    <cellStyle name="Output 7 5 2 2" xfId="1894"/>
    <cellStyle name="Output 7 5 2 3" xfId="4681"/>
    <cellStyle name="Output 7 5 2 4" xfId="4682"/>
    <cellStyle name="Output 7 5 2 5" xfId="4683"/>
    <cellStyle name="Output 7 5 3" xfId="1893"/>
    <cellStyle name="Output 7 5 4" xfId="4684"/>
    <cellStyle name="Output 7 5 5" xfId="4685"/>
    <cellStyle name="Output 7 5 6" xfId="4686"/>
    <cellStyle name="Output 7 6" xfId="795"/>
    <cellStyle name="Output 7 6 2" xfId="796"/>
    <cellStyle name="Output 7 6 2 2" xfId="1896"/>
    <cellStyle name="Output 7 6 2 3" xfId="4687"/>
    <cellStyle name="Output 7 6 2 4" xfId="4688"/>
    <cellStyle name="Output 7 6 2 5" xfId="4689"/>
    <cellStyle name="Output 7 6 3" xfId="1895"/>
    <cellStyle name="Output 7 6 4" xfId="4690"/>
    <cellStyle name="Output 7 6 5" xfId="4691"/>
    <cellStyle name="Output 7 6 6" xfId="4692"/>
    <cellStyle name="Output 7 7" xfId="797"/>
    <cellStyle name="Output 7 7 2" xfId="798"/>
    <cellStyle name="Output 7 7 2 2" xfId="1898"/>
    <cellStyle name="Output 7 7 2 3" xfId="4693"/>
    <cellStyle name="Output 7 7 2 4" xfId="4694"/>
    <cellStyle name="Output 7 7 2 5" xfId="4695"/>
    <cellStyle name="Output 7 7 3" xfId="1897"/>
    <cellStyle name="Output 7 7 4" xfId="4696"/>
    <cellStyle name="Output 7 7 5" xfId="4697"/>
    <cellStyle name="Output 7 7 6" xfId="4698"/>
    <cellStyle name="Output 7 8" xfId="799"/>
    <cellStyle name="Output 7 8 2" xfId="800"/>
    <cellStyle name="Output 7 8 2 2" xfId="1900"/>
    <cellStyle name="Output 7 8 2 3" xfId="4699"/>
    <cellStyle name="Output 7 8 2 4" xfId="4700"/>
    <cellStyle name="Output 7 8 2 5" xfId="4701"/>
    <cellStyle name="Output 7 8 3" xfId="1899"/>
    <cellStyle name="Output 7 8 4" xfId="4702"/>
    <cellStyle name="Output 7 8 5" xfId="4703"/>
    <cellStyle name="Output 7 8 6" xfId="4704"/>
    <cellStyle name="Output 7 9" xfId="801"/>
    <cellStyle name="Output 7 9 2" xfId="802"/>
    <cellStyle name="Output 7 9 2 2" xfId="1902"/>
    <cellStyle name="Output 7 9 2 3" xfId="4705"/>
    <cellStyle name="Output 7 9 2 4" xfId="4706"/>
    <cellStyle name="Output 7 9 2 5" xfId="4707"/>
    <cellStyle name="Output 7 9 3" xfId="1901"/>
    <cellStyle name="Output 7 9 4" xfId="4708"/>
    <cellStyle name="Output 7 9 5" xfId="4709"/>
    <cellStyle name="Output 7 9 6" xfId="4710"/>
    <cellStyle name="Output 8" xfId="803"/>
    <cellStyle name="Output 8 10" xfId="804"/>
    <cellStyle name="Output 8 10 2" xfId="1904"/>
    <cellStyle name="Output 8 10 3" xfId="4711"/>
    <cellStyle name="Output 8 10 4" xfId="4712"/>
    <cellStyle name="Output 8 10 5" xfId="4713"/>
    <cellStyle name="Output 8 11" xfId="805"/>
    <cellStyle name="Output 8 11 2" xfId="1905"/>
    <cellStyle name="Output 8 11 3" xfId="4714"/>
    <cellStyle name="Output 8 11 4" xfId="4715"/>
    <cellStyle name="Output 8 11 5" xfId="4716"/>
    <cellStyle name="Output 8 12" xfId="1903"/>
    <cellStyle name="Output 8 12 2" xfId="4717"/>
    <cellStyle name="Output 8 12 3" xfId="4718"/>
    <cellStyle name="Output 8 12 4" xfId="4719"/>
    <cellStyle name="Output 8 12 5" xfId="4720"/>
    <cellStyle name="Output 8 13" xfId="4721"/>
    <cellStyle name="Output 8 14" xfId="4722"/>
    <cellStyle name="Output 8 15" xfId="4723"/>
    <cellStyle name="Output 8 16" xfId="4724"/>
    <cellStyle name="Output 8 2" xfId="806"/>
    <cellStyle name="Output 8 2 2" xfId="807"/>
    <cellStyle name="Output 8 2 2 2" xfId="1907"/>
    <cellStyle name="Output 8 2 2 3" xfId="4725"/>
    <cellStyle name="Output 8 2 2 4" xfId="4726"/>
    <cellStyle name="Output 8 2 2 5" xfId="4727"/>
    <cellStyle name="Output 8 2 3" xfId="1906"/>
    <cellStyle name="Output 8 2 4" xfId="4728"/>
    <cellStyle name="Output 8 2 5" xfId="4729"/>
    <cellStyle name="Output 8 2 6" xfId="4730"/>
    <cellStyle name="Output 8 3" xfId="808"/>
    <cellStyle name="Output 8 3 2" xfId="809"/>
    <cellStyle name="Output 8 3 2 2" xfId="1909"/>
    <cellStyle name="Output 8 3 2 3" xfId="4731"/>
    <cellStyle name="Output 8 3 2 4" xfId="4732"/>
    <cellStyle name="Output 8 3 2 5" xfId="4733"/>
    <cellStyle name="Output 8 3 3" xfId="1908"/>
    <cellStyle name="Output 8 3 4" xfId="4734"/>
    <cellStyle name="Output 8 3 5" xfId="4735"/>
    <cellStyle name="Output 8 3 6" xfId="4736"/>
    <cellStyle name="Output 8 4" xfId="810"/>
    <cellStyle name="Output 8 4 2" xfId="811"/>
    <cellStyle name="Output 8 4 2 2" xfId="1911"/>
    <cellStyle name="Output 8 4 2 3" xfId="4737"/>
    <cellStyle name="Output 8 4 2 4" xfId="4738"/>
    <cellStyle name="Output 8 4 2 5" xfId="4739"/>
    <cellStyle name="Output 8 4 3" xfId="1910"/>
    <cellStyle name="Output 8 4 4" xfId="4740"/>
    <cellStyle name="Output 8 4 5" xfId="4741"/>
    <cellStyle name="Output 8 4 6" xfId="4742"/>
    <cellStyle name="Output 8 5" xfId="812"/>
    <cellStyle name="Output 8 5 2" xfId="813"/>
    <cellStyle name="Output 8 5 2 2" xfId="1913"/>
    <cellStyle name="Output 8 5 2 3" xfId="4743"/>
    <cellStyle name="Output 8 5 2 4" xfId="4744"/>
    <cellStyle name="Output 8 5 2 5" xfId="4745"/>
    <cellStyle name="Output 8 5 3" xfId="1912"/>
    <cellStyle name="Output 8 5 4" xfId="4746"/>
    <cellStyle name="Output 8 5 5" xfId="4747"/>
    <cellStyle name="Output 8 5 6" xfId="4748"/>
    <cellStyle name="Output 8 6" xfId="814"/>
    <cellStyle name="Output 8 6 2" xfId="815"/>
    <cellStyle name="Output 8 6 2 2" xfId="1915"/>
    <cellStyle name="Output 8 6 2 3" xfId="4749"/>
    <cellStyle name="Output 8 6 2 4" xfId="4750"/>
    <cellStyle name="Output 8 6 2 5" xfId="4751"/>
    <cellStyle name="Output 8 6 3" xfId="1914"/>
    <cellStyle name="Output 8 6 4" xfId="4752"/>
    <cellStyle name="Output 8 6 5" xfId="4753"/>
    <cellStyle name="Output 8 6 6" xfId="4754"/>
    <cellStyle name="Output 8 7" xfId="816"/>
    <cellStyle name="Output 8 7 2" xfId="817"/>
    <cellStyle name="Output 8 7 2 2" xfId="1917"/>
    <cellStyle name="Output 8 7 2 3" xfId="4755"/>
    <cellStyle name="Output 8 7 2 4" xfId="4756"/>
    <cellStyle name="Output 8 7 2 5" xfId="4757"/>
    <cellStyle name="Output 8 7 3" xfId="1916"/>
    <cellStyle name="Output 8 7 4" xfId="4758"/>
    <cellStyle name="Output 8 7 5" xfId="4759"/>
    <cellStyle name="Output 8 7 6" xfId="4760"/>
    <cellStyle name="Output 8 8" xfId="818"/>
    <cellStyle name="Output 8 8 2" xfId="819"/>
    <cellStyle name="Output 8 8 2 2" xfId="1919"/>
    <cellStyle name="Output 8 8 2 3" xfId="4761"/>
    <cellStyle name="Output 8 8 2 4" xfId="4762"/>
    <cellStyle name="Output 8 8 2 5" xfId="4763"/>
    <cellStyle name="Output 8 8 3" xfId="1918"/>
    <cellStyle name="Output 8 8 4" xfId="4764"/>
    <cellStyle name="Output 8 8 5" xfId="4765"/>
    <cellStyle name="Output 8 8 6" xfId="4766"/>
    <cellStyle name="Output 8 9" xfId="820"/>
    <cellStyle name="Output 8 9 2" xfId="821"/>
    <cellStyle name="Output 8 9 2 2" xfId="1921"/>
    <cellStyle name="Output 8 9 2 3" xfId="4767"/>
    <cellStyle name="Output 8 9 2 4" xfId="4768"/>
    <cellStyle name="Output 8 9 2 5" xfId="4769"/>
    <cellStyle name="Output 8 9 3" xfId="1920"/>
    <cellStyle name="Output 8 9 4" xfId="4770"/>
    <cellStyle name="Output 8 9 5" xfId="4771"/>
    <cellStyle name="Output 8 9 6" xfId="4772"/>
    <cellStyle name="Output 9" xfId="822"/>
    <cellStyle name="Output 9 10" xfId="823"/>
    <cellStyle name="Output 9 10 2" xfId="1923"/>
    <cellStyle name="Output 9 10 3" xfId="4773"/>
    <cellStyle name="Output 9 10 4" xfId="4774"/>
    <cellStyle name="Output 9 10 5" xfId="4775"/>
    <cellStyle name="Output 9 11" xfId="824"/>
    <cellStyle name="Output 9 11 2" xfId="1924"/>
    <cellStyle name="Output 9 11 3" xfId="4776"/>
    <cellStyle name="Output 9 11 4" xfId="4777"/>
    <cellStyle name="Output 9 11 5" xfId="4778"/>
    <cellStyle name="Output 9 12" xfId="1922"/>
    <cellStyle name="Output 9 12 2" xfId="4779"/>
    <cellStyle name="Output 9 12 3" xfId="4780"/>
    <cellStyle name="Output 9 12 4" xfId="4781"/>
    <cellStyle name="Output 9 12 5" xfId="4782"/>
    <cellStyle name="Output 9 13" xfId="4783"/>
    <cellStyle name="Output 9 14" xfId="4784"/>
    <cellStyle name="Output 9 15" xfId="4785"/>
    <cellStyle name="Output 9 16" xfId="4786"/>
    <cellStyle name="Output 9 2" xfId="825"/>
    <cellStyle name="Output 9 2 2" xfId="826"/>
    <cellStyle name="Output 9 2 2 2" xfId="1926"/>
    <cellStyle name="Output 9 2 2 3" xfId="4787"/>
    <cellStyle name="Output 9 2 2 4" xfId="4788"/>
    <cellStyle name="Output 9 2 2 5" xfId="4789"/>
    <cellStyle name="Output 9 2 3" xfId="1925"/>
    <cellStyle name="Output 9 2 4" xfId="4790"/>
    <cellStyle name="Output 9 2 5" xfId="4791"/>
    <cellStyle name="Output 9 2 6" xfId="4792"/>
    <cellStyle name="Output 9 3" xfId="827"/>
    <cellStyle name="Output 9 3 2" xfId="828"/>
    <cellStyle name="Output 9 3 2 2" xfId="1928"/>
    <cellStyle name="Output 9 3 2 3" xfId="4793"/>
    <cellStyle name="Output 9 3 2 4" xfId="4794"/>
    <cellStyle name="Output 9 3 2 5" xfId="4795"/>
    <cellStyle name="Output 9 3 3" xfId="1927"/>
    <cellStyle name="Output 9 3 4" xfId="4796"/>
    <cellStyle name="Output 9 3 5" xfId="4797"/>
    <cellStyle name="Output 9 3 6" xfId="4798"/>
    <cellStyle name="Output 9 4" xfId="829"/>
    <cellStyle name="Output 9 4 2" xfId="830"/>
    <cellStyle name="Output 9 4 2 2" xfId="1930"/>
    <cellStyle name="Output 9 4 2 3" xfId="4799"/>
    <cellStyle name="Output 9 4 2 4" xfId="4800"/>
    <cellStyle name="Output 9 4 2 5" xfId="4801"/>
    <cellStyle name="Output 9 4 3" xfId="1929"/>
    <cellStyle name="Output 9 4 4" xfId="4802"/>
    <cellStyle name="Output 9 4 5" xfId="4803"/>
    <cellStyle name="Output 9 4 6" xfId="4804"/>
    <cellStyle name="Output 9 5" xfId="831"/>
    <cellStyle name="Output 9 5 2" xfId="832"/>
    <cellStyle name="Output 9 5 2 2" xfId="1932"/>
    <cellStyle name="Output 9 5 2 3" xfId="4805"/>
    <cellStyle name="Output 9 5 2 4" xfId="4806"/>
    <cellStyle name="Output 9 5 2 5" xfId="4807"/>
    <cellStyle name="Output 9 5 3" xfId="1931"/>
    <cellStyle name="Output 9 5 4" xfId="4808"/>
    <cellStyle name="Output 9 5 5" xfId="4809"/>
    <cellStyle name="Output 9 5 6" xfId="4810"/>
    <cellStyle name="Output 9 6" xfId="833"/>
    <cellStyle name="Output 9 6 2" xfId="834"/>
    <cellStyle name="Output 9 6 2 2" xfId="1934"/>
    <cellStyle name="Output 9 6 2 3" xfId="4811"/>
    <cellStyle name="Output 9 6 2 4" xfId="4812"/>
    <cellStyle name="Output 9 6 2 5" xfId="4813"/>
    <cellStyle name="Output 9 6 3" xfId="1933"/>
    <cellStyle name="Output 9 6 4" xfId="4814"/>
    <cellStyle name="Output 9 6 5" xfId="4815"/>
    <cellStyle name="Output 9 6 6" xfId="4816"/>
    <cellStyle name="Output 9 7" xfId="835"/>
    <cellStyle name="Output 9 7 2" xfId="836"/>
    <cellStyle name="Output 9 7 2 2" xfId="1936"/>
    <cellStyle name="Output 9 7 2 3" xfId="4817"/>
    <cellStyle name="Output 9 7 2 4" xfId="4818"/>
    <cellStyle name="Output 9 7 2 5" xfId="4819"/>
    <cellStyle name="Output 9 7 3" xfId="1935"/>
    <cellStyle name="Output 9 7 4" xfId="4820"/>
    <cellStyle name="Output 9 7 5" xfId="4821"/>
    <cellStyle name="Output 9 7 6" xfId="4822"/>
    <cellStyle name="Output 9 8" xfId="837"/>
    <cellStyle name="Output 9 8 2" xfId="838"/>
    <cellStyle name="Output 9 8 2 2" xfId="1938"/>
    <cellStyle name="Output 9 8 2 3" xfId="4823"/>
    <cellStyle name="Output 9 8 2 4" xfId="4824"/>
    <cellStyle name="Output 9 8 2 5" xfId="4825"/>
    <cellStyle name="Output 9 8 3" xfId="1937"/>
    <cellStyle name="Output 9 8 4" xfId="4826"/>
    <cellStyle name="Output 9 8 5" xfId="4827"/>
    <cellStyle name="Output 9 8 6" xfId="4828"/>
    <cellStyle name="Output 9 9" xfId="839"/>
    <cellStyle name="Output 9 9 2" xfId="840"/>
    <cellStyle name="Output 9 9 2 2" xfId="1940"/>
    <cellStyle name="Output 9 9 2 3" xfId="4829"/>
    <cellStyle name="Output 9 9 2 4" xfId="4830"/>
    <cellStyle name="Output 9 9 2 5" xfId="4831"/>
    <cellStyle name="Output 9 9 3" xfId="1939"/>
    <cellStyle name="Output 9 9 4" xfId="4832"/>
    <cellStyle name="Output 9 9 5" xfId="4833"/>
    <cellStyle name="Output 9 9 6" xfId="4834"/>
    <cellStyle name="Percent 2" xfId="50"/>
    <cellStyle name="Percent 2 10" xfId="4835"/>
    <cellStyle name="Percent 2 11" xfId="4836"/>
    <cellStyle name="Percent 2 2" xfId="841"/>
    <cellStyle name="Percent 2 2 2" xfId="842"/>
    <cellStyle name="Percent 2 2 2 2" xfId="1077"/>
    <cellStyle name="Percent 2 2 2 2 2" xfId="1169"/>
    <cellStyle name="Percent 2 2 2 2 2 2" xfId="1349"/>
    <cellStyle name="Percent 2 2 2 2 3" xfId="1258"/>
    <cellStyle name="Percent 2 2 2 3" xfId="1168"/>
    <cellStyle name="Percent 2 2 2 3 2" xfId="1348"/>
    <cellStyle name="Percent 2 2 2 4" xfId="1214"/>
    <cellStyle name="Percent 2 2 2 5" xfId="4837"/>
    <cellStyle name="Percent 2 2 3" xfId="843"/>
    <cellStyle name="Percent 2 2 3 2" xfId="1078"/>
    <cellStyle name="Percent 2 2 3 2 2" xfId="1171"/>
    <cellStyle name="Percent 2 2 3 2 2 2" xfId="1351"/>
    <cellStyle name="Percent 2 2 3 2 3" xfId="1259"/>
    <cellStyle name="Percent 2 2 3 3" xfId="1170"/>
    <cellStyle name="Percent 2 2 3 3 2" xfId="1350"/>
    <cellStyle name="Percent 2 2 3 4" xfId="1215"/>
    <cellStyle name="Percent 2 2 3 5" xfId="4838"/>
    <cellStyle name="Percent 2 2 4" xfId="1045"/>
    <cellStyle name="Percent 2 2 4 2" xfId="1089"/>
    <cellStyle name="Percent 2 2 4 2 2" xfId="1173"/>
    <cellStyle name="Percent 2 2 4 2 2 2" xfId="1353"/>
    <cellStyle name="Percent 2 2 4 2 3" xfId="1270"/>
    <cellStyle name="Percent 2 2 4 3" xfId="1172"/>
    <cellStyle name="Percent 2 2 4 3 2" xfId="1352"/>
    <cellStyle name="Percent 2 2 4 4" xfId="1226"/>
    <cellStyle name="Percent 2 2 4 5" xfId="4839"/>
    <cellStyle name="Percent 2 2 5" xfId="1051"/>
    <cellStyle name="Percent 2 2 5 2" xfId="1095"/>
    <cellStyle name="Percent 2 2 5 2 2" xfId="1175"/>
    <cellStyle name="Percent 2 2 5 2 2 2" xfId="1355"/>
    <cellStyle name="Percent 2 2 5 2 3" xfId="1276"/>
    <cellStyle name="Percent 2 2 5 3" xfId="1174"/>
    <cellStyle name="Percent 2 2 5 3 2" xfId="1354"/>
    <cellStyle name="Percent 2 2 5 4" xfId="1232"/>
    <cellStyle name="Percent 2 2 6" xfId="1076"/>
    <cellStyle name="Percent 2 2 6 2" xfId="1176"/>
    <cellStyle name="Percent 2 2 6 2 2" xfId="1356"/>
    <cellStyle name="Percent 2 2 6 3" xfId="1257"/>
    <cellStyle name="Percent 2 2 7" xfId="1167"/>
    <cellStyle name="Percent 2 2 7 2" xfId="1347"/>
    <cellStyle name="Percent 2 2 8" xfId="1213"/>
    <cellStyle name="Percent 2 3" xfId="844"/>
    <cellStyle name="Percent 2 3 2" xfId="845"/>
    <cellStyle name="Percent 2 3 2 2" xfId="1080"/>
    <cellStyle name="Percent 2 3 2 2 2" xfId="1179"/>
    <cellStyle name="Percent 2 3 2 2 2 2" xfId="1359"/>
    <cellStyle name="Percent 2 3 2 2 3" xfId="1261"/>
    <cellStyle name="Percent 2 3 2 3" xfId="1178"/>
    <cellStyle name="Percent 2 3 2 3 2" xfId="1358"/>
    <cellStyle name="Percent 2 3 2 4" xfId="1217"/>
    <cellStyle name="Percent 2 3 2 5" xfId="4840"/>
    <cellStyle name="Percent 2 3 3" xfId="846"/>
    <cellStyle name="Percent 2 3 3 2" xfId="1081"/>
    <cellStyle name="Percent 2 3 3 2 2" xfId="1181"/>
    <cellStyle name="Percent 2 3 3 2 2 2" xfId="1361"/>
    <cellStyle name="Percent 2 3 3 2 3" xfId="1262"/>
    <cellStyle name="Percent 2 3 3 3" xfId="1180"/>
    <cellStyle name="Percent 2 3 3 3 2" xfId="1360"/>
    <cellStyle name="Percent 2 3 3 4" xfId="1218"/>
    <cellStyle name="Percent 2 3 3 5" xfId="4841"/>
    <cellStyle name="Percent 2 3 4" xfId="1079"/>
    <cellStyle name="Percent 2 3 4 2" xfId="1182"/>
    <cellStyle name="Percent 2 3 4 2 2" xfId="1362"/>
    <cellStyle name="Percent 2 3 4 3" xfId="1260"/>
    <cellStyle name="Percent 2 3 4 4" xfId="4842"/>
    <cellStyle name="Percent 2 3 4 5" xfId="4843"/>
    <cellStyle name="Percent 2 3 5" xfId="1177"/>
    <cellStyle name="Percent 2 3 5 2" xfId="1357"/>
    <cellStyle name="Percent 2 3 6" xfId="1216"/>
    <cellStyle name="Percent 2 3 7" xfId="4844"/>
    <cellStyle name="Percent 2 3 8" xfId="4845"/>
    <cellStyle name="Percent 2 4" xfId="847"/>
    <cellStyle name="Percent 2 4 2" xfId="1082"/>
    <cellStyle name="Percent 2 4 2 2" xfId="1184"/>
    <cellStyle name="Percent 2 4 2 2 2" xfId="1364"/>
    <cellStyle name="Percent 2 4 2 3" xfId="1263"/>
    <cellStyle name="Percent 2 4 3" xfId="1183"/>
    <cellStyle name="Percent 2 4 3 2" xfId="1363"/>
    <cellStyle name="Percent 2 4 4" xfId="1219"/>
    <cellStyle name="Percent 2 4 5" xfId="4846"/>
    <cellStyle name="Percent 2 5" xfId="848"/>
    <cellStyle name="Percent 2 5 2" xfId="1083"/>
    <cellStyle name="Percent 2 5 2 2" xfId="1186"/>
    <cellStyle name="Percent 2 5 2 2 2" xfId="1366"/>
    <cellStyle name="Percent 2 5 2 3" xfId="1264"/>
    <cellStyle name="Percent 2 5 3" xfId="1185"/>
    <cellStyle name="Percent 2 5 3 2" xfId="1365"/>
    <cellStyle name="Percent 2 5 4" xfId="1220"/>
    <cellStyle name="Percent 2 5 5" xfId="4847"/>
    <cellStyle name="Percent 2 6" xfId="4848"/>
    <cellStyle name="Percent 2 6 2" xfId="4849"/>
    <cellStyle name="Percent 2 6 3" xfId="4850"/>
    <cellStyle name="Percent 2 6 4" xfId="4851"/>
    <cellStyle name="Percent 2 6 5" xfId="4852"/>
    <cellStyle name="Percent 2 7" xfId="4853"/>
    <cellStyle name="Percent 2 8" xfId="4854"/>
    <cellStyle name="Percent 2 9" xfId="4855"/>
    <cellStyle name="Percent 3" xfId="849"/>
    <cellStyle name="Title 2" xfId="44"/>
    <cellStyle name="Total 10" xfId="850"/>
    <cellStyle name="Total 10 10" xfId="851"/>
    <cellStyle name="Total 10 10 2" xfId="1942"/>
    <cellStyle name="Total 10 10 3" xfId="4856"/>
    <cellStyle name="Total 10 10 4" xfId="4857"/>
    <cellStyle name="Total 10 10 5" xfId="4858"/>
    <cellStyle name="Total 10 11" xfId="852"/>
    <cellStyle name="Total 10 11 2" xfId="1943"/>
    <cellStyle name="Total 10 11 3" xfId="4859"/>
    <cellStyle name="Total 10 11 4" xfId="4860"/>
    <cellStyle name="Total 10 11 5" xfId="4861"/>
    <cellStyle name="Total 10 12" xfId="1941"/>
    <cellStyle name="Total 10 12 2" xfId="4862"/>
    <cellStyle name="Total 10 12 3" xfId="4863"/>
    <cellStyle name="Total 10 12 4" xfId="4864"/>
    <cellStyle name="Total 10 12 5" xfId="4865"/>
    <cellStyle name="Total 10 13" xfId="4866"/>
    <cellStyle name="Total 10 14" xfId="4867"/>
    <cellStyle name="Total 10 15" xfId="4868"/>
    <cellStyle name="Total 10 16" xfId="4869"/>
    <cellStyle name="Total 10 2" xfId="853"/>
    <cellStyle name="Total 10 2 2" xfId="854"/>
    <cellStyle name="Total 10 2 2 2" xfId="1945"/>
    <cellStyle name="Total 10 2 2 3" xfId="4870"/>
    <cellStyle name="Total 10 2 2 4" xfId="4871"/>
    <cellStyle name="Total 10 2 2 5" xfId="4872"/>
    <cellStyle name="Total 10 2 3" xfId="1944"/>
    <cellStyle name="Total 10 2 4" xfId="4873"/>
    <cellStyle name="Total 10 2 5" xfId="4874"/>
    <cellStyle name="Total 10 2 6" xfId="4875"/>
    <cellStyle name="Total 10 3" xfId="855"/>
    <cellStyle name="Total 10 3 2" xfId="856"/>
    <cellStyle name="Total 10 3 2 2" xfId="1947"/>
    <cellStyle name="Total 10 3 2 3" xfId="4876"/>
    <cellStyle name="Total 10 3 2 4" xfId="4877"/>
    <cellStyle name="Total 10 3 2 5" xfId="4878"/>
    <cellStyle name="Total 10 3 3" xfId="1946"/>
    <cellStyle name="Total 10 3 4" xfId="4879"/>
    <cellStyle name="Total 10 3 5" xfId="4880"/>
    <cellStyle name="Total 10 3 6" xfId="4881"/>
    <cellStyle name="Total 10 4" xfId="857"/>
    <cellStyle name="Total 10 4 2" xfId="858"/>
    <cellStyle name="Total 10 4 2 2" xfId="1949"/>
    <cellStyle name="Total 10 4 2 3" xfId="4882"/>
    <cellStyle name="Total 10 4 2 4" xfId="4883"/>
    <cellStyle name="Total 10 4 2 5" xfId="4884"/>
    <cellStyle name="Total 10 4 3" xfId="1948"/>
    <cellStyle name="Total 10 4 4" xfId="4885"/>
    <cellStyle name="Total 10 4 5" xfId="4886"/>
    <cellStyle name="Total 10 4 6" xfId="4887"/>
    <cellStyle name="Total 10 5" xfId="859"/>
    <cellStyle name="Total 10 5 2" xfId="860"/>
    <cellStyle name="Total 10 5 2 2" xfId="1951"/>
    <cellStyle name="Total 10 5 2 3" xfId="4888"/>
    <cellStyle name="Total 10 5 2 4" xfId="4889"/>
    <cellStyle name="Total 10 5 2 5" xfId="4890"/>
    <cellStyle name="Total 10 5 3" xfId="1950"/>
    <cellStyle name="Total 10 5 4" xfId="4891"/>
    <cellStyle name="Total 10 5 5" xfId="4892"/>
    <cellStyle name="Total 10 5 6" xfId="4893"/>
    <cellStyle name="Total 10 6" xfId="861"/>
    <cellStyle name="Total 10 6 2" xfId="862"/>
    <cellStyle name="Total 10 6 2 2" xfId="1953"/>
    <cellStyle name="Total 10 6 2 3" xfId="4894"/>
    <cellStyle name="Total 10 6 2 4" xfId="4895"/>
    <cellStyle name="Total 10 6 2 5" xfId="4896"/>
    <cellStyle name="Total 10 6 3" xfId="1952"/>
    <cellStyle name="Total 10 6 4" xfId="4897"/>
    <cellStyle name="Total 10 6 5" xfId="4898"/>
    <cellStyle name="Total 10 6 6" xfId="4899"/>
    <cellStyle name="Total 10 7" xfId="863"/>
    <cellStyle name="Total 10 7 2" xfId="864"/>
    <cellStyle name="Total 10 7 2 2" xfId="1955"/>
    <cellStyle name="Total 10 7 2 3" xfId="4900"/>
    <cellStyle name="Total 10 7 2 4" xfId="4901"/>
    <cellStyle name="Total 10 7 2 5" xfId="4902"/>
    <cellStyle name="Total 10 7 3" xfId="1954"/>
    <cellStyle name="Total 10 7 4" xfId="4903"/>
    <cellStyle name="Total 10 7 5" xfId="4904"/>
    <cellStyle name="Total 10 7 6" xfId="4905"/>
    <cellStyle name="Total 10 8" xfId="865"/>
    <cellStyle name="Total 10 8 2" xfId="866"/>
    <cellStyle name="Total 10 8 2 2" xfId="1957"/>
    <cellStyle name="Total 10 8 2 3" xfId="4906"/>
    <cellStyle name="Total 10 8 2 4" xfId="4907"/>
    <cellStyle name="Total 10 8 2 5" xfId="4908"/>
    <cellStyle name="Total 10 8 3" xfId="1956"/>
    <cellStyle name="Total 10 8 4" xfId="4909"/>
    <cellStyle name="Total 10 8 5" xfId="4910"/>
    <cellStyle name="Total 10 8 6" xfId="4911"/>
    <cellStyle name="Total 10 9" xfId="867"/>
    <cellStyle name="Total 10 9 2" xfId="868"/>
    <cellStyle name="Total 10 9 2 2" xfId="1959"/>
    <cellStyle name="Total 10 9 2 3" xfId="4912"/>
    <cellStyle name="Total 10 9 2 4" xfId="4913"/>
    <cellStyle name="Total 10 9 2 5" xfId="4914"/>
    <cellStyle name="Total 10 9 3" xfId="1958"/>
    <cellStyle name="Total 10 9 4" xfId="4915"/>
    <cellStyle name="Total 10 9 5" xfId="4916"/>
    <cellStyle name="Total 10 9 6" xfId="4917"/>
    <cellStyle name="Total 11" xfId="869"/>
    <cellStyle name="Total 11 10" xfId="870"/>
    <cellStyle name="Total 11 10 2" xfId="1961"/>
    <cellStyle name="Total 11 10 3" xfId="4918"/>
    <cellStyle name="Total 11 10 4" xfId="4919"/>
    <cellStyle name="Total 11 10 5" xfId="4920"/>
    <cellStyle name="Total 11 11" xfId="1960"/>
    <cellStyle name="Total 11 11 2" xfId="4921"/>
    <cellStyle name="Total 11 11 3" xfId="4922"/>
    <cellStyle name="Total 11 11 4" xfId="4923"/>
    <cellStyle name="Total 11 11 5" xfId="4924"/>
    <cellStyle name="Total 11 12" xfId="4925"/>
    <cellStyle name="Total 11 13" xfId="4926"/>
    <cellStyle name="Total 11 14" xfId="4927"/>
    <cellStyle name="Total 11 15" xfId="4928"/>
    <cellStyle name="Total 11 2" xfId="871"/>
    <cellStyle name="Total 11 2 2" xfId="872"/>
    <cellStyle name="Total 11 2 2 2" xfId="1963"/>
    <cellStyle name="Total 11 2 2 3" xfId="4929"/>
    <cellStyle name="Total 11 2 2 4" xfId="4930"/>
    <cellStyle name="Total 11 2 2 5" xfId="4931"/>
    <cellStyle name="Total 11 2 3" xfId="1962"/>
    <cellStyle name="Total 11 2 4" xfId="4932"/>
    <cellStyle name="Total 11 2 5" xfId="4933"/>
    <cellStyle name="Total 11 2 6" xfId="4934"/>
    <cellStyle name="Total 11 3" xfId="873"/>
    <cellStyle name="Total 11 3 2" xfId="874"/>
    <cellStyle name="Total 11 3 2 2" xfId="1965"/>
    <cellStyle name="Total 11 3 2 3" xfId="4935"/>
    <cellStyle name="Total 11 3 2 4" xfId="4936"/>
    <cellStyle name="Total 11 3 2 5" xfId="4937"/>
    <cellStyle name="Total 11 3 3" xfId="1964"/>
    <cellStyle name="Total 11 3 4" xfId="4938"/>
    <cellStyle name="Total 11 3 5" xfId="4939"/>
    <cellStyle name="Total 11 3 6" xfId="4940"/>
    <cellStyle name="Total 11 4" xfId="875"/>
    <cellStyle name="Total 11 4 2" xfId="876"/>
    <cellStyle name="Total 11 4 2 2" xfId="1967"/>
    <cellStyle name="Total 11 4 2 3" xfId="4941"/>
    <cellStyle name="Total 11 4 2 4" xfId="4942"/>
    <cellStyle name="Total 11 4 2 5" xfId="4943"/>
    <cellStyle name="Total 11 4 3" xfId="1966"/>
    <cellStyle name="Total 11 4 4" xfId="4944"/>
    <cellStyle name="Total 11 4 5" xfId="4945"/>
    <cellStyle name="Total 11 4 6" xfId="4946"/>
    <cellStyle name="Total 11 5" xfId="877"/>
    <cellStyle name="Total 11 5 2" xfId="878"/>
    <cellStyle name="Total 11 5 2 2" xfId="1969"/>
    <cellStyle name="Total 11 5 2 3" xfId="4947"/>
    <cellStyle name="Total 11 5 2 4" xfId="4948"/>
    <cellStyle name="Total 11 5 2 5" xfId="4949"/>
    <cellStyle name="Total 11 5 3" xfId="1968"/>
    <cellStyle name="Total 11 5 4" xfId="4950"/>
    <cellStyle name="Total 11 5 5" xfId="4951"/>
    <cellStyle name="Total 11 5 6" xfId="4952"/>
    <cellStyle name="Total 11 6" xfId="879"/>
    <cellStyle name="Total 11 6 2" xfId="880"/>
    <cellStyle name="Total 11 6 2 2" xfId="1971"/>
    <cellStyle name="Total 11 6 2 3" xfId="4953"/>
    <cellStyle name="Total 11 6 2 4" xfId="4954"/>
    <cellStyle name="Total 11 6 2 5" xfId="4955"/>
    <cellStyle name="Total 11 6 3" xfId="1970"/>
    <cellStyle name="Total 11 6 4" xfId="4956"/>
    <cellStyle name="Total 11 6 5" xfId="4957"/>
    <cellStyle name="Total 11 6 6" xfId="4958"/>
    <cellStyle name="Total 11 7" xfId="881"/>
    <cellStyle name="Total 11 7 2" xfId="882"/>
    <cellStyle name="Total 11 7 2 2" xfId="1973"/>
    <cellStyle name="Total 11 7 2 3" xfId="4959"/>
    <cellStyle name="Total 11 7 2 4" xfId="4960"/>
    <cellStyle name="Total 11 7 2 5" xfId="4961"/>
    <cellStyle name="Total 11 7 3" xfId="1972"/>
    <cellStyle name="Total 11 7 4" xfId="4962"/>
    <cellStyle name="Total 11 7 5" xfId="4963"/>
    <cellStyle name="Total 11 7 6" xfId="4964"/>
    <cellStyle name="Total 11 8" xfId="883"/>
    <cellStyle name="Total 11 8 2" xfId="884"/>
    <cellStyle name="Total 11 8 2 2" xfId="1975"/>
    <cellStyle name="Total 11 8 2 3" xfId="4965"/>
    <cellStyle name="Total 11 8 2 4" xfId="4966"/>
    <cellStyle name="Total 11 8 2 5" xfId="4967"/>
    <cellStyle name="Total 11 8 3" xfId="1974"/>
    <cellStyle name="Total 11 8 4" xfId="4968"/>
    <cellStyle name="Total 11 8 5" xfId="4969"/>
    <cellStyle name="Total 11 8 6" xfId="4970"/>
    <cellStyle name="Total 11 9" xfId="885"/>
    <cellStyle name="Total 11 9 2" xfId="1976"/>
    <cellStyle name="Total 11 9 3" xfId="4971"/>
    <cellStyle name="Total 11 9 4" xfId="4972"/>
    <cellStyle name="Total 11 9 5" xfId="4973"/>
    <cellStyle name="Total 12" xfId="886"/>
    <cellStyle name="Total 12 2" xfId="887"/>
    <cellStyle name="Total 12 2 2" xfId="1978"/>
    <cellStyle name="Total 12 2 3" xfId="4974"/>
    <cellStyle name="Total 12 2 4" xfId="4975"/>
    <cellStyle name="Total 12 2 5" xfId="4976"/>
    <cellStyle name="Total 12 3" xfId="1977"/>
    <cellStyle name="Total 12 4" xfId="4977"/>
    <cellStyle name="Total 12 5" xfId="4978"/>
    <cellStyle name="Total 12 6" xfId="4979"/>
    <cellStyle name="Total 13" xfId="45"/>
    <cellStyle name="Total 14" xfId="1367"/>
    <cellStyle name="Total 2" xfId="888"/>
    <cellStyle name="Total 2 10" xfId="889"/>
    <cellStyle name="Total 2 10 2" xfId="1980"/>
    <cellStyle name="Total 2 10 3" xfId="4980"/>
    <cellStyle name="Total 2 10 4" xfId="4981"/>
    <cellStyle name="Total 2 10 5" xfId="4982"/>
    <cellStyle name="Total 2 11" xfId="890"/>
    <cellStyle name="Total 2 11 2" xfId="1981"/>
    <cellStyle name="Total 2 11 3" xfId="4983"/>
    <cellStyle name="Total 2 11 4" xfId="4984"/>
    <cellStyle name="Total 2 11 5" xfId="4985"/>
    <cellStyle name="Total 2 12" xfId="1979"/>
    <cellStyle name="Total 2 12 2" xfId="4986"/>
    <cellStyle name="Total 2 12 3" xfId="4987"/>
    <cellStyle name="Total 2 12 4" xfId="4988"/>
    <cellStyle name="Total 2 12 5" xfId="4989"/>
    <cellStyle name="Total 2 13" xfId="4990"/>
    <cellStyle name="Total 2 14" xfId="4991"/>
    <cellStyle name="Total 2 15" xfId="4992"/>
    <cellStyle name="Total 2 16" xfId="4993"/>
    <cellStyle name="Total 2 2" xfId="891"/>
    <cellStyle name="Total 2 2 2" xfId="892"/>
    <cellStyle name="Total 2 2 2 2" xfId="1983"/>
    <cellStyle name="Total 2 2 2 3" xfId="4994"/>
    <cellStyle name="Total 2 2 2 4" xfId="4995"/>
    <cellStyle name="Total 2 2 2 5" xfId="4996"/>
    <cellStyle name="Total 2 2 3" xfId="1982"/>
    <cellStyle name="Total 2 2 4" xfId="4997"/>
    <cellStyle name="Total 2 2 5" xfId="4998"/>
    <cellStyle name="Total 2 2 6" xfId="4999"/>
    <cellStyle name="Total 2 3" xfId="893"/>
    <cellStyle name="Total 2 3 2" xfId="894"/>
    <cellStyle name="Total 2 3 2 2" xfId="1985"/>
    <cellStyle name="Total 2 3 2 3" xfId="5000"/>
    <cellStyle name="Total 2 3 2 4" xfId="5001"/>
    <cellStyle name="Total 2 3 2 5" xfId="5002"/>
    <cellStyle name="Total 2 3 3" xfId="1984"/>
    <cellStyle name="Total 2 3 4" xfId="5003"/>
    <cellStyle name="Total 2 3 5" xfId="5004"/>
    <cellStyle name="Total 2 3 6" xfId="5005"/>
    <cellStyle name="Total 2 4" xfId="895"/>
    <cellStyle name="Total 2 4 2" xfId="896"/>
    <cellStyle name="Total 2 4 2 2" xfId="1987"/>
    <cellStyle name="Total 2 4 2 3" xfId="5006"/>
    <cellStyle name="Total 2 4 2 4" xfId="5007"/>
    <cellStyle name="Total 2 4 2 5" xfId="5008"/>
    <cellStyle name="Total 2 4 3" xfId="1986"/>
    <cellStyle name="Total 2 4 4" xfId="5009"/>
    <cellStyle name="Total 2 4 5" xfId="5010"/>
    <cellStyle name="Total 2 4 6" xfId="5011"/>
    <cellStyle name="Total 2 5" xfId="897"/>
    <cellStyle name="Total 2 5 2" xfId="898"/>
    <cellStyle name="Total 2 5 2 2" xfId="1989"/>
    <cellStyle name="Total 2 5 2 3" xfId="5012"/>
    <cellStyle name="Total 2 5 2 4" xfId="5013"/>
    <cellStyle name="Total 2 5 2 5" xfId="5014"/>
    <cellStyle name="Total 2 5 3" xfId="1988"/>
    <cellStyle name="Total 2 5 4" xfId="5015"/>
    <cellStyle name="Total 2 5 5" xfId="5016"/>
    <cellStyle name="Total 2 5 6" xfId="5017"/>
    <cellStyle name="Total 2 6" xfId="899"/>
    <cellStyle name="Total 2 6 2" xfId="900"/>
    <cellStyle name="Total 2 6 2 2" xfId="1991"/>
    <cellStyle name="Total 2 6 2 3" xfId="5018"/>
    <cellStyle name="Total 2 6 2 4" xfId="5019"/>
    <cellStyle name="Total 2 6 2 5" xfId="5020"/>
    <cellStyle name="Total 2 6 3" xfId="1990"/>
    <cellStyle name="Total 2 6 4" xfId="5021"/>
    <cellStyle name="Total 2 6 5" xfId="5022"/>
    <cellStyle name="Total 2 6 6" xfId="5023"/>
    <cellStyle name="Total 2 7" xfId="901"/>
    <cellStyle name="Total 2 7 2" xfId="902"/>
    <cellStyle name="Total 2 7 2 2" xfId="1993"/>
    <cellStyle name="Total 2 7 2 3" xfId="5024"/>
    <cellStyle name="Total 2 7 2 4" xfId="5025"/>
    <cellStyle name="Total 2 7 2 5" xfId="5026"/>
    <cellStyle name="Total 2 7 3" xfId="1992"/>
    <cellStyle name="Total 2 7 4" xfId="5027"/>
    <cellStyle name="Total 2 7 5" xfId="5028"/>
    <cellStyle name="Total 2 7 6" xfId="5029"/>
    <cellStyle name="Total 2 8" xfId="903"/>
    <cellStyle name="Total 2 8 2" xfId="904"/>
    <cellStyle name="Total 2 8 2 2" xfId="1995"/>
    <cellStyle name="Total 2 8 2 3" xfId="5030"/>
    <cellStyle name="Total 2 8 2 4" xfId="5031"/>
    <cellStyle name="Total 2 8 2 5" xfId="5032"/>
    <cellStyle name="Total 2 8 3" xfId="1994"/>
    <cellStyle name="Total 2 8 4" xfId="5033"/>
    <cellStyle name="Total 2 8 5" xfId="5034"/>
    <cellStyle name="Total 2 8 6" xfId="5035"/>
    <cellStyle name="Total 2 9" xfId="905"/>
    <cellStyle name="Total 2 9 2" xfId="906"/>
    <cellStyle name="Total 2 9 2 2" xfId="1997"/>
    <cellStyle name="Total 2 9 2 3" xfId="5036"/>
    <cellStyle name="Total 2 9 2 4" xfId="5037"/>
    <cellStyle name="Total 2 9 2 5" xfId="5038"/>
    <cellStyle name="Total 2 9 3" xfId="1996"/>
    <cellStyle name="Total 2 9 4" xfId="5039"/>
    <cellStyle name="Total 2 9 5" xfId="5040"/>
    <cellStyle name="Total 2 9 6" xfId="5041"/>
    <cellStyle name="Total 3" xfId="907"/>
    <cellStyle name="Total 3 10" xfId="908"/>
    <cellStyle name="Total 3 10 2" xfId="1999"/>
    <cellStyle name="Total 3 10 3" xfId="5042"/>
    <cellStyle name="Total 3 10 4" xfId="5043"/>
    <cellStyle name="Total 3 10 5" xfId="5044"/>
    <cellStyle name="Total 3 11" xfId="909"/>
    <cellStyle name="Total 3 11 2" xfId="2000"/>
    <cellStyle name="Total 3 11 3" xfId="5045"/>
    <cellStyle name="Total 3 11 4" xfId="5046"/>
    <cellStyle name="Total 3 11 5" xfId="5047"/>
    <cellStyle name="Total 3 12" xfId="1998"/>
    <cellStyle name="Total 3 12 2" xfId="5048"/>
    <cellStyle name="Total 3 12 3" xfId="5049"/>
    <cellStyle name="Total 3 12 4" xfId="5050"/>
    <cellStyle name="Total 3 12 5" xfId="5051"/>
    <cellStyle name="Total 3 13" xfId="5052"/>
    <cellStyle name="Total 3 14" xfId="5053"/>
    <cellStyle name="Total 3 15" xfId="5054"/>
    <cellStyle name="Total 3 16" xfId="5055"/>
    <cellStyle name="Total 3 2" xfId="910"/>
    <cellStyle name="Total 3 2 2" xfId="911"/>
    <cellStyle name="Total 3 2 2 2" xfId="2002"/>
    <cellStyle name="Total 3 2 2 3" xfId="5056"/>
    <cellStyle name="Total 3 2 2 4" xfId="5057"/>
    <cellStyle name="Total 3 2 2 5" xfId="5058"/>
    <cellStyle name="Total 3 2 3" xfId="2001"/>
    <cellStyle name="Total 3 2 4" xfId="5059"/>
    <cellStyle name="Total 3 2 5" xfId="5060"/>
    <cellStyle name="Total 3 2 6" xfId="5061"/>
    <cellStyle name="Total 3 3" xfId="912"/>
    <cellStyle name="Total 3 3 2" xfId="913"/>
    <cellStyle name="Total 3 3 2 2" xfId="2004"/>
    <cellStyle name="Total 3 3 2 3" xfId="5062"/>
    <cellStyle name="Total 3 3 2 4" xfId="5063"/>
    <cellStyle name="Total 3 3 2 5" xfId="5064"/>
    <cellStyle name="Total 3 3 3" xfId="2003"/>
    <cellStyle name="Total 3 3 4" xfId="5065"/>
    <cellStyle name="Total 3 3 5" xfId="5066"/>
    <cellStyle name="Total 3 3 6" xfId="5067"/>
    <cellStyle name="Total 3 4" xfId="914"/>
    <cellStyle name="Total 3 4 2" xfId="915"/>
    <cellStyle name="Total 3 4 2 2" xfId="2006"/>
    <cellStyle name="Total 3 4 2 3" xfId="5068"/>
    <cellStyle name="Total 3 4 2 4" xfId="5069"/>
    <cellStyle name="Total 3 4 2 5" xfId="5070"/>
    <cellStyle name="Total 3 4 3" xfId="2005"/>
    <cellStyle name="Total 3 4 4" xfId="5071"/>
    <cellStyle name="Total 3 4 5" xfId="5072"/>
    <cellStyle name="Total 3 4 6" xfId="5073"/>
    <cellStyle name="Total 3 5" xfId="916"/>
    <cellStyle name="Total 3 5 2" xfId="917"/>
    <cellStyle name="Total 3 5 2 2" xfId="2008"/>
    <cellStyle name="Total 3 5 2 3" xfId="5074"/>
    <cellStyle name="Total 3 5 2 4" xfId="5075"/>
    <cellStyle name="Total 3 5 2 5" xfId="5076"/>
    <cellStyle name="Total 3 5 3" xfId="2007"/>
    <cellStyle name="Total 3 5 4" xfId="5077"/>
    <cellStyle name="Total 3 5 5" xfId="5078"/>
    <cellStyle name="Total 3 5 6" xfId="5079"/>
    <cellStyle name="Total 3 6" xfId="918"/>
    <cellStyle name="Total 3 6 2" xfId="919"/>
    <cellStyle name="Total 3 6 2 2" xfId="2010"/>
    <cellStyle name="Total 3 6 2 3" xfId="5080"/>
    <cellStyle name="Total 3 6 2 4" xfId="5081"/>
    <cellStyle name="Total 3 6 2 5" xfId="5082"/>
    <cellStyle name="Total 3 6 3" xfId="2009"/>
    <cellStyle name="Total 3 6 4" xfId="5083"/>
    <cellStyle name="Total 3 6 5" xfId="5084"/>
    <cellStyle name="Total 3 6 6" xfId="5085"/>
    <cellStyle name="Total 3 7" xfId="920"/>
    <cellStyle name="Total 3 7 2" xfId="921"/>
    <cellStyle name="Total 3 7 2 2" xfId="2012"/>
    <cellStyle name="Total 3 7 2 3" xfId="5086"/>
    <cellStyle name="Total 3 7 2 4" xfId="5087"/>
    <cellStyle name="Total 3 7 2 5" xfId="5088"/>
    <cellStyle name="Total 3 7 3" xfId="2011"/>
    <cellStyle name="Total 3 7 4" xfId="5089"/>
    <cellStyle name="Total 3 7 5" xfId="5090"/>
    <cellStyle name="Total 3 7 6" xfId="5091"/>
    <cellStyle name="Total 3 8" xfId="922"/>
    <cellStyle name="Total 3 8 2" xfId="923"/>
    <cellStyle name="Total 3 8 2 2" xfId="2014"/>
    <cellStyle name="Total 3 8 2 3" xfId="5092"/>
    <cellStyle name="Total 3 8 2 4" xfId="5093"/>
    <cellStyle name="Total 3 8 2 5" xfId="5094"/>
    <cellStyle name="Total 3 8 3" xfId="2013"/>
    <cellStyle name="Total 3 8 4" xfId="5095"/>
    <cellStyle name="Total 3 8 5" xfId="5096"/>
    <cellStyle name="Total 3 8 6" xfId="5097"/>
    <cellStyle name="Total 3 9" xfId="924"/>
    <cellStyle name="Total 3 9 2" xfId="925"/>
    <cellStyle name="Total 3 9 2 2" xfId="2016"/>
    <cellStyle name="Total 3 9 2 3" xfId="5098"/>
    <cellStyle name="Total 3 9 2 4" xfId="5099"/>
    <cellStyle name="Total 3 9 2 5" xfId="5100"/>
    <cellStyle name="Total 3 9 3" xfId="2015"/>
    <cellStyle name="Total 3 9 4" xfId="5101"/>
    <cellStyle name="Total 3 9 5" xfId="5102"/>
    <cellStyle name="Total 3 9 6" xfId="5103"/>
    <cellStyle name="Total 4" xfId="926"/>
    <cellStyle name="Total 4 10" xfId="927"/>
    <cellStyle name="Total 4 10 2" xfId="2018"/>
    <cellStyle name="Total 4 10 3" xfId="5104"/>
    <cellStyle name="Total 4 10 4" xfId="5105"/>
    <cellStyle name="Total 4 10 5" xfId="5106"/>
    <cellStyle name="Total 4 11" xfId="928"/>
    <cellStyle name="Total 4 11 2" xfId="2019"/>
    <cellStyle name="Total 4 11 3" xfId="5107"/>
    <cellStyle name="Total 4 11 4" xfId="5108"/>
    <cellStyle name="Total 4 11 5" xfId="5109"/>
    <cellStyle name="Total 4 12" xfId="2017"/>
    <cellStyle name="Total 4 12 2" xfId="5110"/>
    <cellStyle name="Total 4 12 3" xfId="5111"/>
    <cellStyle name="Total 4 12 4" xfId="5112"/>
    <cellStyle name="Total 4 12 5" xfId="5113"/>
    <cellStyle name="Total 4 13" xfId="5114"/>
    <cellStyle name="Total 4 14" xfId="5115"/>
    <cellStyle name="Total 4 15" xfId="5116"/>
    <cellStyle name="Total 4 16" xfId="5117"/>
    <cellStyle name="Total 4 2" xfId="929"/>
    <cellStyle name="Total 4 2 2" xfId="930"/>
    <cellStyle name="Total 4 2 2 2" xfId="2021"/>
    <cellStyle name="Total 4 2 2 3" xfId="5118"/>
    <cellStyle name="Total 4 2 2 4" xfId="5119"/>
    <cellStyle name="Total 4 2 2 5" xfId="5120"/>
    <cellStyle name="Total 4 2 3" xfId="2020"/>
    <cellStyle name="Total 4 2 4" xfId="5121"/>
    <cellStyle name="Total 4 2 5" xfId="5122"/>
    <cellStyle name="Total 4 2 6" xfId="5123"/>
    <cellStyle name="Total 4 3" xfId="931"/>
    <cellStyle name="Total 4 3 2" xfId="932"/>
    <cellStyle name="Total 4 3 2 2" xfId="2023"/>
    <cellStyle name="Total 4 3 2 3" xfId="5124"/>
    <cellStyle name="Total 4 3 2 4" xfId="5125"/>
    <cellStyle name="Total 4 3 2 5" xfId="5126"/>
    <cellStyle name="Total 4 3 3" xfId="2022"/>
    <cellStyle name="Total 4 3 4" xfId="5127"/>
    <cellStyle name="Total 4 3 5" xfId="5128"/>
    <cellStyle name="Total 4 3 6" xfId="5129"/>
    <cellStyle name="Total 4 4" xfId="933"/>
    <cellStyle name="Total 4 4 2" xfId="934"/>
    <cellStyle name="Total 4 4 2 2" xfId="2025"/>
    <cellStyle name="Total 4 4 2 3" xfId="5130"/>
    <cellStyle name="Total 4 4 2 4" xfId="5131"/>
    <cellStyle name="Total 4 4 2 5" xfId="5132"/>
    <cellStyle name="Total 4 4 3" xfId="2024"/>
    <cellStyle name="Total 4 4 4" xfId="5133"/>
    <cellStyle name="Total 4 4 5" xfId="5134"/>
    <cellStyle name="Total 4 4 6" xfId="5135"/>
    <cellStyle name="Total 4 5" xfId="935"/>
    <cellStyle name="Total 4 5 2" xfId="936"/>
    <cellStyle name="Total 4 5 2 2" xfId="2027"/>
    <cellStyle name="Total 4 5 2 3" xfId="5136"/>
    <cellStyle name="Total 4 5 2 4" xfId="5137"/>
    <cellStyle name="Total 4 5 2 5" xfId="5138"/>
    <cellStyle name="Total 4 5 3" xfId="2026"/>
    <cellStyle name="Total 4 5 4" xfId="5139"/>
    <cellStyle name="Total 4 5 5" xfId="5140"/>
    <cellStyle name="Total 4 5 6" xfId="5141"/>
    <cellStyle name="Total 4 6" xfId="937"/>
    <cellStyle name="Total 4 6 2" xfId="938"/>
    <cellStyle name="Total 4 6 2 2" xfId="2029"/>
    <cellStyle name="Total 4 6 2 3" xfId="5142"/>
    <cellStyle name="Total 4 6 2 4" xfId="5143"/>
    <cellStyle name="Total 4 6 2 5" xfId="5144"/>
    <cellStyle name="Total 4 6 3" xfId="2028"/>
    <cellStyle name="Total 4 6 4" xfId="5145"/>
    <cellStyle name="Total 4 6 5" xfId="5146"/>
    <cellStyle name="Total 4 6 6" xfId="5147"/>
    <cellStyle name="Total 4 7" xfId="939"/>
    <cellStyle name="Total 4 7 2" xfId="940"/>
    <cellStyle name="Total 4 7 2 2" xfId="2031"/>
    <cellStyle name="Total 4 7 2 3" xfId="5148"/>
    <cellStyle name="Total 4 7 2 4" xfId="5149"/>
    <cellStyle name="Total 4 7 2 5" xfId="5150"/>
    <cellStyle name="Total 4 7 3" xfId="2030"/>
    <cellStyle name="Total 4 7 4" xfId="5151"/>
    <cellStyle name="Total 4 7 5" xfId="5152"/>
    <cellStyle name="Total 4 7 6" xfId="5153"/>
    <cellStyle name="Total 4 8" xfId="941"/>
    <cellStyle name="Total 4 8 2" xfId="942"/>
    <cellStyle name="Total 4 8 2 2" xfId="2033"/>
    <cellStyle name="Total 4 8 2 3" xfId="5154"/>
    <cellStyle name="Total 4 8 2 4" xfId="5155"/>
    <cellStyle name="Total 4 8 2 5" xfId="5156"/>
    <cellStyle name="Total 4 8 3" xfId="2032"/>
    <cellStyle name="Total 4 8 4" xfId="5157"/>
    <cellStyle name="Total 4 8 5" xfId="5158"/>
    <cellStyle name="Total 4 8 6" xfId="5159"/>
    <cellStyle name="Total 4 9" xfId="943"/>
    <cellStyle name="Total 4 9 2" xfId="944"/>
    <cellStyle name="Total 4 9 2 2" xfId="2035"/>
    <cellStyle name="Total 4 9 2 3" xfId="5160"/>
    <cellStyle name="Total 4 9 2 4" xfId="5161"/>
    <cellStyle name="Total 4 9 2 5" xfId="5162"/>
    <cellStyle name="Total 4 9 3" xfId="2034"/>
    <cellStyle name="Total 4 9 4" xfId="5163"/>
    <cellStyle name="Total 4 9 5" xfId="5164"/>
    <cellStyle name="Total 4 9 6" xfId="5165"/>
    <cellStyle name="Total 5" xfId="945"/>
    <cellStyle name="Total 5 10" xfId="946"/>
    <cellStyle name="Total 5 10 2" xfId="2037"/>
    <cellStyle name="Total 5 10 3" xfId="5166"/>
    <cellStyle name="Total 5 10 4" xfId="5167"/>
    <cellStyle name="Total 5 10 5" xfId="5168"/>
    <cellStyle name="Total 5 11" xfId="947"/>
    <cellStyle name="Total 5 11 2" xfId="2038"/>
    <cellStyle name="Total 5 11 3" xfId="5169"/>
    <cellStyle name="Total 5 11 4" xfId="5170"/>
    <cellStyle name="Total 5 11 5" xfId="5171"/>
    <cellStyle name="Total 5 12" xfId="2036"/>
    <cellStyle name="Total 5 12 2" xfId="5172"/>
    <cellStyle name="Total 5 12 3" xfId="5173"/>
    <cellStyle name="Total 5 12 4" xfId="5174"/>
    <cellStyle name="Total 5 12 5" xfId="5175"/>
    <cellStyle name="Total 5 13" xfId="5176"/>
    <cellStyle name="Total 5 14" xfId="5177"/>
    <cellStyle name="Total 5 15" xfId="5178"/>
    <cellStyle name="Total 5 16" xfId="5179"/>
    <cellStyle name="Total 5 2" xfId="948"/>
    <cellStyle name="Total 5 2 2" xfId="949"/>
    <cellStyle name="Total 5 2 2 2" xfId="2040"/>
    <cellStyle name="Total 5 2 2 3" xfId="5180"/>
    <cellStyle name="Total 5 2 2 4" xfId="5181"/>
    <cellStyle name="Total 5 2 2 5" xfId="5182"/>
    <cellStyle name="Total 5 2 3" xfId="2039"/>
    <cellStyle name="Total 5 2 4" xfId="5183"/>
    <cellStyle name="Total 5 2 5" xfId="5184"/>
    <cellStyle name="Total 5 2 6" xfId="5185"/>
    <cellStyle name="Total 5 3" xfId="950"/>
    <cellStyle name="Total 5 3 2" xfId="951"/>
    <cellStyle name="Total 5 3 2 2" xfId="2042"/>
    <cellStyle name="Total 5 3 2 3" xfId="5186"/>
    <cellStyle name="Total 5 3 2 4" xfId="5187"/>
    <cellStyle name="Total 5 3 2 5" xfId="5188"/>
    <cellStyle name="Total 5 3 3" xfId="2041"/>
    <cellStyle name="Total 5 3 4" xfId="5189"/>
    <cellStyle name="Total 5 3 5" xfId="5190"/>
    <cellStyle name="Total 5 3 6" xfId="5191"/>
    <cellStyle name="Total 5 4" xfId="952"/>
    <cellStyle name="Total 5 4 2" xfId="953"/>
    <cellStyle name="Total 5 4 2 2" xfId="2044"/>
    <cellStyle name="Total 5 4 2 3" xfId="5192"/>
    <cellStyle name="Total 5 4 2 4" xfId="5193"/>
    <cellStyle name="Total 5 4 2 5" xfId="5194"/>
    <cellStyle name="Total 5 4 3" xfId="2043"/>
    <cellStyle name="Total 5 4 4" xfId="5195"/>
    <cellStyle name="Total 5 4 5" xfId="5196"/>
    <cellStyle name="Total 5 4 6" xfId="5197"/>
    <cellStyle name="Total 5 5" xfId="954"/>
    <cellStyle name="Total 5 5 2" xfId="955"/>
    <cellStyle name="Total 5 5 2 2" xfId="2046"/>
    <cellStyle name="Total 5 5 2 3" xfId="5198"/>
    <cellStyle name="Total 5 5 2 4" xfId="5199"/>
    <cellStyle name="Total 5 5 2 5" xfId="5200"/>
    <cellStyle name="Total 5 5 3" xfId="2045"/>
    <cellStyle name="Total 5 5 4" xfId="5201"/>
    <cellStyle name="Total 5 5 5" xfId="5202"/>
    <cellStyle name="Total 5 5 6" xfId="5203"/>
    <cellStyle name="Total 5 6" xfId="956"/>
    <cellStyle name="Total 5 6 2" xfId="957"/>
    <cellStyle name="Total 5 6 2 2" xfId="2048"/>
    <cellStyle name="Total 5 6 2 3" xfId="5204"/>
    <cellStyle name="Total 5 6 2 4" xfId="5205"/>
    <cellStyle name="Total 5 6 2 5" xfId="5206"/>
    <cellStyle name="Total 5 6 3" xfId="2047"/>
    <cellStyle name="Total 5 6 4" xfId="5207"/>
    <cellStyle name="Total 5 6 5" xfId="5208"/>
    <cellStyle name="Total 5 6 6" xfId="5209"/>
    <cellStyle name="Total 5 7" xfId="958"/>
    <cellStyle name="Total 5 7 2" xfId="959"/>
    <cellStyle name="Total 5 7 2 2" xfId="2050"/>
    <cellStyle name="Total 5 7 2 3" xfId="5210"/>
    <cellStyle name="Total 5 7 2 4" xfId="5211"/>
    <cellStyle name="Total 5 7 2 5" xfId="5212"/>
    <cellStyle name="Total 5 7 3" xfId="2049"/>
    <cellStyle name="Total 5 7 4" xfId="5213"/>
    <cellStyle name="Total 5 7 5" xfId="5214"/>
    <cellStyle name="Total 5 7 6" xfId="5215"/>
    <cellStyle name="Total 5 8" xfId="960"/>
    <cellStyle name="Total 5 8 2" xfId="961"/>
    <cellStyle name="Total 5 8 2 2" xfId="2052"/>
    <cellStyle name="Total 5 8 2 3" xfId="5216"/>
    <cellStyle name="Total 5 8 2 4" xfId="5217"/>
    <cellStyle name="Total 5 8 2 5" xfId="5218"/>
    <cellStyle name="Total 5 8 3" xfId="2051"/>
    <cellStyle name="Total 5 8 4" xfId="5219"/>
    <cellStyle name="Total 5 8 5" xfId="5220"/>
    <cellStyle name="Total 5 8 6" xfId="5221"/>
    <cellStyle name="Total 5 9" xfId="962"/>
    <cellStyle name="Total 5 9 2" xfId="963"/>
    <cellStyle name="Total 5 9 2 2" xfId="2054"/>
    <cellStyle name="Total 5 9 2 3" xfId="5222"/>
    <cellStyle name="Total 5 9 2 4" xfId="5223"/>
    <cellStyle name="Total 5 9 2 5" xfId="5224"/>
    <cellStyle name="Total 5 9 3" xfId="2053"/>
    <cellStyle name="Total 5 9 4" xfId="5225"/>
    <cellStyle name="Total 5 9 5" xfId="5226"/>
    <cellStyle name="Total 5 9 6" xfId="5227"/>
    <cellStyle name="Total 6" xfId="964"/>
    <cellStyle name="Total 6 10" xfId="965"/>
    <cellStyle name="Total 6 10 2" xfId="2056"/>
    <cellStyle name="Total 6 10 3" xfId="5228"/>
    <cellStyle name="Total 6 10 4" xfId="5229"/>
    <cellStyle name="Total 6 10 5" xfId="5230"/>
    <cellStyle name="Total 6 11" xfId="966"/>
    <cellStyle name="Total 6 11 2" xfId="2057"/>
    <cellStyle name="Total 6 11 3" xfId="5231"/>
    <cellStyle name="Total 6 11 4" xfId="5232"/>
    <cellStyle name="Total 6 11 5" xfId="5233"/>
    <cellStyle name="Total 6 12" xfId="2055"/>
    <cellStyle name="Total 6 12 2" xfId="5234"/>
    <cellStyle name="Total 6 12 3" xfId="5235"/>
    <cellStyle name="Total 6 12 4" xfId="5236"/>
    <cellStyle name="Total 6 12 5" xfId="5237"/>
    <cellStyle name="Total 6 13" xfId="5238"/>
    <cellStyle name="Total 6 14" xfId="5239"/>
    <cellStyle name="Total 6 15" xfId="5240"/>
    <cellStyle name="Total 6 16" xfId="5241"/>
    <cellStyle name="Total 6 2" xfId="967"/>
    <cellStyle name="Total 6 2 2" xfId="968"/>
    <cellStyle name="Total 6 2 2 2" xfId="2059"/>
    <cellStyle name="Total 6 2 2 3" xfId="5242"/>
    <cellStyle name="Total 6 2 2 4" xfId="5243"/>
    <cellStyle name="Total 6 2 2 5" xfId="5244"/>
    <cellStyle name="Total 6 2 3" xfId="2058"/>
    <cellStyle name="Total 6 2 4" xfId="5245"/>
    <cellStyle name="Total 6 2 5" xfId="5246"/>
    <cellStyle name="Total 6 2 6" xfId="5247"/>
    <cellStyle name="Total 6 3" xfId="969"/>
    <cellStyle name="Total 6 3 2" xfId="970"/>
    <cellStyle name="Total 6 3 2 2" xfId="2061"/>
    <cellStyle name="Total 6 3 2 3" xfId="5248"/>
    <cellStyle name="Total 6 3 2 4" xfId="5249"/>
    <cellStyle name="Total 6 3 2 5" xfId="5250"/>
    <cellStyle name="Total 6 3 3" xfId="2060"/>
    <cellStyle name="Total 6 3 4" xfId="5251"/>
    <cellStyle name="Total 6 3 5" xfId="5252"/>
    <cellStyle name="Total 6 3 6" xfId="5253"/>
    <cellStyle name="Total 6 4" xfId="971"/>
    <cellStyle name="Total 6 4 2" xfId="972"/>
    <cellStyle name="Total 6 4 2 2" xfId="2063"/>
    <cellStyle name="Total 6 4 2 3" xfId="5254"/>
    <cellStyle name="Total 6 4 2 4" xfId="5255"/>
    <cellStyle name="Total 6 4 2 5" xfId="5256"/>
    <cellStyle name="Total 6 4 3" xfId="2062"/>
    <cellStyle name="Total 6 4 4" xfId="5257"/>
    <cellStyle name="Total 6 4 5" xfId="5258"/>
    <cellStyle name="Total 6 4 6" xfId="5259"/>
    <cellStyle name="Total 6 5" xfId="973"/>
    <cellStyle name="Total 6 5 2" xfId="974"/>
    <cellStyle name="Total 6 5 2 2" xfId="2065"/>
    <cellStyle name="Total 6 5 2 3" xfId="5260"/>
    <cellStyle name="Total 6 5 2 4" xfId="5261"/>
    <cellStyle name="Total 6 5 2 5" xfId="5262"/>
    <cellStyle name="Total 6 5 3" xfId="2064"/>
    <cellStyle name="Total 6 5 4" xfId="5263"/>
    <cellStyle name="Total 6 5 5" xfId="5264"/>
    <cellStyle name="Total 6 5 6" xfId="5265"/>
    <cellStyle name="Total 6 6" xfId="975"/>
    <cellStyle name="Total 6 6 2" xfId="976"/>
    <cellStyle name="Total 6 6 2 2" xfId="2067"/>
    <cellStyle name="Total 6 6 2 3" xfId="5266"/>
    <cellStyle name="Total 6 6 2 4" xfId="5267"/>
    <cellStyle name="Total 6 6 2 5" xfId="5268"/>
    <cellStyle name="Total 6 6 3" xfId="2066"/>
    <cellStyle name="Total 6 6 4" xfId="5269"/>
    <cellStyle name="Total 6 6 5" xfId="5270"/>
    <cellStyle name="Total 6 6 6" xfId="5271"/>
    <cellStyle name="Total 6 7" xfId="977"/>
    <cellStyle name="Total 6 7 2" xfId="978"/>
    <cellStyle name="Total 6 7 2 2" xfId="2069"/>
    <cellStyle name="Total 6 7 2 3" xfId="5272"/>
    <cellStyle name="Total 6 7 2 4" xfId="5273"/>
    <cellStyle name="Total 6 7 2 5" xfId="5274"/>
    <cellStyle name="Total 6 7 3" xfId="2068"/>
    <cellStyle name="Total 6 7 4" xfId="5275"/>
    <cellStyle name="Total 6 7 5" xfId="5276"/>
    <cellStyle name="Total 6 7 6" xfId="5277"/>
    <cellStyle name="Total 6 8" xfId="979"/>
    <cellStyle name="Total 6 8 2" xfId="980"/>
    <cellStyle name="Total 6 8 2 2" xfId="2071"/>
    <cellStyle name="Total 6 8 2 3" xfId="5278"/>
    <cellStyle name="Total 6 8 2 4" xfId="5279"/>
    <cellStyle name="Total 6 8 2 5" xfId="5280"/>
    <cellStyle name="Total 6 8 3" xfId="2070"/>
    <cellStyle name="Total 6 8 4" xfId="5281"/>
    <cellStyle name="Total 6 8 5" xfId="5282"/>
    <cellStyle name="Total 6 8 6" xfId="5283"/>
    <cellStyle name="Total 6 9" xfId="981"/>
    <cellStyle name="Total 6 9 2" xfId="982"/>
    <cellStyle name="Total 6 9 2 2" xfId="2073"/>
    <cellStyle name="Total 6 9 2 3" xfId="5284"/>
    <cellStyle name="Total 6 9 2 4" xfId="5285"/>
    <cellStyle name="Total 6 9 2 5" xfId="5286"/>
    <cellStyle name="Total 6 9 3" xfId="2072"/>
    <cellStyle name="Total 6 9 4" xfId="5287"/>
    <cellStyle name="Total 6 9 5" xfId="5288"/>
    <cellStyle name="Total 6 9 6" xfId="5289"/>
    <cellStyle name="Total 7" xfId="983"/>
    <cellStyle name="Total 7 10" xfId="984"/>
    <cellStyle name="Total 7 10 2" xfId="2075"/>
    <cellStyle name="Total 7 10 3" xfId="5290"/>
    <cellStyle name="Total 7 10 4" xfId="5291"/>
    <cellStyle name="Total 7 10 5" xfId="5292"/>
    <cellStyle name="Total 7 11" xfId="985"/>
    <cellStyle name="Total 7 11 2" xfId="2076"/>
    <cellStyle name="Total 7 11 3" xfId="5293"/>
    <cellStyle name="Total 7 11 4" xfId="5294"/>
    <cellStyle name="Total 7 11 5" xfId="5295"/>
    <cellStyle name="Total 7 12" xfId="2074"/>
    <cellStyle name="Total 7 12 2" xfId="5296"/>
    <cellStyle name="Total 7 12 3" xfId="5297"/>
    <cellStyle name="Total 7 12 4" xfId="5298"/>
    <cellStyle name="Total 7 12 5" xfId="5299"/>
    <cellStyle name="Total 7 13" xfId="5300"/>
    <cellStyle name="Total 7 14" xfId="5301"/>
    <cellStyle name="Total 7 15" xfId="5302"/>
    <cellStyle name="Total 7 16" xfId="5303"/>
    <cellStyle name="Total 7 2" xfId="986"/>
    <cellStyle name="Total 7 2 2" xfId="987"/>
    <cellStyle name="Total 7 2 2 2" xfId="2078"/>
    <cellStyle name="Total 7 2 2 3" xfId="5304"/>
    <cellStyle name="Total 7 2 2 4" xfId="5305"/>
    <cellStyle name="Total 7 2 2 5" xfId="5306"/>
    <cellStyle name="Total 7 2 3" xfId="2077"/>
    <cellStyle name="Total 7 2 4" xfId="5307"/>
    <cellStyle name="Total 7 2 5" xfId="5308"/>
    <cellStyle name="Total 7 2 6" xfId="5309"/>
    <cellStyle name="Total 7 3" xfId="988"/>
    <cellStyle name="Total 7 3 2" xfId="989"/>
    <cellStyle name="Total 7 3 2 2" xfId="2080"/>
    <cellStyle name="Total 7 3 2 3" xfId="5310"/>
    <cellStyle name="Total 7 3 2 4" xfId="5311"/>
    <cellStyle name="Total 7 3 2 5" xfId="5312"/>
    <cellStyle name="Total 7 3 3" xfId="2079"/>
    <cellStyle name="Total 7 3 4" xfId="5313"/>
    <cellStyle name="Total 7 3 5" xfId="5314"/>
    <cellStyle name="Total 7 3 6" xfId="5315"/>
    <cellStyle name="Total 7 4" xfId="990"/>
    <cellStyle name="Total 7 4 2" xfId="991"/>
    <cellStyle name="Total 7 4 2 2" xfId="2082"/>
    <cellStyle name="Total 7 4 2 3" xfId="5316"/>
    <cellStyle name="Total 7 4 2 4" xfId="5317"/>
    <cellStyle name="Total 7 4 2 5" xfId="5318"/>
    <cellStyle name="Total 7 4 3" xfId="2081"/>
    <cellStyle name="Total 7 4 4" xfId="5319"/>
    <cellStyle name="Total 7 4 5" xfId="5320"/>
    <cellStyle name="Total 7 4 6" xfId="5321"/>
    <cellStyle name="Total 7 5" xfId="992"/>
    <cellStyle name="Total 7 5 2" xfId="993"/>
    <cellStyle name="Total 7 5 2 2" xfId="2084"/>
    <cellStyle name="Total 7 5 2 3" xfId="5322"/>
    <cellStyle name="Total 7 5 2 4" xfId="5323"/>
    <cellStyle name="Total 7 5 2 5" xfId="5324"/>
    <cellStyle name="Total 7 5 3" xfId="2083"/>
    <cellStyle name="Total 7 5 4" xfId="5325"/>
    <cellStyle name="Total 7 5 5" xfId="5326"/>
    <cellStyle name="Total 7 5 6" xfId="5327"/>
    <cellStyle name="Total 7 6" xfId="994"/>
    <cellStyle name="Total 7 6 2" xfId="995"/>
    <cellStyle name="Total 7 6 2 2" xfId="2086"/>
    <cellStyle name="Total 7 6 2 3" xfId="5328"/>
    <cellStyle name="Total 7 6 2 4" xfId="5329"/>
    <cellStyle name="Total 7 6 2 5" xfId="5330"/>
    <cellStyle name="Total 7 6 3" xfId="2085"/>
    <cellStyle name="Total 7 6 4" xfId="5331"/>
    <cellStyle name="Total 7 6 5" xfId="5332"/>
    <cellStyle name="Total 7 6 6" xfId="5333"/>
    <cellStyle name="Total 7 7" xfId="996"/>
    <cellStyle name="Total 7 7 2" xfId="997"/>
    <cellStyle name="Total 7 7 2 2" xfId="2088"/>
    <cellStyle name="Total 7 7 2 3" xfId="5334"/>
    <cellStyle name="Total 7 7 2 4" xfId="5335"/>
    <cellStyle name="Total 7 7 2 5" xfId="5336"/>
    <cellStyle name="Total 7 7 3" xfId="2087"/>
    <cellStyle name="Total 7 7 4" xfId="5337"/>
    <cellStyle name="Total 7 7 5" xfId="5338"/>
    <cellStyle name="Total 7 7 6" xfId="5339"/>
    <cellStyle name="Total 7 8" xfId="998"/>
    <cellStyle name="Total 7 8 2" xfId="999"/>
    <cellStyle name="Total 7 8 2 2" xfId="2090"/>
    <cellStyle name="Total 7 8 2 3" xfId="5340"/>
    <cellStyle name="Total 7 8 2 4" xfId="5341"/>
    <cellStyle name="Total 7 8 2 5" xfId="5342"/>
    <cellStyle name="Total 7 8 3" xfId="2089"/>
    <cellStyle name="Total 7 8 4" xfId="5343"/>
    <cellStyle name="Total 7 8 5" xfId="5344"/>
    <cellStyle name="Total 7 8 6" xfId="5345"/>
    <cellStyle name="Total 7 9" xfId="1000"/>
    <cellStyle name="Total 7 9 2" xfId="1001"/>
    <cellStyle name="Total 7 9 2 2" xfId="2092"/>
    <cellStyle name="Total 7 9 2 3" xfId="5346"/>
    <cellStyle name="Total 7 9 2 4" xfId="5347"/>
    <cellStyle name="Total 7 9 2 5" xfId="5348"/>
    <cellStyle name="Total 7 9 3" xfId="2091"/>
    <cellStyle name="Total 7 9 4" xfId="5349"/>
    <cellStyle name="Total 7 9 5" xfId="5350"/>
    <cellStyle name="Total 7 9 6" xfId="5351"/>
    <cellStyle name="Total 8" xfId="1002"/>
    <cellStyle name="Total 8 10" xfId="1003"/>
    <cellStyle name="Total 8 10 2" xfId="2094"/>
    <cellStyle name="Total 8 10 3" xfId="5352"/>
    <cellStyle name="Total 8 10 4" xfId="5353"/>
    <cellStyle name="Total 8 10 5" xfId="5354"/>
    <cellStyle name="Total 8 11" xfId="1004"/>
    <cellStyle name="Total 8 11 2" xfId="2095"/>
    <cellStyle name="Total 8 11 3" xfId="5355"/>
    <cellStyle name="Total 8 11 4" xfId="5356"/>
    <cellStyle name="Total 8 11 5" xfId="5357"/>
    <cellStyle name="Total 8 12" xfId="2093"/>
    <cellStyle name="Total 8 12 2" xfId="5358"/>
    <cellStyle name="Total 8 12 3" xfId="5359"/>
    <cellStyle name="Total 8 12 4" xfId="5360"/>
    <cellStyle name="Total 8 12 5" xfId="5361"/>
    <cellStyle name="Total 8 13" xfId="5362"/>
    <cellStyle name="Total 8 14" xfId="5363"/>
    <cellStyle name="Total 8 15" xfId="5364"/>
    <cellStyle name="Total 8 16" xfId="5365"/>
    <cellStyle name="Total 8 2" xfId="1005"/>
    <cellStyle name="Total 8 2 2" xfId="1006"/>
    <cellStyle name="Total 8 2 2 2" xfId="2097"/>
    <cellStyle name="Total 8 2 2 3" xfId="5366"/>
    <cellStyle name="Total 8 2 2 4" xfId="5367"/>
    <cellStyle name="Total 8 2 2 5" xfId="5368"/>
    <cellStyle name="Total 8 2 3" xfId="2096"/>
    <cellStyle name="Total 8 2 4" xfId="5369"/>
    <cellStyle name="Total 8 2 5" xfId="5370"/>
    <cellStyle name="Total 8 2 6" xfId="5371"/>
    <cellStyle name="Total 8 3" xfId="1007"/>
    <cellStyle name="Total 8 3 2" xfId="1008"/>
    <cellStyle name="Total 8 3 2 2" xfId="2099"/>
    <cellStyle name="Total 8 3 2 3" xfId="5372"/>
    <cellStyle name="Total 8 3 2 4" xfId="5373"/>
    <cellStyle name="Total 8 3 2 5" xfId="5374"/>
    <cellStyle name="Total 8 3 3" xfId="2098"/>
    <cellStyle name="Total 8 3 4" xfId="5375"/>
    <cellStyle name="Total 8 3 5" xfId="5376"/>
    <cellStyle name="Total 8 3 6" xfId="5377"/>
    <cellStyle name="Total 8 4" xfId="1009"/>
    <cellStyle name="Total 8 4 2" xfId="1010"/>
    <cellStyle name="Total 8 4 2 2" xfId="2101"/>
    <cellStyle name="Total 8 4 2 3" xfId="5378"/>
    <cellStyle name="Total 8 4 2 4" xfId="5379"/>
    <cellStyle name="Total 8 4 2 5" xfId="5380"/>
    <cellStyle name="Total 8 4 3" xfId="2100"/>
    <cellStyle name="Total 8 4 4" xfId="5381"/>
    <cellStyle name="Total 8 4 5" xfId="5382"/>
    <cellStyle name="Total 8 4 6" xfId="5383"/>
    <cellStyle name="Total 8 5" xfId="1011"/>
    <cellStyle name="Total 8 5 2" xfId="1012"/>
    <cellStyle name="Total 8 5 2 2" xfId="2103"/>
    <cellStyle name="Total 8 5 2 3" xfId="5384"/>
    <cellStyle name="Total 8 5 2 4" xfId="5385"/>
    <cellStyle name="Total 8 5 2 5" xfId="5386"/>
    <cellStyle name="Total 8 5 3" xfId="2102"/>
    <cellStyle name="Total 8 5 4" xfId="5387"/>
    <cellStyle name="Total 8 5 5" xfId="5388"/>
    <cellStyle name="Total 8 5 6" xfId="5389"/>
    <cellStyle name="Total 8 6" xfId="1013"/>
    <cellStyle name="Total 8 6 2" xfId="1014"/>
    <cellStyle name="Total 8 6 2 2" xfId="2105"/>
    <cellStyle name="Total 8 6 2 3" xfId="5390"/>
    <cellStyle name="Total 8 6 2 4" xfId="5391"/>
    <cellStyle name="Total 8 6 2 5" xfId="5392"/>
    <cellStyle name="Total 8 6 3" xfId="2104"/>
    <cellStyle name="Total 8 6 4" xfId="5393"/>
    <cellStyle name="Total 8 6 5" xfId="5394"/>
    <cellStyle name="Total 8 6 6" xfId="5395"/>
    <cellStyle name="Total 8 7" xfId="1015"/>
    <cellStyle name="Total 8 7 2" xfId="1016"/>
    <cellStyle name="Total 8 7 2 2" xfId="2107"/>
    <cellStyle name="Total 8 7 2 3" xfId="5396"/>
    <cellStyle name="Total 8 7 2 4" xfId="5397"/>
    <cellStyle name="Total 8 7 2 5" xfId="5398"/>
    <cellStyle name="Total 8 7 3" xfId="2106"/>
    <cellStyle name="Total 8 7 4" xfId="5399"/>
    <cellStyle name="Total 8 7 5" xfId="5400"/>
    <cellStyle name="Total 8 7 6" xfId="5401"/>
    <cellStyle name="Total 8 8" xfId="1017"/>
    <cellStyle name="Total 8 8 2" xfId="1018"/>
    <cellStyle name="Total 8 8 2 2" xfId="2109"/>
    <cellStyle name="Total 8 8 2 3" xfId="5402"/>
    <cellStyle name="Total 8 8 2 4" xfId="5403"/>
    <cellStyle name="Total 8 8 2 5" xfId="5404"/>
    <cellStyle name="Total 8 8 3" xfId="2108"/>
    <cellStyle name="Total 8 8 4" xfId="5405"/>
    <cellStyle name="Total 8 8 5" xfId="5406"/>
    <cellStyle name="Total 8 8 6" xfId="5407"/>
    <cellStyle name="Total 8 9" xfId="1019"/>
    <cellStyle name="Total 8 9 2" xfId="1020"/>
    <cellStyle name="Total 8 9 2 2" xfId="2111"/>
    <cellStyle name="Total 8 9 2 3" xfId="5408"/>
    <cellStyle name="Total 8 9 2 4" xfId="5409"/>
    <cellStyle name="Total 8 9 2 5" xfId="5410"/>
    <cellStyle name="Total 8 9 3" xfId="2110"/>
    <cellStyle name="Total 8 9 4" xfId="5411"/>
    <cellStyle name="Total 8 9 5" xfId="5412"/>
    <cellStyle name="Total 8 9 6" xfId="5413"/>
    <cellStyle name="Total 9" xfId="1021"/>
    <cellStyle name="Total 9 10" xfId="1022"/>
    <cellStyle name="Total 9 10 2" xfId="2113"/>
    <cellStyle name="Total 9 10 3" xfId="5414"/>
    <cellStyle name="Total 9 10 4" xfId="5415"/>
    <cellStyle name="Total 9 10 5" xfId="5416"/>
    <cellStyle name="Total 9 11" xfId="1023"/>
    <cellStyle name="Total 9 11 2" xfId="2114"/>
    <cellStyle name="Total 9 11 3" xfId="5417"/>
    <cellStyle name="Total 9 11 4" xfId="5418"/>
    <cellStyle name="Total 9 11 5" xfId="5419"/>
    <cellStyle name="Total 9 12" xfId="2112"/>
    <cellStyle name="Total 9 12 2" xfId="5420"/>
    <cellStyle name="Total 9 12 3" xfId="5421"/>
    <cellStyle name="Total 9 12 4" xfId="5422"/>
    <cellStyle name="Total 9 12 5" xfId="5423"/>
    <cellStyle name="Total 9 13" xfId="5424"/>
    <cellStyle name="Total 9 14" xfId="5425"/>
    <cellStyle name="Total 9 15" xfId="5426"/>
    <cellStyle name="Total 9 16" xfId="5427"/>
    <cellStyle name="Total 9 2" xfId="1024"/>
    <cellStyle name="Total 9 2 2" xfId="1025"/>
    <cellStyle name="Total 9 2 2 2" xfId="2116"/>
    <cellStyle name="Total 9 2 2 3" xfId="5428"/>
    <cellStyle name="Total 9 2 2 4" xfId="5429"/>
    <cellStyle name="Total 9 2 2 5" xfId="5430"/>
    <cellStyle name="Total 9 2 3" xfId="2115"/>
    <cellStyle name="Total 9 2 4" xfId="5431"/>
    <cellStyle name="Total 9 2 5" xfId="5432"/>
    <cellStyle name="Total 9 2 6" xfId="5433"/>
    <cellStyle name="Total 9 3" xfId="1026"/>
    <cellStyle name="Total 9 3 2" xfId="1027"/>
    <cellStyle name="Total 9 3 2 2" xfId="2118"/>
    <cellStyle name="Total 9 3 2 3" xfId="5434"/>
    <cellStyle name="Total 9 3 2 4" xfId="5435"/>
    <cellStyle name="Total 9 3 2 5" xfId="5436"/>
    <cellStyle name="Total 9 3 3" xfId="2117"/>
    <cellStyle name="Total 9 3 4" xfId="5437"/>
    <cellStyle name="Total 9 3 5" xfId="5438"/>
    <cellStyle name="Total 9 3 6" xfId="5439"/>
    <cellStyle name="Total 9 4" xfId="1028"/>
    <cellStyle name="Total 9 4 2" xfId="1029"/>
    <cellStyle name="Total 9 4 2 2" xfId="2120"/>
    <cellStyle name="Total 9 4 2 3" xfId="5440"/>
    <cellStyle name="Total 9 4 2 4" xfId="5441"/>
    <cellStyle name="Total 9 4 2 5" xfId="5442"/>
    <cellStyle name="Total 9 4 3" xfId="2119"/>
    <cellStyle name="Total 9 4 4" xfId="5443"/>
    <cellStyle name="Total 9 4 5" xfId="5444"/>
    <cellStyle name="Total 9 4 6" xfId="5445"/>
    <cellStyle name="Total 9 5" xfId="1030"/>
    <cellStyle name="Total 9 5 2" xfId="1031"/>
    <cellStyle name="Total 9 5 2 2" xfId="2122"/>
    <cellStyle name="Total 9 5 2 3" xfId="5446"/>
    <cellStyle name="Total 9 5 2 4" xfId="5447"/>
    <cellStyle name="Total 9 5 2 5" xfId="5448"/>
    <cellStyle name="Total 9 5 3" xfId="2121"/>
    <cellStyle name="Total 9 5 4" xfId="5449"/>
    <cellStyle name="Total 9 5 5" xfId="5450"/>
    <cellStyle name="Total 9 5 6" xfId="5451"/>
    <cellStyle name="Total 9 6" xfId="1032"/>
    <cellStyle name="Total 9 6 2" xfId="1033"/>
    <cellStyle name="Total 9 6 2 2" xfId="2124"/>
    <cellStyle name="Total 9 6 2 3" xfId="5452"/>
    <cellStyle name="Total 9 6 2 4" xfId="5453"/>
    <cellStyle name="Total 9 6 2 5" xfId="5454"/>
    <cellStyle name="Total 9 6 3" xfId="2123"/>
    <cellStyle name="Total 9 6 4" xfId="5455"/>
    <cellStyle name="Total 9 6 5" xfId="5456"/>
    <cellStyle name="Total 9 6 6" xfId="5457"/>
    <cellStyle name="Total 9 7" xfId="1034"/>
    <cellStyle name="Total 9 7 2" xfId="1035"/>
    <cellStyle name="Total 9 7 2 2" xfId="2126"/>
    <cellStyle name="Total 9 7 2 3" xfId="5458"/>
    <cellStyle name="Total 9 7 2 4" xfId="5459"/>
    <cellStyle name="Total 9 7 2 5" xfId="5460"/>
    <cellStyle name="Total 9 7 3" xfId="2125"/>
    <cellStyle name="Total 9 7 4" xfId="5461"/>
    <cellStyle name="Total 9 7 5" xfId="5462"/>
    <cellStyle name="Total 9 7 6" xfId="5463"/>
    <cellStyle name="Total 9 8" xfId="1036"/>
    <cellStyle name="Total 9 8 2" xfId="1037"/>
    <cellStyle name="Total 9 8 2 2" xfId="2128"/>
    <cellStyle name="Total 9 8 2 3" xfId="5464"/>
    <cellStyle name="Total 9 8 2 4" xfId="5465"/>
    <cellStyle name="Total 9 8 2 5" xfId="5466"/>
    <cellStyle name="Total 9 8 3" xfId="2127"/>
    <cellStyle name="Total 9 8 4" xfId="5467"/>
    <cellStyle name="Total 9 8 5" xfId="5468"/>
    <cellStyle name="Total 9 8 6" xfId="5469"/>
    <cellStyle name="Total 9 9" xfId="1038"/>
    <cellStyle name="Total 9 9 2" xfId="1039"/>
    <cellStyle name="Total 9 9 2 2" xfId="2130"/>
    <cellStyle name="Total 9 9 2 3" xfId="5470"/>
    <cellStyle name="Total 9 9 2 4" xfId="5471"/>
    <cellStyle name="Total 9 9 2 5" xfId="5472"/>
    <cellStyle name="Total 9 9 3" xfId="2129"/>
    <cellStyle name="Total 9 9 4" xfId="5473"/>
    <cellStyle name="Total 9 9 5" xfId="5474"/>
    <cellStyle name="Total 9 9 6" xfId="5475"/>
    <cellStyle name="Warning Text 2" xfId="46"/>
  </cellStyles>
  <dxfs count="15">
    <dxf>
      <fill>
        <patternFill>
          <bgColor indexed="51"/>
        </patternFill>
      </fill>
    </dxf>
    <dxf>
      <numFmt numFmtId="164" formatCode="0.0"/>
    </dxf>
    <dxf>
      <numFmt numFmtId="1" formatCode="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numFmt numFmtId="164" formatCode="0.0"/>
    </dxf>
    <dxf>
      <numFmt numFmtId="1" formatCode="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3417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3" name="Picture 2"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486650" y="1619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www.gov.uk/!!Secure%20Data/SFR/2015/KS4/Provisional/Working/SFRxx_2015_National_Table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15/KS4/Provisional/Working/SFRxx_2015_National_Tabl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www.gov.uk/!!Secure%20Data/SFR/2014/KS4/Revised/Working/GCSE_revised_master%20file_National_Tables_Working_v.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Secure%20Data/SFR/2015/KS4/Revised/Working/SFRxx_2016_National_Tab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5/KS4/Provisional/Working/SFRxx_2015_Additional_Tabl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KS4/Provisional/Working/SFRxx_2015_Additional_Tables_ASwork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6/KS4/Provisional/Working/KS4_provisional_SFR_2016_Subject_Timeseries_GR_PS_v0.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ecure%20Data/SFR/2015/KS4/Provisional/Working/SFRxx_2015_Subject_Timeseries_SH_APsuppress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6/KS4/Provisional/Working/KS4_provisional_SFR_2016_Subject_Timeseries_GR_PS_v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cell r="AC8">
            <v>0.12797317303593544</v>
          </cell>
          <cell r="AD8">
            <v>0.12353112901319852</v>
          </cell>
          <cell r="AE8">
            <v>0.25150430204913399</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t="str">
            <v/>
          </cell>
          <cell r="K16">
            <v>3.0555308673352255</v>
          </cell>
          <cell r="L16">
            <v>1.106943817208266</v>
          </cell>
          <cell r="M16">
            <v>4.1624746845434917</v>
          </cell>
          <cell r="N16" t="str">
            <v/>
          </cell>
          <cell r="P16">
            <v>1.6845144518855377</v>
          </cell>
          <cell r="Q16">
            <v>1.0593545538707378</v>
          </cell>
          <cell r="R16">
            <v>2.7438690057562756</v>
          </cell>
          <cell r="S16" t="str">
            <v/>
          </cell>
          <cell r="U16">
            <v>0.65967053405928466</v>
          </cell>
          <cell r="V16">
            <v>1.4224285487043127</v>
          </cell>
          <cell r="W16">
            <v>0.57804426245490892</v>
          </cell>
          <cell r="X16">
            <v>3.5335387046411538E-4</v>
          </cell>
          <cell r="Y16">
            <v>2.66049669908897</v>
          </cell>
          <cell r="Z16" t="str">
            <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t="str">
            <v/>
          </cell>
          <cell r="K19">
            <v>0.25631209351331685</v>
          </cell>
          <cell r="L19">
            <v>2.153021585511834</v>
          </cell>
          <cell r="M19">
            <v>2.4093336790251509</v>
          </cell>
          <cell r="N19" t="str">
            <v/>
          </cell>
          <cell r="P19">
            <v>0.23606749937285454</v>
          </cell>
          <cell r="Q19">
            <v>3.321599773181267E-2</v>
          </cell>
          <cell r="R19">
            <v>0.2692834971046672</v>
          </cell>
          <cell r="S19" t="str">
            <v/>
          </cell>
          <cell r="U19">
            <v>0.71688006807511329</v>
          </cell>
          <cell r="V19">
            <v>5.4417403216538975</v>
          </cell>
          <cell r="W19">
            <v>3.6750761688159281E-5</v>
          </cell>
          <cell r="X19">
            <v>0.68878007840211175</v>
          </cell>
          <cell r="Y19">
            <v>6.8474372188928108</v>
          </cell>
          <cell r="Z19" t="str">
            <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t="str">
            <v/>
          </cell>
          <cell r="K41">
            <v>1.1209935766278387E-2</v>
          </cell>
          <cell r="L41">
            <v>0.22009751931350185</v>
          </cell>
          <cell r="M41">
            <v>0.23130745507978023</v>
          </cell>
          <cell r="N41" t="str">
            <v/>
          </cell>
          <cell r="P41">
            <v>0.32830942204436098</v>
          </cell>
          <cell r="Q41">
            <v>4.5243535565845365E-2</v>
          </cell>
          <cell r="R41">
            <v>0.37355295761020635</v>
          </cell>
          <cell r="S41" t="str">
            <v/>
          </cell>
          <cell r="U41">
            <v>0.15867594388547959</v>
          </cell>
          <cell r="V41">
            <v>0.1494655183477569</v>
          </cell>
          <cell r="W41">
            <v>0.54155954462268663</v>
          </cell>
          <cell r="X41">
            <v>7.7515202911745767E-2</v>
          </cell>
          <cell r="Y41">
            <v>0.92721620976766883</v>
          </cell>
          <cell r="Z41" t="str">
            <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cell r="AC43">
            <v>0.1604894585452406</v>
          </cell>
          <cell r="AD43">
            <v>0.15759374312388305</v>
          </cell>
          <cell r="AE43">
            <v>0.31808320166912363</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t="str">
            <v/>
          </cell>
          <cell r="K45">
            <v>6.8344238495990722E-2</v>
          </cell>
          <cell r="L45">
            <v>0.95203088911290679</v>
          </cell>
          <cell r="M45">
            <v>1.0203751276088975</v>
          </cell>
          <cell r="N45" t="str">
            <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t="str">
            <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t="str">
            <v/>
          </cell>
          <cell r="U64">
            <v>1.0097620564114493</v>
          </cell>
          <cell r="V64">
            <v>0.85258012850636622</v>
          </cell>
          <cell r="W64">
            <v>0.53235970455398529</v>
          </cell>
          <cell r="X64">
            <v>4.2653159494589428</v>
          </cell>
          <cell r="Y64">
            <v>6.6600178389307434</v>
          </cell>
          <cell r="Z64" t="str">
            <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t="str">
            <v/>
          </cell>
          <cell r="K70">
            <v>1.6292106941371194E-3</v>
          </cell>
          <cell r="L70">
            <v>5.2703672930974638E-2</v>
          </cell>
          <cell r="M70">
            <v>5.4332883625111759E-2</v>
          </cell>
          <cell r="N70" t="str">
            <v/>
          </cell>
          <cell r="P70">
            <v>1.4999870927336619E-2</v>
          </cell>
          <cell r="Q70">
            <v>2.5933965351224875E-3</v>
          </cell>
          <cell r="R70">
            <v>1.7593267462459108E-2</v>
          </cell>
          <cell r="S70" t="str">
            <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t="str">
            <v/>
          </cell>
          <cell r="K71">
            <v>1.9101334481890788E-3</v>
          </cell>
          <cell r="L71">
            <v>6.0071747829774431E-2</v>
          </cell>
          <cell r="M71">
            <v>6.1981881277963509E-2</v>
          </cell>
          <cell r="N71" t="str">
            <v/>
          </cell>
          <cell r="P71">
            <v>0.21079591802983294</v>
          </cell>
          <cell r="Q71">
            <v>8.0285749649624413E-2</v>
          </cell>
          <cell r="R71">
            <v>0.29108166767945737</v>
          </cell>
          <cell r="S71" t="str">
            <v/>
          </cell>
          <cell r="U71">
            <v>0.1908373931037966</v>
          </cell>
          <cell r="V71">
            <v>0.45306874929782093</v>
          </cell>
          <cell r="W71">
            <v>0.40144240646725121</v>
          </cell>
          <cell r="X71">
            <v>0.23499764921693159</v>
          </cell>
          <cell r="Y71">
            <v>1.2803461980858004</v>
          </cell>
          <cell r="Z71" t="str">
            <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cell r="AC72">
            <v>0.15865733041962857</v>
          </cell>
          <cell r="AD72">
            <v>0.1418829871153533</v>
          </cell>
          <cell r="AE72">
            <v>0.30054031753498189</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t="str">
            <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t="str">
            <v/>
          </cell>
          <cell r="K80">
            <v>1.461905240376785E-3</v>
          </cell>
          <cell r="L80">
            <v>2.9219363122259017E-2</v>
          </cell>
          <cell r="M80">
            <v>3.0681268362635801E-2</v>
          </cell>
          <cell r="N80" t="str">
            <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t="str">
            <v/>
          </cell>
          <cell r="K81">
            <v>0.10733474778695845</v>
          </cell>
          <cell r="L81">
            <v>2.2660691953981362</v>
          </cell>
          <cell r="M81">
            <v>2.3734039431850946</v>
          </cell>
          <cell r="N81" t="str">
            <v/>
          </cell>
          <cell r="P81">
            <v>3.1896721891955586</v>
          </cell>
          <cell r="Q81">
            <v>0.62343410761247464</v>
          </cell>
          <cell r="R81">
            <v>3.8131062968080331</v>
          </cell>
          <cell r="S81" t="str">
            <v/>
          </cell>
          <cell r="U81">
            <v>0.23382146026415979</v>
          </cell>
          <cell r="V81">
            <v>2.7407223368920416E-2</v>
          </cell>
          <cell r="W81">
            <v>4.3266264120690554</v>
          </cell>
          <cell r="X81">
            <v>1.6784019042842799</v>
          </cell>
          <cell r="Y81">
            <v>6.2662569999864157</v>
          </cell>
          <cell r="Z81" t="str">
            <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t="str">
            <v/>
          </cell>
          <cell r="K82">
            <v>8.8572365068489978E-4</v>
          </cell>
          <cell r="L82">
            <v>0.13394126107917687</v>
          </cell>
          <cell r="M82">
            <v>0.13482698472986177</v>
          </cell>
          <cell r="N82" t="str">
            <v/>
          </cell>
          <cell r="P82">
            <v>4.2584391656942309</v>
          </cell>
          <cell r="Q82">
            <v>1.4482082385645743</v>
          </cell>
          <cell r="R82">
            <v>5.7066474042588053</v>
          </cell>
          <cell r="S82" t="str">
            <v/>
          </cell>
          <cell r="U82">
            <v>0.38168963367625425</v>
          </cell>
          <cell r="V82">
            <v>1.2896665509608256</v>
          </cell>
          <cell r="W82">
            <v>1.8191610048518259</v>
          </cell>
          <cell r="X82">
            <v>2.0346320028579341</v>
          </cell>
          <cell r="Y82">
            <v>5.5251491923468397</v>
          </cell>
          <cell r="Z82" t="str">
            <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t="str">
            <v/>
          </cell>
          <cell r="K83">
            <v>2.5886161019489937E-4</v>
          </cell>
          <cell r="L83">
            <v>0.42534703443956112</v>
          </cell>
          <cell r="M83">
            <v>0.42560589604975602</v>
          </cell>
          <cell r="N83" t="str">
            <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t="str">
            <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t="str">
            <v/>
          </cell>
          <cell r="K84">
            <v>3.7897843672590158E-2</v>
          </cell>
          <cell r="L84">
            <v>3.0854308565555053</v>
          </cell>
          <cell r="M84">
            <v>3.1233287002280954</v>
          </cell>
          <cell r="N84" t="str">
            <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t="str">
            <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t="str">
            <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t="str">
            <v/>
          </cell>
          <cell r="K86">
            <v>9.8886770488583645E-2</v>
          </cell>
          <cell r="L86">
            <v>0.33067581323807377</v>
          </cell>
          <cell r="M86">
            <v>0.4295625837266574</v>
          </cell>
          <cell r="N86" t="str">
            <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t="str">
            <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t="str">
            <v/>
          </cell>
          <cell r="K87">
            <v>4.4966712060672133E-2</v>
          </cell>
          <cell r="L87">
            <v>0.32930519109797057</v>
          </cell>
          <cell r="M87">
            <v>0.37427190315864273</v>
          </cell>
          <cell r="N87" t="str">
            <v/>
          </cell>
          <cell r="P87">
            <v>0.27888296989012434</v>
          </cell>
          <cell r="Q87">
            <v>6.2456605699364821E-2</v>
          </cell>
          <cell r="R87">
            <v>0.34133957558948919</v>
          </cell>
          <cell r="S87" t="str">
            <v/>
          </cell>
          <cell r="U87">
            <v>3.2114418844544079E-2</v>
          </cell>
          <cell r="V87">
            <v>1.3696970050069419</v>
          </cell>
          <cell r="W87">
            <v>7.7385550666711503E-2</v>
          </cell>
          <cell r="X87">
            <v>0.4875591979310121</v>
          </cell>
          <cell r="Y87">
            <v>1.9667561724492097</v>
          </cell>
          <cell r="Z87" t="str">
            <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t="str">
            <v/>
          </cell>
          <cell r="K88">
            <v>0.15446485279379443</v>
          </cell>
          <cell r="L88">
            <v>7.5826942311191586E-3</v>
          </cell>
          <cell r="M88">
            <v>0.16204754702491359</v>
          </cell>
          <cell r="N88" t="str">
            <v/>
          </cell>
          <cell r="P88">
            <v>6.4137839822233228E-2</v>
          </cell>
          <cell r="Q88">
            <v>2.6198965789613156E-3</v>
          </cell>
          <cell r="R88">
            <v>6.6757736401194548E-2</v>
          </cell>
          <cell r="S88" t="str">
            <v/>
          </cell>
          <cell r="U88">
            <v>0.43115049382853371</v>
          </cell>
          <cell r="V88">
            <v>1.6950222572815381</v>
          </cell>
          <cell r="W88">
            <v>0.48062115143223794</v>
          </cell>
          <cell r="X88">
            <v>5.62741866026933E-3</v>
          </cell>
          <cell r="Y88">
            <v>2.6124213212025791</v>
          </cell>
          <cell r="Z88" t="str">
            <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t="str">
            <v/>
          </cell>
          <cell r="K89">
            <v>0.23615289004997081</v>
          </cell>
          <cell r="L89">
            <v>4.7597160043269535E-3</v>
          </cell>
          <cell r="M89">
            <v>0.24091260605429776</v>
          </cell>
          <cell r="N89" t="str">
            <v/>
          </cell>
          <cell r="P89">
            <v>3.7694943702358172E-3</v>
          </cell>
          <cell r="Q89">
            <v>3.1224005792260669E-2</v>
          </cell>
          <cell r="R89">
            <v>3.4993500162496485E-2</v>
          </cell>
          <cell r="S89" t="str">
            <v/>
          </cell>
          <cell r="U89">
            <v>3.0367780072123724E-2</v>
          </cell>
          <cell r="V89">
            <v>3.9929821787475072E-3</v>
          </cell>
          <cell r="W89">
            <v>1.177035791496493E-3</v>
          </cell>
          <cell r="X89">
            <v>1.1659886579233425E-2</v>
          </cell>
          <cell r="Y89">
            <v>4.7197684621601149E-2</v>
          </cell>
          <cell r="Z89" t="str">
            <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t="str">
            <v/>
          </cell>
          <cell r="K90">
            <v>3.5818552384543186E-2</v>
          </cell>
          <cell r="L90">
            <v>0.14920601213422485</v>
          </cell>
          <cell r="M90">
            <v>0.18502456451876803</v>
          </cell>
          <cell r="N90" t="str">
            <v/>
          </cell>
          <cell r="P90">
            <v>2.8560120669832812E-4</v>
          </cell>
          <cell r="Q90">
            <v>1.3323715158611015E-2</v>
          </cell>
          <cell r="R90">
            <v>1.3609316365309343E-2</v>
          </cell>
          <cell r="S90" t="str">
            <v/>
          </cell>
          <cell r="U90">
            <v>8.2687182177249834E-3</v>
          </cell>
          <cell r="V90">
            <v>1.5965394147565343E-2</v>
          </cell>
          <cell r="W90">
            <v>6.6740906988087137E-3</v>
          </cell>
          <cell r="X90">
            <v>2.6585984891129805E-2</v>
          </cell>
          <cell r="Y90">
            <v>5.7494187955228843E-2</v>
          </cell>
          <cell r="Z90" t="str">
            <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t="str">
            <v/>
          </cell>
          <cell r="K91">
            <v>0.89381880176901252</v>
          </cell>
          <cell r="L91">
            <v>4.0942882770747229</v>
          </cell>
          <cell r="M91">
            <v>4.9881070788437354</v>
          </cell>
          <cell r="N91" t="str">
            <v/>
          </cell>
          <cell r="P91">
            <v>0.59722677364072618</v>
          </cell>
          <cell r="Q91">
            <v>0.13583123838379155</v>
          </cell>
          <cell r="R91">
            <v>0.7330580120245177</v>
          </cell>
          <cell r="S91" t="str">
            <v/>
          </cell>
          <cell r="U91">
            <v>0.20704157762604417</v>
          </cell>
          <cell r="V91">
            <v>1.8622385972078759E-2</v>
          </cell>
          <cell r="W91">
            <v>0.21524561728807554</v>
          </cell>
          <cell r="X91">
            <v>0.17100896645390629</v>
          </cell>
          <cell r="Y91">
            <v>0.61191854734010476</v>
          </cell>
          <cell r="Z91" t="str">
            <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t="str">
            <v/>
          </cell>
          <cell r="K92">
            <v>0.47753333708434564</v>
          </cell>
          <cell r="L92">
            <v>5.2578930915911259</v>
          </cell>
          <cell r="M92">
            <v>5.7354264286754715</v>
          </cell>
          <cell r="N92" t="str">
            <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t="str">
            <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t="str">
            <v/>
          </cell>
          <cell r="K93">
            <v>1.1065775094111786E-2</v>
          </cell>
          <cell r="L93">
            <v>9.665650199424447E-2</v>
          </cell>
          <cell r="M93">
            <v>0.10772227708835626</v>
          </cell>
          <cell r="N93" t="str">
            <v/>
          </cell>
          <cell r="P93">
            <v>3.501405685027815</v>
          </cell>
          <cell r="Q93">
            <v>0.41598768566086725</v>
          </cell>
          <cell r="R93">
            <v>3.9173933706886821</v>
          </cell>
          <cell r="S93" t="str">
            <v/>
          </cell>
          <cell r="U93">
            <v>0.59424096428362783</v>
          </cell>
          <cell r="V93">
            <v>1.2449350206124954</v>
          </cell>
          <cell r="W93">
            <v>0.86147618403652948</v>
          </cell>
          <cell r="X93">
            <v>0.96251393751587144</v>
          </cell>
          <cell r="Y93">
            <v>3.6631661064485241</v>
          </cell>
          <cell r="Z93" t="str">
            <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t="str">
            <v/>
          </cell>
          <cell r="P94">
            <v>0.72713261279504149</v>
          </cell>
          <cell r="Q94">
            <v>0.26861809718793322</v>
          </cell>
          <cell r="R94">
            <v>0.99575070998297477</v>
          </cell>
          <cell r="S94" t="str">
            <v/>
          </cell>
          <cell r="U94">
            <v>2.8041079832012782E-2</v>
          </cell>
          <cell r="V94">
            <v>0.11368563763936297</v>
          </cell>
          <cell r="W94">
            <v>7.2229882879776011E-2</v>
          </cell>
          <cell r="X94">
            <v>0.7379973939355936</v>
          </cell>
          <cell r="Y94">
            <v>0.95195399428674543</v>
          </cell>
          <cell r="Z94" t="str">
            <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t="str">
            <v/>
          </cell>
          <cell r="K95">
            <v>0.12675308074397193</v>
          </cell>
          <cell r="L95">
            <v>4.9428595028430306E-2</v>
          </cell>
          <cell r="M95">
            <v>0.17618167577240224</v>
          </cell>
          <cell r="N95" t="str">
            <v/>
          </cell>
          <cell r="P95">
            <v>0.3042725142239302</v>
          </cell>
          <cell r="Q95">
            <v>3.662328156210468E-3</v>
          </cell>
          <cell r="R95">
            <v>0.30793484238014068</v>
          </cell>
          <cell r="S95" t="str">
            <v/>
          </cell>
          <cell r="U95">
            <v>0.15713151214589682</v>
          </cell>
          <cell r="V95">
            <v>1.0557202242352253</v>
          </cell>
          <cell r="W95">
            <v>1.2353650604781821</v>
          </cell>
          <cell r="X95">
            <v>2.4065801125324304</v>
          </cell>
          <cell r="Y95">
            <v>4.8547969093917347</v>
          </cell>
          <cell r="Z95" t="str">
            <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t="str">
            <v/>
          </cell>
          <cell r="K96">
            <v>0.1401673975061164</v>
          </cell>
          <cell r="L96">
            <v>0.18016982753043681</v>
          </cell>
          <cell r="M96">
            <v>0.32033722503655321</v>
          </cell>
          <cell r="N96" t="str">
            <v/>
          </cell>
          <cell r="P96">
            <v>2.2241788018043051E-3</v>
          </cell>
          <cell r="Q96">
            <v>1.7744450120658231E-3</v>
          </cell>
          <cell r="R96">
            <v>3.9986238138701282E-3</v>
          </cell>
          <cell r="S96" t="str">
            <v/>
          </cell>
          <cell r="U96">
            <v>1.376523556180086E-2</v>
          </cell>
          <cell r="V96">
            <v>1.0184928229825313E-2</v>
          </cell>
          <cell r="W96">
            <v>0.2600002217712884</v>
          </cell>
          <cell r="X96">
            <v>4.5683406702667689E-3</v>
          </cell>
          <cell r="Y96">
            <v>0.28851872623318137</v>
          </cell>
          <cell r="Z96" t="str">
            <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t="str">
            <v/>
          </cell>
          <cell r="K97">
            <v>8.800745122537082E-2</v>
          </cell>
          <cell r="L97">
            <v>8.3136190087433528E-3</v>
          </cell>
          <cell r="M97">
            <v>9.6321070234114167E-2</v>
          </cell>
          <cell r="N97" t="str">
            <v/>
          </cell>
          <cell r="P97">
            <v>1.1621229012533259E-2</v>
          </cell>
          <cell r="Q97">
            <v>5.5268403094490909E-2</v>
          </cell>
          <cell r="R97">
            <v>6.6889632107024172E-2</v>
          </cell>
          <cell r="S97" t="str">
            <v/>
          </cell>
          <cell r="U97">
            <v>5.0358659054312568E-2</v>
          </cell>
          <cell r="V97">
            <v>9.4140963706182638E-3</v>
          </cell>
          <cell r="W97">
            <v>5.044874610091908E-3</v>
          </cell>
          <cell r="X97">
            <v>2.0720020720020947E-3</v>
          </cell>
          <cell r="Y97">
            <v>6.6889632107024824E-2</v>
          </cell>
          <cell r="Z97" t="str">
            <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t="str">
            <v/>
          </cell>
          <cell r="K98">
            <v>3.7421097164158532E-4</v>
          </cell>
          <cell r="L98">
            <v>0.63724155466762833</v>
          </cell>
          <cell r="M98">
            <v>0.63761576563926992</v>
          </cell>
          <cell r="N98" t="str">
            <v/>
          </cell>
          <cell r="P98">
            <v>0.31705076616655242</v>
          </cell>
          <cell r="Q98">
            <v>4.9624179981911265E-2</v>
          </cell>
          <cell r="R98">
            <v>0.36667494614846369</v>
          </cell>
          <cell r="S98" t="str">
            <v/>
          </cell>
          <cell r="U98">
            <v>4.2222176947121326E-2</v>
          </cell>
          <cell r="V98">
            <v>1.7829823351044827E-2</v>
          </cell>
          <cell r="W98">
            <v>7.3570401543085209E-2</v>
          </cell>
          <cell r="X98">
            <v>0.30568536305796878</v>
          </cell>
          <cell r="Y98">
            <v>0.43930776489922013</v>
          </cell>
          <cell r="Z98" t="str">
            <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t="str">
            <v/>
          </cell>
          <cell r="K99">
            <v>3.4016300311095704E-2</v>
          </cell>
          <cell r="L99">
            <v>1.0187445836758953</v>
          </cell>
          <cell r="M99">
            <v>1.0527608839869909</v>
          </cell>
          <cell r="N99" t="str">
            <v/>
          </cell>
          <cell r="P99">
            <v>4.00122119888103</v>
          </cell>
          <cell r="Q99">
            <v>0.89559760936492416</v>
          </cell>
          <cell r="R99">
            <v>4.8968188082459543</v>
          </cell>
          <cell r="S99" t="str">
            <v/>
          </cell>
          <cell r="U99">
            <v>0.136016540923692</v>
          </cell>
          <cell r="V99">
            <v>5.4015668514310562E-2</v>
          </cell>
          <cell r="W99">
            <v>0.19828280015714975</v>
          </cell>
          <cell r="X99">
            <v>2.8645438791221491</v>
          </cell>
          <cell r="Y99">
            <v>3.2528588887173013</v>
          </cell>
          <cell r="Z99" t="str">
            <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t="str">
            <v/>
          </cell>
          <cell r="K100">
            <v>8.7257508974305981E-2</v>
          </cell>
          <cell r="L100">
            <v>4.9714077699834425</v>
          </cell>
          <cell r="M100">
            <v>5.0586652789577489</v>
          </cell>
          <cell r="N100" t="str">
            <v/>
          </cell>
          <cell r="P100">
            <v>3.6800553022510485</v>
          </cell>
          <cell r="Q100">
            <v>0.25391041727906016</v>
          </cell>
          <cell r="R100">
            <v>3.9339657195301085</v>
          </cell>
          <cell r="S100" t="str">
            <v/>
          </cell>
          <cell r="U100">
            <v>0.27024202884070725</v>
          </cell>
          <cell r="V100">
            <v>2.2138706562816131</v>
          </cell>
          <cell r="W100">
            <v>0.18024014483792924</v>
          </cell>
          <cell r="X100">
            <v>3.2436121384173351E-2</v>
          </cell>
          <cell r="Y100">
            <v>2.696788951344423</v>
          </cell>
          <cell r="Z100" t="str">
            <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t="str">
            <v/>
          </cell>
          <cell r="K101">
            <v>8.2549963207682268E-3</v>
          </cell>
          <cell r="L101">
            <v>0.75055650351842063</v>
          </cell>
          <cell r="M101">
            <v>0.75881149983918883</v>
          </cell>
          <cell r="N101" t="str">
            <v/>
          </cell>
          <cell r="P101">
            <v>1.9702133582559733</v>
          </cell>
          <cell r="Q101">
            <v>0.31992535394482802</v>
          </cell>
          <cell r="R101">
            <v>2.2901387122008012</v>
          </cell>
          <cell r="S101" t="str">
            <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t="str">
            <v/>
          </cell>
          <cell r="K102">
            <v>0.30485909150922758</v>
          </cell>
          <cell r="L102">
            <v>2.6124544413935618</v>
          </cell>
          <cell r="M102">
            <v>2.9173135329027895</v>
          </cell>
          <cell r="N102" t="str">
            <v/>
          </cell>
          <cell r="P102">
            <v>1.5693296021162657</v>
          </cell>
          <cell r="Q102">
            <v>1.901152544745302E-2</v>
          </cell>
          <cell r="R102">
            <v>1.5883411275637187</v>
          </cell>
          <cell r="S102" t="str">
            <v/>
          </cell>
          <cell r="U102">
            <v>6.2527689708981343E-2</v>
          </cell>
          <cell r="V102">
            <v>0.55321175619746354</v>
          </cell>
          <cell r="W102">
            <v>9.8908797254446651E-2</v>
          </cell>
          <cell r="X102">
            <v>3.5069535772181522</v>
          </cell>
          <cell r="Y102">
            <v>4.2216018203790435</v>
          </cell>
          <cell r="Z102" t="str">
            <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t="str">
            <v/>
          </cell>
          <cell r="K103">
            <v>0.30970870583361182</v>
          </cell>
          <cell r="L103">
            <v>3.7237307592631148</v>
          </cell>
          <cell r="M103">
            <v>4.0334394650967269</v>
          </cell>
          <cell r="N103" t="str">
            <v/>
          </cell>
          <cell r="P103">
            <v>1.6896127822613523</v>
          </cell>
          <cell r="Q103">
            <v>0.26601536857551084</v>
          </cell>
          <cell r="R103">
            <v>1.9556281508368631</v>
          </cell>
          <cell r="S103" t="str">
            <v/>
          </cell>
          <cell r="U103">
            <v>0.23175994485777598</v>
          </cell>
          <cell r="V103">
            <v>0.41522732113696076</v>
          </cell>
          <cell r="W103">
            <v>0.80648575395790922</v>
          </cell>
          <cell r="X103">
            <v>5.855206840115132</v>
          </cell>
          <cell r="Y103">
            <v>7.3086798600677785</v>
          </cell>
          <cell r="Z103" t="str">
            <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t="str">
            <v/>
          </cell>
          <cell r="K104">
            <v>9.8440171353945463E-2</v>
          </cell>
          <cell r="L104">
            <v>6.485947626944329E-8</v>
          </cell>
          <cell r="M104">
            <v>9.8440236213421739E-2</v>
          </cell>
          <cell r="N104" t="str">
            <v/>
          </cell>
          <cell r="P104">
            <v>7.3787480057765443E-3</v>
          </cell>
          <cell r="Q104">
            <v>1.0936051342781914E-2</v>
          </cell>
          <cell r="R104">
            <v>1.831479934855846E-2</v>
          </cell>
          <cell r="S104" t="str">
            <v/>
          </cell>
          <cell r="U104">
            <v>1.7237192301617153E-2</v>
          </cell>
          <cell r="V104">
            <v>1.3039419231304276E-2</v>
          </cell>
          <cell r="W104">
            <v>7.7802302792722134E-7</v>
          </cell>
          <cell r="X104">
            <v>4.1529768933211975E-2</v>
          </cell>
          <cell r="Y104">
            <v>7.1807158489161332E-2</v>
          </cell>
          <cell r="Z104" t="str">
            <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t="str">
            <v/>
          </cell>
          <cell r="K105">
            <v>0.56112234094833813</v>
          </cell>
          <cell r="L105">
            <v>5.063793480467913</v>
          </cell>
          <cell r="M105">
            <v>5.6249158214162511</v>
          </cell>
          <cell r="N105" t="str">
            <v/>
          </cell>
          <cell r="P105">
            <v>3.6540599009461244E-3</v>
          </cell>
          <cell r="Q105">
            <v>2.5501987948858017E-2</v>
          </cell>
          <cell r="R105">
            <v>2.9156047849804141E-2</v>
          </cell>
          <cell r="S105" t="str">
            <v/>
          </cell>
          <cell r="U105">
            <v>5.6542166738042911E-3</v>
          </cell>
          <cell r="V105">
            <v>9.6753017735649663E-3</v>
          </cell>
          <cell r="W105">
            <v>2.26446277224433E-2</v>
          </cell>
          <cell r="X105">
            <v>0.39387302532530827</v>
          </cell>
          <cell r="Y105">
            <v>0.43184717149512081</v>
          </cell>
          <cell r="Z105" t="str">
            <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t="str">
            <v/>
          </cell>
          <cell r="K106">
            <v>2.7554133105268575</v>
          </cell>
          <cell r="L106">
            <v>5.1167880673392725</v>
          </cell>
          <cell r="M106">
            <v>7.8722013778661299</v>
          </cell>
          <cell r="N106" t="str">
            <v/>
          </cell>
          <cell r="P106">
            <v>2.672398002625627E-3</v>
          </cell>
          <cell r="Q106">
            <v>1.0911095246131425E-2</v>
          </cell>
          <cell r="R106">
            <v>1.3583493248757052E-2</v>
          </cell>
          <cell r="S106" t="str">
            <v/>
          </cell>
          <cell r="U106">
            <v>0.12181204438180269</v>
          </cell>
          <cell r="V106">
            <v>0.8777932945632525</v>
          </cell>
          <cell r="W106">
            <v>1.5358073096939158E-2</v>
          </cell>
          <cell r="X106">
            <v>2.2143685270107939E-3</v>
          </cell>
          <cell r="Y106">
            <v>1.0171777805690052</v>
          </cell>
          <cell r="Z106" t="str">
            <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t="str">
            <v/>
          </cell>
          <cell r="U108">
            <v>0.29556337535369348</v>
          </cell>
          <cell r="V108">
            <v>3.9631417597217791</v>
          </cell>
          <cell r="W108">
            <v>5.3608315282859852E-3</v>
          </cell>
          <cell r="X108">
            <v>0.4942967236623752</v>
          </cell>
          <cell r="Y108">
            <v>4.758362690266134</v>
          </cell>
          <cell r="Z108" t="str">
            <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t="str">
            <v/>
          </cell>
          <cell r="K109">
            <v>1.0787702859556914</v>
          </cell>
          <cell r="L109">
            <v>6.6290461731238208</v>
          </cell>
          <cell r="M109">
            <v>7.7078164590795124</v>
          </cell>
          <cell r="N109" t="str">
            <v/>
          </cell>
          <cell r="P109">
            <v>3.2056447958632051</v>
          </cell>
          <cell r="Q109">
            <v>1.2907318677185577</v>
          </cell>
          <cell r="R109">
            <v>4.4963766635817626</v>
          </cell>
          <cell r="S109" t="str">
            <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t="str">
            <v/>
          </cell>
          <cell r="K110">
            <v>1.1527209315565315E-2</v>
          </cell>
          <cell r="L110">
            <v>0.25773324497841787</v>
          </cell>
          <cell r="M110">
            <v>0.26926045429398321</v>
          </cell>
          <cell r="N110" t="str">
            <v/>
          </cell>
          <cell r="P110">
            <v>1.3661999559840112</v>
          </cell>
          <cell r="Q110">
            <v>6.4943801563453529E-2</v>
          </cell>
          <cell r="R110">
            <v>1.4311437575474648</v>
          </cell>
          <cell r="S110" t="str">
            <v/>
          </cell>
          <cell r="U110">
            <v>9.0150845468742788E-2</v>
          </cell>
          <cell r="V110">
            <v>0.16625597382359278</v>
          </cell>
          <cell r="W110">
            <v>0.60892308462580425</v>
          </cell>
          <cell r="X110">
            <v>5.1245909972490135E-3</v>
          </cell>
          <cell r="Y110">
            <v>0.87045449491538884</v>
          </cell>
          <cell r="Z110" t="str">
            <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t="str">
            <v/>
          </cell>
          <cell r="K111">
            <v>3.7063775186041481E-2</v>
          </cell>
          <cell r="L111">
            <v>0.14188939651948423</v>
          </cell>
          <cell r="M111">
            <v>0.17895317170552572</v>
          </cell>
          <cell r="N111" t="str">
            <v/>
          </cell>
          <cell r="P111">
            <v>5.1375581793083172E-2</v>
          </cell>
          <cell r="Q111">
            <v>1.9967981266978789E-3</v>
          </cell>
          <cell r="R111">
            <v>5.3372379919781054E-2</v>
          </cell>
          <cell r="S111" t="str">
            <v/>
          </cell>
          <cell r="U111">
            <v>7.7333069342547869E-2</v>
          </cell>
          <cell r="V111">
            <v>0.14813621427539261</v>
          </cell>
          <cell r="W111">
            <v>2.022734675109572E-3</v>
          </cell>
          <cell r="X111">
            <v>5.8347917062963446E-2</v>
          </cell>
          <cell r="Y111">
            <v>0.28583993535601354</v>
          </cell>
          <cell r="Z111" t="str">
            <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t="str">
            <v/>
          </cell>
          <cell r="K112">
            <v>1.2879777615796818E-2</v>
          </cell>
          <cell r="L112">
            <v>1.1923419972194927E-3</v>
          </cell>
          <cell r="M112">
            <v>1.4072119613016311E-2</v>
          </cell>
          <cell r="N112" t="str">
            <v/>
          </cell>
          <cell r="P112">
            <v>2.0589176774786395E-3</v>
          </cell>
          <cell r="Q112">
            <v>1.9928769217859223E-2</v>
          </cell>
          <cell r="R112">
            <v>2.1987686895337862E-2</v>
          </cell>
          <cell r="S112" t="str">
            <v/>
          </cell>
          <cell r="U112">
            <v>1.5869205117925972E-2</v>
          </cell>
          <cell r="V112">
            <v>3.1660715229152071E-3</v>
          </cell>
          <cell r="W112">
            <v>2.0394939258044208E-3</v>
          </cell>
          <cell r="X112">
            <v>9.1291632869338485E-4</v>
          </cell>
          <cell r="Y112">
            <v>2.1987686895338983E-2</v>
          </cell>
          <cell r="Z112" t="str">
            <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t="str">
            <v/>
          </cell>
          <cell r="K113">
            <v>0.13403311170137616</v>
          </cell>
          <cell r="L113">
            <v>3.3263546036770841E-2</v>
          </cell>
          <cell r="M113">
            <v>0.167296657738147</v>
          </cell>
          <cell r="N113" t="str">
            <v/>
          </cell>
          <cell r="P113">
            <v>2.8274740263742642E-2</v>
          </cell>
          <cell r="Q113">
            <v>4.8031032257706031E-2</v>
          </cell>
          <cell r="R113">
            <v>7.630577252144867E-2</v>
          </cell>
          <cell r="S113" t="str">
            <v/>
          </cell>
          <cell r="U113">
            <v>3.7570256587048843E-2</v>
          </cell>
          <cell r="V113">
            <v>8.9583462194514201E-5</v>
          </cell>
          <cell r="W113">
            <v>2.9218086825605224E-6</v>
          </cell>
          <cell r="X113">
            <v>2.9021858846047535E-5</v>
          </cell>
          <cell r="Y113">
            <v>3.7691783716771968E-2</v>
          </cell>
          <cell r="Z113" t="str">
            <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t="str">
            <v/>
          </cell>
          <cell r="K114">
            <v>1.3418435734828397E-2</v>
          </cell>
          <cell r="L114">
            <v>0.17267594604099423</v>
          </cell>
          <cell r="M114">
            <v>0.18609438177582263</v>
          </cell>
          <cell r="N114" t="str">
            <v/>
          </cell>
          <cell r="P114">
            <v>2.9016242991540375</v>
          </cell>
          <cell r="Q114">
            <v>0.2588959647065513</v>
          </cell>
          <cell r="R114">
            <v>3.1605202638605889</v>
          </cell>
          <cell r="S114" t="str">
            <v/>
          </cell>
          <cell r="U114">
            <v>0.74569809750342508</v>
          </cell>
          <cell r="V114">
            <v>0.28480869899865091</v>
          </cell>
          <cell r="W114">
            <v>4.3997509726289419</v>
          </cell>
          <cell r="X114">
            <v>1.3994714650967176E-2</v>
          </cell>
          <cell r="Y114">
            <v>5.4442524837819848</v>
          </cell>
          <cell r="Z114" t="str">
            <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t="str">
            <v/>
          </cell>
          <cell r="K115">
            <v>0.16181486880466361</v>
          </cell>
          <cell r="L115">
            <v>0.92016534391534244</v>
          </cell>
          <cell r="M115">
            <v>1.081980212720006</v>
          </cell>
          <cell r="N115" t="str">
            <v/>
          </cell>
          <cell r="P115">
            <v>3.0312901253882147</v>
          </cell>
          <cell r="Q115">
            <v>0.72257148826044981</v>
          </cell>
          <cell r="R115">
            <v>3.7538616136486644</v>
          </cell>
          <cell r="S115" t="str">
            <v/>
          </cell>
          <cell r="U115">
            <v>0.11852479307855374</v>
          </cell>
          <cell r="V115">
            <v>0.10163637424666817</v>
          </cell>
          <cell r="W115">
            <v>0.18214869281045776</v>
          </cell>
          <cell r="X115">
            <v>0.17504767092021983</v>
          </cell>
          <cell r="Y115">
            <v>0.57735753105589949</v>
          </cell>
          <cell r="Z115" t="str">
            <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t="str">
            <v/>
          </cell>
          <cell r="K116">
            <v>0.94983996482884203</v>
          </cell>
          <cell r="L116">
            <v>0.51980603205713927</v>
          </cell>
          <cell r="M116">
            <v>1.4696459968859812</v>
          </cell>
          <cell r="N116" t="str">
            <v/>
          </cell>
          <cell r="P116">
            <v>0.40668854296372964</v>
          </cell>
          <cell r="Q116">
            <v>0.31439789333052959</v>
          </cell>
          <cell r="R116">
            <v>0.72108643629425928</v>
          </cell>
          <cell r="S116" t="str">
            <v/>
          </cell>
          <cell r="U116">
            <v>0.11838598760851642</v>
          </cell>
          <cell r="V116">
            <v>0.10475681722197573</v>
          </cell>
          <cell r="W116">
            <v>0.17003438880972047</v>
          </cell>
          <cell r="X116">
            <v>5.4298735965296926E-2</v>
          </cell>
          <cell r="Y116">
            <v>0.44747592960550958</v>
          </cell>
          <cell r="Z116" t="str">
            <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t="str">
            <v/>
          </cell>
          <cell r="K117">
            <v>1.4699808052092294E-3</v>
          </cell>
          <cell r="L117">
            <v>0.16687526074259373</v>
          </cell>
          <cell r="M117">
            <v>0.16834524154780298</v>
          </cell>
          <cell r="N117" t="str">
            <v/>
          </cell>
          <cell r="P117">
            <v>1.3001721260778822</v>
          </cell>
          <cell r="Q117">
            <v>1.6324845718400479E-2</v>
          </cell>
          <cell r="R117">
            <v>1.3164969717962827</v>
          </cell>
          <cell r="S117" t="str">
            <v/>
          </cell>
          <cell r="U117">
            <v>0.26500311590340259</v>
          </cell>
          <cell r="V117">
            <v>2.4624670190098796</v>
          </cell>
          <cell r="W117">
            <v>0.67318623757542939</v>
          </cell>
          <cell r="X117">
            <v>9.3534148128558356E-3</v>
          </cell>
          <cell r="Y117">
            <v>3.4100097873015676</v>
          </cell>
          <cell r="Z117" t="str">
            <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t="str">
            <v/>
          </cell>
          <cell r="K118">
            <v>1.2193429969493831E-2</v>
          </cell>
          <cell r="L118">
            <v>5.5563287530412613E-2</v>
          </cell>
          <cell r="M118">
            <v>6.7756717499906444E-2</v>
          </cell>
          <cell r="N118" t="str">
            <v/>
          </cell>
          <cell r="P118">
            <v>0.10493414441526089</v>
          </cell>
          <cell r="Q118">
            <v>0.12909022470824374</v>
          </cell>
          <cell r="R118">
            <v>0.23402436912350463</v>
          </cell>
          <cell r="S118" t="str">
            <v/>
          </cell>
          <cell r="U118">
            <v>4.3246367574831836E-2</v>
          </cell>
          <cell r="V118">
            <v>3.3892570841267455E-2</v>
          </cell>
          <cell r="W118">
            <v>5.3054834919124515E-2</v>
          </cell>
          <cell r="X118">
            <v>0.160528601646413</v>
          </cell>
          <cell r="Y118">
            <v>0.29072237498163678</v>
          </cell>
          <cell r="Z118" t="str">
            <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t="str">
            <v/>
          </cell>
          <cell r="P119">
            <v>0.14626032490962509</v>
          </cell>
          <cell r="Q119">
            <v>0.19194291204600458</v>
          </cell>
          <cell r="R119">
            <v>0.3382032369556297</v>
          </cell>
          <cell r="S119" t="str">
            <v/>
          </cell>
          <cell r="U119">
            <v>2.8992400875240111E-2</v>
          </cell>
          <cell r="V119">
            <v>2.5585605953859888E-4</v>
          </cell>
          <cell r="W119">
            <v>0.10459457007873364</v>
          </cell>
          <cell r="X119">
            <v>4.0742170026290933E-4</v>
          </cell>
          <cell r="Y119">
            <v>0.13425024871377528</v>
          </cell>
          <cell r="Z119" t="str">
            <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t="str">
            <v/>
          </cell>
          <cell r="K121">
            <v>7.7579552468625367E-4</v>
          </cell>
          <cell r="L121">
            <v>7.8693391441545801E-2</v>
          </cell>
          <cell r="M121">
            <v>7.946918696623205E-2</v>
          </cell>
          <cell r="N121" t="str">
            <v/>
          </cell>
          <cell r="P121">
            <v>3.6243163125698467E-5</v>
          </cell>
          <cell r="Q121">
            <v>4.9669956578166814E-3</v>
          </cell>
          <cell r="R121">
            <v>5.0032388209423802E-3</v>
          </cell>
          <cell r="S121" t="str">
            <v/>
          </cell>
          <cell r="U121">
            <v>3.527877688873958E-2</v>
          </cell>
          <cell r="V121">
            <v>2.9859856575935209E-4</v>
          </cell>
          <cell r="W121">
            <v>0.6090620445617444</v>
          </cell>
          <cell r="X121">
            <v>1.0990287579350562E-2</v>
          </cell>
          <cell r="Y121">
            <v>0.65562970759559391</v>
          </cell>
          <cell r="Z121" t="str">
            <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t="str">
            <v/>
          </cell>
          <cell r="K122">
            <v>1.9751491530067816E-2</v>
          </cell>
          <cell r="L122">
            <v>2.3965733132651924E-3</v>
          </cell>
          <cell r="M122">
            <v>2.214806484333301E-2</v>
          </cell>
          <cell r="N122" t="str">
            <v/>
          </cell>
          <cell r="P122">
            <v>0.13955745224703972</v>
          </cell>
          <cell r="Q122">
            <v>4.2947601523793774E-4</v>
          </cell>
          <cell r="R122">
            <v>0.13998692826227765</v>
          </cell>
          <cell r="S122" t="str">
            <v/>
          </cell>
          <cell r="U122">
            <v>1.5886623659358147E-2</v>
          </cell>
          <cell r="V122">
            <v>0.12164954549160295</v>
          </cell>
          <cell r="W122">
            <v>8.0641869207996097E-2</v>
          </cell>
          <cell r="X122">
            <v>4.2160169708063806E-2</v>
          </cell>
          <cell r="Y122">
            <v>0.26033820806702102</v>
          </cell>
          <cell r="Z122" t="str">
            <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t="str">
            <v/>
          </cell>
          <cell r="K123">
            <v>0.18661426730757491</v>
          </cell>
          <cell r="L123">
            <v>5.6009382482217864</v>
          </cell>
          <cell r="M123">
            <v>5.7875525155293612</v>
          </cell>
          <cell r="N123" t="str">
            <v/>
          </cell>
          <cell r="P123">
            <v>1.2180711032819121E-2</v>
          </cell>
          <cell r="Q123">
            <v>6.9411245803763016E-4</v>
          </cell>
          <cell r="R123">
            <v>1.2874823490856752E-2</v>
          </cell>
          <cell r="S123" t="str">
            <v/>
          </cell>
          <cell r="U123">
            <v>8.06869174938767E-2</v>
          </cell>
          <cell r="V123">
            <v>0.28106327188490809</v>
          </cell>
          <cell r="W123">
            <v>0.57562696910323496</v>
          </cell>
          <cell r="X123">
            <v>1.2582436106242159</v>
          </cell>
          <cell r="Y123">
            <v>2.1956207691062355</v>
          </cell>
          <cell r="Z123" t="str">
            <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t="str">
            <v/>
          </cell>
          <cell r="K124">
            <v>1.1752527290398867E-3</v>
          </cell>
          <cell r="L124">
            <v>0.24663950466780013</v>
          </cell>
          <cell r="M124">
            <v>0.24781475739684003</v>
          </cell>
          <cell r="N124" t="str">
            <v/>
          </cell>
          <cell r="P124">
            <v>1.5118857450971912</v>
          </cell>
          <cell r="Q124">
            <v>0.38197640435363306</v>
          </cell>
          <cell r="R124">
            <v>1.8938621494508243</v>
          </cell>
          <cell r="S124" t="str">
            <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t="str">
            <v/>
          </cell>
          <cell r="K125">
            <v>8.1441252374109513E-2</v>
          </cell>
          <cell r="L125">
            <v>5.695766559552809E-2</v>
          </cell>
          <cell r="M125">
            <v>0.1383989179696376</v>
          </cell>
          <cell r="N125" t="str">
            <v/>
          </cell>
          <cell r="P125">
            <v>0.27207685196135062</v>
          </cell>
          <cell r="Q125">
            <v>1.5233678304632337E-2</v>
          </cell>
          <cell r="R125">
            <v>0.28731053026598297</v>
          </cell>
          <cell r="S125" t="str">
            <v/>
          </cell>
          <cell r="U125">
            <v>6.7075251668484881E-2</v>
          </cell>
          <cell r="V125">
            <v>0.5285890733187113</v>
          </cell>
          <cell r="W125">
            <v>0.50741707513195311</v>
          </cell>
          <cell r="X125">
            <v>0.17058960163251274</v>
          </cell>
          <cell r="Y125">
            <v>1.2736710017516621</v>
          </cell>
          <cell r="Z125" t="str">
            <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t="str">
            <v/>
          </cell>
          <cell r="K126">
            <v>2.4743282849237061E-2</v>
          </cell>
          <cell r="L126">
            <v>0.30433695772285829</v>
          </cell>
          <cell r="M126">
            <v>0.32908024057209534</v>
          </cell>
          <cell r="N126" t="str">
            <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t="str">
            <v/>
          </cell>
          <cell r="K127">
            <v>3.8412480376766332E-2</v>
          </cell>
          <cell r="L127">
            <v>3.7750196232339342E-3</v>
          </cell>
          <cell r="M127">
            <v>4.2187500000000266E-2</v>
          </cell>
          <cell r="N127" t="str">
            <v/>
          </cell>
          <cell r="P127">
            <v>4.0289031190101059E-3</v>
          </cell>
          <cell r="Q127">
            <v>2.1491930214322399E-2</v>
          </cell>
          <cell r="R127">
            <v>2.5520833333332507E-2</v>
          </cell>
          <cell r="S127" t="str">
            <v/>
          </cell>
          <cell r="U127">
            <v>1.7182871580415492E-2</v>
          </cell>
          <cell r="V127">
            <v>4.2423549398851196E-3</v>
          </cell>
          <cell r="W127">
            <v>3.0550291862695071E-3</v>
          </cell>
          <cell r="X127">
            <v>1.0405776267642473E-3</v>
          </cell>
          <cell r="Y127">
            <v>2.5520833333334367E-2</v>
          </cell>
          <cell r="Z127" t="str">
            <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t="str">
            <v/>
          </cell>
          <cell r="K128">
            <v>6.0866411563699076E-2</v>
          </cell>
          <cell r="L128">
            <v>0.17368645663878648</v>
          </cell>
          <cell r="M128">
            <v>0.23455286820248555</v>
          </cell>
          <cell r="N128" t="str">
            <v/>
          </cell>
          <cell r="P128">
            <v>0.10490605487123805</v>
          </cell>
          <cell r="Q128">
            <v>7.0692486938796067E-2</v>
          </cell>
          <cell r="R128">
            <v>0.17559854181003412</v>
          </cell>
          <cell r="S128" t="str">
            <v/>
          </cell>
          <cell r="U128">
            <v>5.8502542522683714E-8</v>
          </cell>
          <cell r="V128">
            <v>0.28042305349534508</v>
          </cell>
          <cell r="W128">
            <v>1.4871928605938503E-3</v>
          </cell>
          <cell r="X128">
            <v>6.1863174763008566E-2</v>
          </cell>
          <cell r="Y128">
            <v>0.34377347962149002</v>
          </cell>
          <cell r="Z128" t="str">
            <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t="str">
            <v/>
          </cell>
          <cell r="K129">
            <v>2.1604660788285084E-2</v>
          </cell>
          <cell r="L129">
            <v>1.7627446888353728</v>
          </cell>
          <cell r="M129">
            <v>1.784349349623658</v>
          </cell>
          <cell r="N129" t="str">
            <v/>
          </cell>
          <cell r="P129">
            <v>0.11679511269816009</v>
          </cell>
          <cell r="Q129">
            <v>5.9138096866387276E-2</v>
          </cell>
          <cell r="R129">
            <v>0.17593320956454736</v>
          </cell>
          <cell r="S129" t="str">
            <v/>
          </cell>
          <cell r="U129">
            <v>1.0159699051363011E-2</v>
          </cell>
          <cell r="V129">
            <v>0.10808379931319714</v>
          </cell>
          <cell r="W129">
            <v>8.4532978638945429E-3</v>
          </cell>
          <cell r="X129">
            <v>0.7941577595805448</v>
          </cell>
          <cell r="Y129">
            <v>0.92085455580899955</v>
          </cell>
          <cell r="Z129" t="str">
            <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t="str">
            <v/>
          </cell>
          <cell r="K130">
            <v>0.19054456535062531</v>
          </cell>
          <cell r="L130">
            <v>0.3639737274501576</v>
          </cell>
          <cell r="M130">
            <v>0.55451829280078291</v>
          </cell>
          <cell r="N130" t="str">
            <v/>
          </cell>
          <cell r="P130">
            <v>0.72955829442973208</v>
          </cell>
          <cell r="Q130">
            <v>2.2995119787125192E-3</v>
          </cell>
          <cell r="R130">
            <v>0.73185780640844456</v>
          </cell>
          <cell r="S130" t="str">
            <v/>
          </cell>
          <cell r="U130">
            <v>0.10059332863621079</v>
          </cell>
          <cell r="V130">
            <v>0.8222862066141311</v>
          </cell>
          <cell r="W130">
            <v>0.47853493292342242</v>
          </cell>
          <cell r="X130">
            <v>0.12532955188258754</v>
          </cell>
          <cell r="Y130">
            <v>1.5267440200563516</v>
          </cell>
          <cell r="Z130" t="str">
            <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t="str">
            <v/>
          </cell>
          <cell r="K131">
            <v>9.2619648211829289E-4</v>
          </cell>
          <cell r="L131">
            <v>0.21501920175723468</v>
          </cell>
          <cell r="M131">
            <v>0.21594539823935296</v>
          </cell>
          <cell r="N131" t="str">
            <v/>
          </cell>
          <cell r="P131">
            <v>1.2728613596487734</v>
          </cell>
          <cell r="Q131">
            <v>0.12168498295031749</v>
          </cell>
          <cell r="R131">
            <v>1.3945463425990909</v>
          </cell>
          <cell r="S131" t="str">
            <v/>
          </cell>
          <cell r="U131">
            <v>9.9151555505419264E-2</v>
          </cell>
          <cell r="V131">
            <v>0.5046879933891445</v>
          </cell>
          <cell r="W131">
            <v>2.065875628389182E-2</v>
          </cell>
          <cell r="X131">
            <v>2.4782075473387451E-3</v>
          </cell>
          <cell r="Y131">
            <v>0.62697651272579435</v>
          </cell>
          <cell r="Z131" t="str">
            <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t="str">
            <v/>
          </cell>
          <cell r="U133">
            <v>1.6526100492271778</v>
          </cell>
          <cell r="V133">
            <v>0.41039127426743988</v>
          </cell>
          <cell r="W133">
            <v>4.0311833688699386</v>
          </cell>
          <cell r="X133">
            <v>0.95669571073465987</v>
          </cell>
          <cell r="Y133">
            <v>7.0508804030992156</v>
          </cell>
          <cell r="Z133" t="str">
            <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t="str">
            <v/>
          </cell>
          <cell r="K134">
            <v>5.1287816753834627E-2</v>
          </cell>
          <cell r="L134">
            <v>0.75819336782526781</v>
          </cell>
          <cell r="M134">
            <v>0.80948118457910245</v>
          </cell>
          <cell r="N134" t="str">
            <v/>
          </cell>
          <cell r="P134">
            <v>0.46432781706777559</v>
          </cell>
          <cell r="Q134">
            <v>0.11202225614941895</v>
          </cell>
          <cell r="R134">
            <v>0.57635007321719456</v>
          </cell>
          <cell r="S134" t="str">
            <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t="str">
            <v/>
          </cell>
          <cell r="K135">
            <v>1.1631574778535353E-3</v>
          </cell>
          <cell r="L135">
            <v>0.68242583328878903</v>
          </cell>
          <cell r="M135">
            <v>0.68358899076664259</v>
          </cell>
          <cell r="N135" t="str">
            <v/>
          </cell>
          <cell r="P135">
            <v>0.93606055742384253</v>
          </cell>
          <cell r="Q135">
            <v>5.4506861919319798E-2</v>
          </cell>
          <cell r="R135">
            <v>0.99056741934316228</v>
          </cell>
          <cell r="S135" t="str">
            <v/>
          </cell>
          <cell r="U135">
            <v>0.13752343459043845</v>
          </cell>
          <cell r="V135">
            <v>1.1147039181549985</v>
          </cell>
          <cell r="W135">
            <v>0.92604007221142148</v>
          </cell>
          <cell r="X135">
            <v>2.7096895879867176</v>
          </cell>
          <cell r="Y135">
            <v>4.8879570129435752</v>
          </cell>
          <cell r="Z135" t="str">
            <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t="str">
            <v/>
          </cell>
          <cell r="K136">
            <v>0.72669302931533142</v>
          </cell>
          <cell r="L136">
            <v>3.2220921011535681</v>
          </cell>
          <cell r="M136">
            <v>3.9487851304688997</v>
          </cell>
          <cell r="N136" t="str">
            <v/>
          </cell>
          <cell r="P136">
            <v>0.1178493866004163</v>
          </cell>
          <cell r="Q136">
            <v>1.0939729312953891E-2</v>
          </cell>
          <cell r="R136">
            <v>0.12878911591337019</v>
          </cell>
          <cell r="S136" t="str">
            <v/>
          </cell>
          <cell r="U136">
            <v>0.66787890280319506</v>
          </cell>
          <cell r="V136">
            <v>3.1808482302036918</v>
          </cell>
          <cell r="W136">
            <v>0.1204968279535846</v>
          </cell>
          <cell r="X136">
            <v>0.25938765699200628</v>
          </cell>
          <cell r="Y136">
            <v>4.2286116179524775</v>
          </cell>
          <cell r="Z136" t="str">
            <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t="str">
            <v/>
          </cell>
          <cell r="K137">
            <v>3.9720502098938994E-2</v>
          </cell>
          <cell r="L137">
            <v>4.9713054658349153E-2</v>
          </cell>
          <cell r="M137">
            <v>8.9433556757288146E-2</v>
          </cell>
          <cell r="N137" t="str">
            <v/>
          </cell>
          <cell r="P137">
            <v>3.8260661251937923E-3</v>
          </cell>
          <cell r="Q137">
            <v>1.9806453365323402E-2</v>
          </cell>
          <cell r="R137">
            <v>2.3632519490517194E-2</v>
          </cell>
          <cell r="S137" t="str">
            <v/>
          </cell>
          <cell r="U137">
            <v>6.018689284015151E-2</v>
          </cell>
          <cell r="V137">
            <v>0.13428189033258867</v>
          </cell>
          <cell r="W137">
            <v>9.719292127582263E-2</v>
          </cell>
          <cell r="X137">
            <v>2.3356921835108093E-2</v>
          </cell>
          <cell r="Y137">
            <v>0.31501862628367089</v>
          </cell>
          <cell r="Z137" t="str">
            <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t="str">
            <v/>
          </cell>
          <cell r="K138">
            <v>3.8421730720992683E-2</v>
          </cell>
          <cell r="L138">
            <v>0.43609560526362939</v>
          </cell>
          <cell r="M138">
            <v>0.47451733598462209</v>
          </cell>
          <cell r="N138" t="str">
            <v/>
          </cell>
          <cell r="P138">
            <v>2.8712680468875842</v>
          </cell>
          <cell r="Q138">
            <v>0.68855415517664709</v>
          </cell>
          <cell r="R138">
            <v>3.5598222020642312</v>
          </cell>
          <cell r="S138" t="str">
            <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t="str">
            <v/>
          </cell>
          <cell r="K139">
            <v>1.7421099251413628E-4</v>
          </cell>
          <cell r="L139">
            <v>0.83518079540142542</v>
          </cell>
          <cell r="M139">
            <v>0.83535500639393956</v>
          </cell>
          <cell r="N139" t="str">
            <v/>
          </cell>
          <cell r="P139">
            <v>1.4469437921987429</v>
          </cell>
          <cell r="Q139">
            <v>4.7701804802469751E-2</v>
          </cell>
          <cell r="R139">
            <v>1.4946455970012127</v>
          </cell>
          <cell r="S139" t="str">
            <v/>
          </cell>
          <cell r="U139">
            <v>6.6132074355215897E-2</v>
          </cell>
          <cell r="V139">
            <v>1.7970510473214862</v>
          </cell>
          <cell r="W139">
            <v>0.11033508188637701</v>
          </cell>
          <cell r="X139">
            <v>1.3242481586168373E-2</v>
          </cell>
          <cell r="Y139">
            <v>1.9867606851492476</v>
          </cell>
          <cell r="Z139" t="str">
            <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t="str">
            <v/>
          </cell>
          <cell r="K140">
            <v>5.314167793417006E-4</v>
          </cell>
          <cell r="L140">
            <v>0.15147389491188226</v>
          </cell>
          <cell r="M140">
            <v>0.15200531169122397</v>
          </cell>
          <cell r="N140" t="str">
            <v/>
          </cell>
          <cell r="P140">
            <v>3.9570109470886031E-2</v>
          </cell>
          <cell r="Q140">
            <v>2.2329612620454006E-2</v>
          </cell>
          <cell r="R140">
            <v>6.1899722091340037E-2</v>
          </cell>
          <cell r="S140" t="str">
            <v/>
          </cell>
          <cell r="U140">
            <v>3.0396111165630602E-3</v>
          </cell>
          <cell r="V140">
            <v>0.10389077835998047</v>
          </cell>
          <cell r="W140">
            <v>1.7771918248154683</v>
          </cell>
          <cell r="X140">
            <v>0.63771877590048798</v>
          </cell>
          <cell r="Y140">
            <v>2.5218409901924996</v>
          </cell>
          <cell r="Z140" t="str">
            <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t="str">
            <v/>
          </cell>
          <cell r="K141">
            <v>1.8413520120689895E-2</v>
          </cell>
          <cell r="L141">
            <v>4.1870715901917481E-2</v>
          </cell>
          <cell r="M141">
            <v>6.0284236022607379E-2</v>
          </cell>
          <cell r="N141" t="str">
            <v/>
          </cell>
          <cell r="P141">
            <v>1.2427392293530595</v>
          </cell>
          <cell r="Q141">
            <v>0.31078105478380236</v>
          </cell>
          <cell r="R141">
            <v>1.5535202841368618</v>
          </cell>
          <cell r="S141" t="str">
            <v/>
          </cell>
          <cell r="U141">
            <v>0.30608401590860546</v>
          </cell>
          <cell r="V141">
            <v>9.3237732690012391E-4</v>
          </cell>
          <cell r="W141">
            <v>0.77372152068977218</v>
          </cell>
          <cell r="X141">
            <v>0.54023388500526037</v>
          </cell>
          <cell r="Y141">
            <v>1.6209717989305381</v>
          </cell>
          <cell r="Z141" t="str">
            <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t="str">
            <v/>
          </cell>
          <cell r="K142">
            <v>2.0357643369534748E-2</v>
          </cell>
          <cell r="L142">
            <v>0.21790165605452719</v>
          </cell>
          <cell r="M142">
            <v>0.23825929942406193</v>
          </cell>
          <cell r="N142" t="str">
            <v/>
          </cell>
          <cell r="P142">
            <v>1.9342408235134796</v>
          </cell>
          <cell r="Q142">
            <v>0.16903656135924697</v>
          </cell>
          <cell r="R142">
            <v>2.1032773848727264</v>
          </cell>
          <cell r="S142" t="str">
            <v/>
          </cell>
          <cell r="U142">
            <v>1.8411008081592795E-2</v>
          </cell>
          <cell r="V142">
            <v>1.0547207998360055</v>
          </cell>
          <cell r="W142">
            <v>6.2920469261107267E-2</v>
          </cell>
          <cell r="X142">
            <v>0.4114374721851346</v>
          </cell>
          <cell r="Y142">
            <v>1.54748974936384</v>
          </cell>
          <cell r="Z142" t="str">
            <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t="str">
            <v/>
          </cell>
          <cell r="K143">
            <v>0.17767500697067601</v>
          </cell>
          <cell r="L143">
            <v>1.5395530496884735</v>
          </cell>
          <cell r="M143">
            <v>1.7172280566591496</v>
          </cell>
          <cell r="N143" t="str">
            <v/>
          </cell>
          <cell r="P143">
            <v>0.60282927102340378</v>
          </cell>
          <cell r="Q143">
            <v>1.7975885567928604E-2</v>
          </cell>
          <cell r="R143">
            <v>0.6208051565913324</v>
          </cell>
          <cell r="S143" t="str">
            <v/>
          </cell>
          <cell r="U143">
            <v>1.8193470754813059E-2</v>
          </cell>
          <cell r="V143">
            <v>0.34480294488114771</v>
          </cell>
          <cell r="W143">
            <v>0.28285006201900376</v>
          </cell>
          <cell r="X143">
            <v>0.25823677921172716</v>
          </cell>
          <cell r="Y143">
            <v>0.90408325686669166</v>
          </cell>
          <cell r="Z143" t="str">
            <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t="str">
            <v/>
          </cell>
          <cell r="K144">
            <v>9.7094707767967331E-2</v>
          </cell>
          <cell r="L144">
            <v>2.5538544639782827E-2</v>
          </cell>
          <cell r="M144">
            <v>0.12263325240775017</v>
          </cell>
          <cell r="N144" t="str">
            <v/>
          </cell>
          <cell r="P144">
            <v>3.5193728306548553</v>
          </cell>
          <cell r="Q144">
            <v>0.3160351314257972</v>
          </cell>
          <cell r="R144">
            <v>3.8354079620806525</v>
          </cell>
          <cell r="S144" t="str">
            <v/>
          </cell>
          <cell r="U144">
            <v>7.1285927274297597E-2</v>
          </cell>
          <cell r="V144">
            <v>0.66401340473258164</v>
          </cell>
          <cell r="W144">
            <v>1.3890814944223995</v>
          </cell>
          <cell r="X144">
            <v>2.4125595232985595</v>
          </cell>
          <cell r="Y144">
            <v>4.5369403497278382</v>
          </cell>
          <cell r="Z144" t="str">
            <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t="str">
            <v/>
          </cell>
          <cell r="K145">
            <v>1.0968779541576136E-2</v>
          </cell>
          <cell r="L145">
            <v>2.2786146612157441E-4</v>
          </cell>
          <cell r="M145">
            <v>1.1196641007697711E-2</v>
          </cell>
          <cell r="N145" t="str">
            <v/>
          </cell>
          <cell r="P145">
            <v>4.0895672268102621E-3</v>
          </cell>
          <cell r="Q145">
            <v>2.1102875040509304E-2</v>
          </cell>
          <cell r="R145">
            <v>2.5192442267319565E-2</v>
          </cell>
          <cell r="S145" t="str">
            <v/>
          </cell>
          <cell r="U145">
            <v>1.9686574702220357E-2</v>
          </cell>
          <cell r="V145">
            <v>3.168972006922018E-3</v>
          </cell>
          <cell r="W145">
            <v>1.6464491432611863E-3</v>
          </cell>
          <cell r="X145">
            <v>6.9044641491600427E-4</v>
          </cell>
          <cell r="Y145">
            <v>2.5192442267319565E-2</v>
          </cell>
          <cell r="Z145" t="str">
            <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t="str">
            <v/>
          </cell>
          <cell r="K146">
            <v>2.4211912753992353E-2</v>
          </cell>
          <cell r="L146">
            <v>2.6434347406935755E-4</v>
          </cell>
          <cell r="M146">
            <v>2.447625622806171E-2</v>
          </cell>
          <cell r="N146" t="str">
            <v/>
          </cell>
          <cell r="P146">
            <v>0.86598910659425155</v>
          </cell>
          <cell r="Q146">
            <v>2.1048813195610867E-2</v>
          </cell>
          <cell r="R146">
            <v>0.88703791978986246</v>
          </cell>
          <cell r="S146" t="str">
            <v/>
          </cell>
          <cell r="U146">
            <v>0.10456399545497377</v>
          </cell>
          <cell r="V146">
            <v>2.1336897233881137E-2</v>
          </cell>
          <cell r="W146">
            <v>0.81238214973136436</v>
          </cell>
          <cell r="X146">
            <v>0.20434988707345725</v>
          </cell>
          <cell r="Y146">
            <v>1.1426329294936766</v>
          </cell>
          <cell r="Z146" t="str">
            <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t="str">
            <v/>
          </cell>
          <cell r="K147">
            <v>0.23953526635410005</v>
          </cell>
          <cell r="L147">
            <v>10.035352414463388</v>
          </cell>
          <cell r="M147">
            <v>10.274887680817487</v>
          </cell>
          <cell r="N147" t="str">
            <v/>
          </cell>
          <cell r="P147">
            <v>8.782258157927705E-3</v>
          </cell>
          <cell r="Q147">
            <v>1.2851103564993978E-2</v>
          </cell>
          <cell r="R147">
            <v>2.1633361722921685E-2</v>
          </cell>
          <cell r="S147" t="str">
            <v/>
          </cell>
          <cell r="U147">
            <v>0.28035870235838739</v>
          </cell>
          <cell r="V147">
            <v>0.27014884534706868</v>
          </cell>
          <cell r="W147">
            <v>4.1708759825227803E-3</v>
          </cell>
          <cell r="X147">
            <v>0.18347763379683321</v>
          </cell>
          <cell r="Y147">
            <v>0.73815605748481206</v>
          </cell>
          <cell r="Z147" t="str">
            <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t="str">
            <v/>
          </cell>
          <cell r="K148">
            <v>0.40531160451682346</v>
          </cell>
          <cell r="L148">
            <v>8.7159934124426233</v>
          </cell>
          <cell r="M148">
            <v>9.1213050169594467</v>
          </cell>
          <cell r="N148" t="str">
            <v/>
          </cell>
          <cell r="P148">
            <v>5.5012274306168631</v>
          </cell>
          <cell r="Q148">
            <v>0.46285765553238073</v>
          </cell>
          <cell r="R148">
            <v>5.964085086149244</v>
          </cell>
          <cell r="S148" t="str">
            <v/>
          </cell>
          <cell r="U148">
            <v>0.41478383660758306</v>
          </cell>
          <cell r="V148">
            <v>0.19406636342485253</v>
          </cell>
          <cell r="W148">
            <v>1.4864068756309503</v>
          </cell>
          <cell r="X148">
            <v>0.9200495343897086</v>
          </cell>
          <cell r="Y148">
            <v>3.0153066100530945</v>
          </cell>
          <cell r="Z148" t="str">
            <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t="str">
            <v/>
          </cell>
          <cell r="K149">
            <v>1.1624034375007201E-2</v>
          </cell>
          <cell r="L149">
            <v>3.8403007715017257E-2</v>
          </cell>
          <cell r="M149">
            <v>5.0027042090024454E-2</v>
          </cell>
          <cell r="N149" t="str">
            <v/>
          </cell>
          <cell r="P149">
            <v>2.875650491610112</v>
          </cell>
          <cell r="Q149">
            <v>0.33152981499628653</v>
          </cell>
          <cell r="R149">
            <v>3.2071803066063986</v>
          </cell>
          <cell r="S149" t="str">
            <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t="str">
            <v/>
          </cell>
          <cell r="K150">
            <v>0.13916782952986315</v>
          </cell>
          <cell r="L150">
            <v>5.0137196854494315</v>
          </cell>
          <cell r="M150">
            <v>5.1528875149792945</v>
          </cell>
          <cell r="N150" t="str">
            <v/>
          </cell>
          <cell r="P150">
            <v>4.0925274213738358</v>
          </cell>
          <cell r="Q150">
            <v>0.170280239529779</v>
          </cell>
          <cell r="R150">
            <v>4.262807660903615</v>
          </cell>
          <cell r="S150" t="str">
            <v/>
          </cell>
          <cell r="U150">
            <v>0.51686992626565187</v>
          </cell>
          <cell r="V150">
            <v>0.83047507069588589</v>
          </cell>
          <cell r="W150">
            <v>1.3989814454687237</v>
          </cell>
          <cell r="X150">
            <v>1.6514365342761221</v>
          </cell>
          <cell r="Y150">
            <v>4.3977629767063835</v>
          </cell>
          <cell r="Z150" t="str">
            <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t="str">
            <v/>
          </cell>
          <cell r="K151">
            <v>1.58154072668565E-3</v>
          </cell>
          <cell r="L151">
            <v>1.2835202986091387</v>
          </cell>
          <cell r="M151">
            <v>1.2851018393358244</v>
          </cell>
          <cell r="N151" t="str">
            <v/>
          </cell>
          <cell r="P151">
            <v>0.31631031562443745</v>
          </cell>
          <cell r="Q151">
            <v>9.4895663255120265E-5</v>
          </cell>
          <cell r="R151">
            <v>0.31640521128769256</v>
          </cell>
          <cell r="S151" t="str">
            <v/>
          </cell>
          <cell r="U151">
            <v>0.11089053168814426</v>
          </cell>
          <cell r="V151">
            <v>4.3295933193941545E-2</v>
          </cell>
          <cell r="W151">
            <v>4.7533297599618121E-2</v>
          </cell>
          <cell r="X151">
            <v>0.59152132621083331</v>
          </cell>
          <cell r="Y151">
            <v>0.79324108869253718</v>
          </cell>
          <cell r="Z151" t="str">
            <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t="str">
            <v/>
          </cell>
          <cell r="K152">
            <v>7.2141396402518515E-2</v>
          </cell>
          <cell r="L152">
            <v>8.9068118992108786E-2</v>
          </cell>
          <cell r="M152">
            <v>0.1612095153946273</v>
          </cell>
          <cell r="N152" t="str">
            <v/>
          </cell>
          <cell r="P152">
            <v>0.14806796344746584</v>
          </cell>
          <cell r="Q152">
            <v>0.10970184813466846</v>
          </cell>
          <cell r="R152">
            <v>0.2577698115821343</v>
          </cell>
          <cell r="S152" t="str">
            <v/>
          </cell>
          <cell r="U152">
            <v>4.9614696044172332E-2</v>
          </cell>
          <cell r="V152">
            <v>4.1602131504222444E-4</v>
          </cell>
          <cell r="W152">
            <v>1.3940284860898385E-2</v>
          </cell>
          <cell r="X152">
            <v>5.7289574126155082E-2</v>
          </cell>
          <cell r="Y152">
            <v>0.12126057634626802</v>
          </cell>
          <cell r="Z152" t="str">
            <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t="str">
            <v/>
          </cell>
          <cell r="K153">
            <v>2.2644561327849689E-2</v>
          </cell>
          <cell r="L153">
            <v>0.35599063984542328</v>
          </cell>
          <cell r="M153">
            <v>0.37863520117327298</v>
          </cell>
          <cell r="N153" t="str">
            <v/>
          </cell>
          <cell r="P153">
            <v>1.1061826807189639</v>
          </cell>
          <cell r="Q153">
            <v>0.35532007931161291</v>
          </cell>
          <cell r="R153">
            <v>1.4615027600305768</v>
          </cell>
          <cell r="S153" t="str">
            <v/>
          </cell>
          <cell r="U153">
            <v>0.55141123466739728</v>
          </cell>
          <cell r="V153">
            <v>0.76367076792099553</v>
          </cell>
          <cell r="W153">
            <v>3.1682242132109767E-2</v>
          </cell>
          <cell r="X153">
            <v>8.4084489344073074E-2</v>
          </cell>
          <cell r="Y153">
            <v>1.4308487340645757</v>
          </cell>
          <cell r="Z153" t="str">
            <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t="str">
            <v/>
          </cell>
          <cell r="K154">
            <v>0.34495724501395486</v>
          </cell>
          <cell r="L154">
            <v>2.2807072088059233</v>
          </cell>
          <cell r="M154">
            <v>2.6256644538198781</v>
          </cell>
          <cell r="N154" t="str">
            <v/>
          </cell>
          <cell r="P154">
            <v>0.5159242219053376</v>
          </cell>
          <cell r="Q154">
            <v>4.1854266256707174E-3</v>
          </cell>
          <cell r="R154">
            <v>0.52010964853100827</v>
          </cell>
          <cell r="S154" t="str">
            <v/>
          </cell>
          <cell r="U154">
            <v>2.2348651081092507E-3</v>
          </cell>
          <cell r="V154">
            <v>0.67983554294669934</v>
          </cell>
          <cell r="W154">
            <v>8.4344268959214805E-4</v>
          </cell>
          <cell r="X154">
            <v>0.17481773525351066</v>
          </cell>
          <cell r="Y154">
            <v>0.85773158599791133</v>
          </cell>
          <cell r="Z154" t="str">
            <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t="str">
            <v/>
          </cell>
          <cell r="K155">
            <v>0.4656733944027161</v>
          </cell>
          <cell r="L155">
            <v>3.0870836431031847</v>
          </cell>
          <cell r="M155">
            <v>3.5527570375059008</v>
          </cell>
          <cell r="N155" t="str">
            <v/>
          </cell>
          <cell r="P155">
            <v>4.180814383944746</v>
          </cell>
          <cell r="Q155">
            <v>0.48529423898509766</v>
          </cell>
          <cell r="R155">
            <v>4.6661086229298441</v>
          </cell>
          <cell r="S155" t="str">
            <v/>
          </cell>
          <cell r="U155">
            <v>0.50168109014639395</v>
          </cell>
          <cell r="V155">
            <v>9.2840657127070111E-2</v>
          </cell>
          <cell r="W155">
            <v>1.1321607783925014E-2</v>
          </cell>
          <cell r="X155">
            <v>6.022601266219497</v>
          </cell>
          <cell r="Y155">
            <v>6.6284446212768859</v>
          </cell>
          <cell r="Z155" t="str">
            <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row>
        <row r="16">
          <cell r="B16" t="str">
            <v>213</v>
          </cell>
          <cell r="C16">
            <v>5.8494823778061722E-3</v>
          </cell>
          <cell r="D16">
            <v>0.15369516103478192</v>
          </cell>
          <cell r="E16">
            <v>0.21669750865982884</v>
          </cell>
          <cell r="F16">
            <v>0.53648327682001407</v>
          </cell>
          <cell r="G16">
            <v>2.3289146722852937E-2</v>
          </cell>
          <cell r="H16">
            <v>0.93601457561528401</v>
          </cell>
          <cell r="I16" t="str">
            <v/>
          </cell>
          <cell r="K16">
            <v>1.7182754141825567E-2</v>
          </cell>
          <cell r="L16">
            <v>6.1466762783771523E-3</v>
          </cell>
          <cell r="M16">
            <v>2.3329430420202718E-2</v>
          </cell>
          <cell r="N16" t="str">
            <v/>
          </cell>
          <cell r="P16">
            <v>1.3595219821335446E-2</v>
          </cell>
          <cell r="Q16">
            <v>8.528061154674034E-3</v>
          </cell>
          <cell r="R16">
            <v>2.212328097600948E-2</v>
          </cell>
          <cell r="S16" t="str">
            <v/>
          </cell>
          <cell r="U16">
            <v>0.27273942228523651</v>
          </cell>
          <cell r="V16">
            <v>0.98015603031259646</v>
          </cell>
          <cell r="W16">
            <v>0.16707813592653178</v>
          </cell>
          <cell r="X16">
            <v>5.8069123664479659E-2</v>
          </cell>
          <cell r="Y16">
            <v>1.4780427121888446</v>
          </cell>
          <cell r="Z16" t="str">
            <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t="str">
            <v/>
          </cell>
          <cell r="K19">
            <v>2.1858151356705834E-2</v>
          </cell>
          <cell r="L19">
            <v>0.18382705290989193</v>
          </cell>
          <cell r="M19">
            <v>0.20568520426659775</v>
          </cell>
          <cell r="N19" t="str">
            <v/>
          </cell>
          <cell r="P19">
            <v>1.371274297115276</v>
          </cell>
          <cell r="Q19">
            <v>0.18944512377817468</v>
          </cell>
          <cell r="R19">
            <v>1.5607194208934507</v>
          </cell>
          <cell r="S19" t="str">
            <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row>
        <row r="41">
          <cell r="B41" t="str">
            <v>334</v>
          </cell>
          <cell r="C41">
            <v>5.2429252229185934</v>
          </cell>
          <cell r="D41">
            <v>0.20799032000966827</v>
          </cell>
          <cell r="E41">
            <v>0.96518355561217306</v>
          </cell>
          <cell r="F41">
            <v>0.53342708141658846</v>
          </cell>
          <cell r="G41">
            <v>0.87758188910896628</v>
          </cell>
          <cell r="H41">
            <v>7.8271080690659893</v>
          </cell>
          <cell r="I41" t="str">
            <v/>
          </cell>
          <cell r="K41">
            <v>0.18979720344458223</v>
          </cell>
          <cell r="L41">
            <v>3.6709556666232719</v>
          </cell>
          <cell r="M41">
            <v>3.8607528700678539</v>
          </cell>
          <cell r="N41" t="str">
            <v/>
          </cell>
          <cell r="P41">
            <v>3.798901347831049E-2</v>
          </cell>
          <cell r="Q41">
            <v>5.1638894623891596E-3</v>
          </cell>
          <cell r="R41">
            <v>4.315290294069965E-2</v>
          </cell>
          <cell r="S41" t="str">
            <v/>
          </cell>
          <cell r="U41">
            <v>0.42082634036241295</v>
          </cell>
          <cell r="V41">
            <v>9.5990485898741259E-3</v>
          </cell>
          <cell r="W41">
            <v>0.60838820471847943</v>
          </cell>
          <cell r="X41">
            <v>3.7012094259800685</v>
          </cell>
          <cell r="Y41">
            <v>4.7400230196508346</v>
          </cell>
          <cell r="Z41" t="str">
            <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row>
        <row r="45">
          <cell r="B45" t="str">
            <v>341</v>
          </cell>
          <cell r="C45">
            <v>2.1543844583247083</v>
          </cell>
          <cell r="D45">
            <v>1.3084466763001898</v>
          </cell>
          <cell r="E45">
            <v>0.42072255538135223</v>
          </cell>
          <cell r="F45">
            <v>0.2245207002671081</v>
          </cell>
          <cell r="G45">
            <v>0.34234388356088619</v>
          </cell>
          <cell r="H45">
            <v>4.450418273834245</v>
          </cell>
          <cell r="I45" t="str">
            <v/>
          </cell>
          <cell r="K45">
            <v>2.6179315715682095E-2</v>
          </cell>
          <cell r="L45">
            <v>0.3644966265029812</v>
          </cell>
          <cell r="M45">
            <v>0.39067594221866331</v>
          </cell>
          <cell r="N45" t="str">
            <v/>
          </cell>
          <cell r="P45">
            <v>1.6466553753125122</v>
          </cell>
          <cell r="Q45">
            <v>0.76529578015625566</v>
          </cell>
          <cell r="R45">
            <v>2.4119511554687678</v>
          </cell>
          <cell r="S45" t="str">
            <v/>
          </cell>
          <cell r="U45">
            <v>2.5206533058932622E-5</v>
          </cell>
          <cell r="V45">
            <v>0.91006914705100039</v>
          </cell>
          <cell r="W45">
            <v>0.18152870972181179</v>
          </cell>
          <cell r="X45">
            <v>3.6389767297826237</v>
          </cell>
          <cell r="Y45">
            <v>4.7305997930884942</v>
          </cell>
          <cell r="Z45" t="str">
            <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t="str">
            <v/>
          </cell>
          <cell r="K64">
            <v>2.4980091433054113E-4</v>
          </cell>
          <cell r="L64">
            <v>1.4656340908549921E-3</v>
          </cell>
          <cell r="M64">
            <v>1.7154350051855332E-3</v>
          </cell>
          <cell r="N64" t="str">
            <v/>
          </cell>
          <cell r="P64">
            <v>0.36817431826796471</v>
          </cell>
          <cell r="Q64">
            <v>7.1589450774326824E-2</v>
          </cell>
          <cell r="R64">
            <v>0.43976376904229153</v>
          </cell>
          <cell r="S64" t="str">
            <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t="str">
            <v/>
          </cell>
          <cell r="K70">
            <v>1.7778245318746365E-3</v>
          </cell>
          <cell r="L70">
            <v>5.7482993197278981E-2</v>
          </cell>
          <cell r="M70">
            <v>5.926081772915362E-2</v>
          </cell>
          <cell r="N70" t="str">
            <v/>
          </cell>
          <cell r="P70">
            <v>2.0839590371000017E-2</v>
          </cell>
          <cell r="Q70">
            <v>3.605063066411892E-3</v>
          </cell>
          <cell r="R70">
            <v>2.4444653437411909E-2</v>
          </cell>
          <cell r="S70" t="str">
            <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t="str">
            <v/>
          </cell>
          <cell r="K71">
            <v>1.7817755160848521E-3</v>
          </cell>
          <cell r="L71">
            <v>5.5791845847412549E-2</v>
          </cell>
          <cell r="M71">
            <v>5.7573621363497404E-2</v>
          </cell>
          <cell r="N71" t="str">
            <v/>
          </cell>
          <cell r="P71">
            <v>3.2347805915443453</v>
          </cell>
          <cell r="Q71">
            <v>1.2151973270188792</v>
          </cell>
          <cell r="R71">
            <v>4.4499779185632242</v>
          </cell>
          <cell r="S71" t="str">
            <v/>
          </cell>
          <cell r="U71">
            <v>6.6943369228209801E-2</v>
          </cell>
          <cell r="V71">
            <v>1.1053888875142521E-2</v>
          </cell>
          <cell r="W71">
            <v>2.0247738907257218</v>
          </cell>
          <cell r="X71">
            <v>2.4415139136635307</v>
          </cell>
          <cell r="Y71">
            <v>4.5442850624926052</v>
          </cell>
          <cell r="Z71" t="str">
            <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t="str">
            <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t="str">
            <v/>
          </cell>
          <cell r="K80">
            <v>2.7979296803389697E-4</v>
          </cell>
          <cell r="L80">
            <v>2.7437197927821105E-2</v>
          </cell>
          <cell r="M80">
            <v>2.7716990895855002E-2</v>
          </cell>
          <cell r="N80" t="str">
            <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t="str">
            <v/>
          </cell>
          <cell r="K81">
            <v>0.12625841929714207</v>
          </cell>
          <cell r="L81">
            <v>2.2482486595852862</v>
          </cell>
          <cell r="M81">
            <v>2.3745070788824281</v>
          </cell>
          <cell r="N81" t="str">
            <v/>
          </cell>
          <cell r="P81">
            <v>3.108087051118205</v>
          </cell>
          <cell r="Q81">
            <v>0.70793420758180858</v>
          </cell>
          <cell r="R81">
            <v>3.8160212587000135</v>
          </cell>
          <cell r="S81" t="str">
            <v/>
          </cell>
          <cell r="U81">
            <v>0.28479482879905399</v>
          </cell>
          <cell r="V81">
            <v>2.1698864791729531E-2</v>
          </cell>
          <cell r="W81">
            <v>4.2603633611609864</v>
          </cell>
          <cell r="X81">
            <v>1.7062588793182278</v>
          </cell>
          <cell r="Y81">
            <v>6.273115934069998</v>
          </cell>
          <cell r="Z81" t="str">
            <v/>
          </cell>
        </row>
        <row r="82">
          <cell r="B82" t="str">
            <v>810</v>
          </cell>
          <cell r="C82">
            <v>0.26267739678824886</v>
          </cell>
          <cell r="D82">
            <v>0.21067176207005364</v>
          </cell>
          <cell r="E82">
            <v>0.55591265310887561</v>
          </cell>
          <cell r="F82">
            <v>5.9228117235390759E-2</v>
          </cell>
          <cell r="G82">
            <v>2.2742684663710055E-3</v>
          </cell>
          <cell r="H82">
            <v>1.0907641976689399</v>
          </cell>
          <cell r="I82" t="str">
            <v/>
          </cell>
          <cell r="K82">
            <v>7.5072994661244423E-3</v>
          </cell>
          <cell r="L82">
            <v>0.11325035901946262</v>
          </cell>
          <cell r="M82">
            <v>0.12075765848558706</v>
          </cell>
          <cell r="N82" t="str">
            <v/>
          </cell>
          <cell r="P82">
            <v>4.0034413192517624</v>
          </cell>
          <cell r="Q82">
            <v>1.7052495997677692</v>
          </cell>
          <cell r="R82">
            <v>5.7086909190195314</v>
          </cell>
          <cell r="S82" t="str">
            <v/>
          </cell>
          <cell r="U82">
            <v>0.51655605110523917</v>
          </cell>
          <cell r="V82">
            <v>1.1844717322102587</v>
          </cell>
          <cell r="W82">
            <v>1.7197606260955476</v>
          </cell>
          <cell r="X82">
            <v>2.1058794330004074</v>
          </cell>
          <cell r="Y82">
            <v>5.5266678424114524</v>
          </cell>
          <cell r="Z82" t="str">
            <v/>
          </cell>
        </row>
        <row r="83">
          <cell r="B83" t="str">
            <v>811</v>
          </cell>
          <cell r="C83">
            <v>5.9852730313646898</v>
          </cell>
          <cell r="D83">
            <v>0.56128674431503056</v>
          </cell>
          <cell r="E83">
            <v>0.2777337507316528</v>
          </cell>
          <cell r="F83">
            <v>0.98051338637175534</v>
          </cell>
          <cell r="G83">
            <v>5.2708962975695573E-3</v>
          </cell>
          <cell r="H83">
            <v>7.8100778090806982</v>
          </cell>
          <cell r="I83" t="str">
            <v/>
          </cell>
          <cell r="K83">
            <v>5.204522732088949E-3</v>
          </cell>
          <cell r="L83">
            <v>0.41335476098853924</v>
          </cell>
          <cell r="M83">
            <v>0.41855928372062817</v>
          </cell>
          <cell r="N83" t="str">
            <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t="str">
            <v/>
          </cell>
        </row>
        <row r="84">
          <cell r="B84" t="str">
            <v>812</v>
          </cell>
          <cell r="C84">
            <v>7.3829365079364944E-4</v>
          </cell>
          <cell r="D84">
            <v>0.9680166666666663</v>
          </cell>
          <cell r="F84">
            <v>0.7392096899224806</v>
          </cell>
          <cell r="G84">
            <v>6.9571319867180476E-3</v>
          </cell>
          <cell r="H84">
            <v>1.7149217822266587</v>
          </cell>
          <cell r="I84" t="str">
            <v/>
          </cell>
          <cell r="K84">
            <v>7.9498999905819059E-2</v>
          </cell>
          <cell r="L84">
            <v>3.0441492047270109</v>
          </cell>
          <cell r="M84">
            <v>3.12364820463283</v>
          </cell>
          <cell r="N84" t="str">
            <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t="str">
            <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t="str">
            <v/>
          </cell>
        </row>
        <row r="86">
          <cell r="B86" t="str">
            <v>815</v>
          </cell>
          <cell r="C86">
            <v>0.72162934776125498</v>
          </cell>
          <cell r="D86">
            <v>1.077158202019139E-2</v>
          </cell>
          <cell r="E86">
            <v>0.11629587400598891</v>
          </cell>
          <cell r="F86">
            <v>0.44592781610154936</v>
          </cell>
          <cell r="G86">
            <v>2.2425146996547608E-2</v>
          </cell>
          <cell r="H86">
            <v>1.3170497668855321</v>
          </cell>
          <cell r="I86" t="str">
            <v/>
          </cell>
          <cell r="K86">
            <v>8.7182484050117859E-3</v>
          </cell>
          <cell r="L86">
            <v>0.37210495004000865</v>
          </cell>
          <cell r="M86">
            <v>0.38082319844502044</v>
          </cell>
          <cell r="N86" t="str">
            <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t="str">
            <v/>
          </cell>
        </row>
        <row r="87">
          <cell r="B87" t="str">
            <v>816</v>
          </cell>
          <cell r="C87">
            <v>9.7028705724358066E-2</v>
          </cell>
          <cell r="D87">
            <v>2.5312173138260161E-2</v>
          </cell>
          <cell r="E87">
            <v>2.5312173138260161E-2</v>
          </cell>
          <cell r="F87">
            <v>1.0214987197084403E-2</v>
          </cell>
          <cell r="G87">
            <v>1.2468439786101724E-3</v>
          </cell>
          <cell r="H87">
            <v>0.15911488317657296</v>
          </cell>
          <cell r="I87" t="str">
            <v/>
          </cell>
          <cell r="K87">
            <v>1.2753499464255639E-2</v>
          </cell>
          <cell r="L87">
            <v>0.35223950901277029</v>
          </cell>
          <cell r="M87">
            <v>0.36499300847702593</v>
          </cell>
          <cell r="N87" t="str">
            <v/>
          </cell>
          <cell r="P87">
            <v>0.30457182483339751</v>
          </cell>
          <cell r="Q87">
            <v>3.1668018484207E-2</v>
          </cell>
          <cell r="R87">
            <v>0.33623984331760448</v>
          </cell>
          <cell r="S87" t="str">
            <v/>
          </cell>
          <cell r="U87">
            <v>6.1294835411923564E-2</v>
          </cell>
          <cell r="V87">
            <v>1.3119495959493064</v>
          </cell>
          <cell r="W87">
            <v>8.7528604118993478E-2</v>
          </cell>
          <cell r="X87">
            <v>0.50400121146856924</v>
          </cell>
          <cell r="Y87">
            <v>1.9647742469487928</v>
          </cell>
          <cell r="Z87" t="str">
            <v/>
          </cell>
        </row>
        <row r="88">
          <cell r="B88" t="str">
            <v>821</v>
          </cell>
          <cell r="C88">
            <v>2.9074870505416801E-2</v>
          </cell>
          <cell r="D88">
            <v>9.886313669950679E-3</v>
          </cell>
          <cell r="E88">
            <v>8.6687654779871365E-2</v>
          </cell>
          <cell r="F88">
            <v>9.9956381744819925E-2</v>
          </cell>
          <cell r="G88">
            <v>9.7470746785414554E-5</v>
          </cell>
          <cell r="H88">
            <v>0.22570269144684421</v>
          </cell>
          <cell r="I88" t="str">
            <v/>
          </cell>
          <cell r="K88">
            <v>4.9508276473885476E-2</v>
          </cell>
          <cell r="L88">
            <v>5.9435717329327793E-2</v>
          </cell>
          <cell r="M88">
            <v>0.10894399380321326</v>
          </cell>
          <cell r="N88" t="str">
            <v/>
          </cell>
          <cell r="P88">
            <v>2.9323157897114406E-2</v>
          </cell>
          <cell r="Q88">
            <v>9.2023996300638882E-3</v>
          </cell>
          <cell r="R88">
            <v>3.8525557527178296E-2</v>
          </cell>
          <cell r="S88" t="str">
            <v/>
          </cell>
          <cell r="U88">
            <v>0.64343617998353686</v>
          </cell>
          <cell r="V88">
            <v>1.5305725141443456</v>
          </cell>
          <cell r="W88">
            <v>0.41696165484463049</v>
          </cell>
          <cell r="X88">
            <v>2.2780943695808239E-3</v>
          </cell>
          <cell r="Y88">
            <v>2.5932484433420941</v>
          </cell>
          <cell r="Z88" t="str">
            <v/>
          </cell>
        </row>
        <row r="89">
          <cell r="B89" t="str">
            <v>822</v>
          </cell>
          <cell r="C89">
            <v>1.2030549272129504E-2</v>
          </cell>
          <cell r="D89">
            <v>3.7226605294891921E-3</v>
          </cell>
          <cell r="E89">
            <v>1.3619489742033704E-4</v>
          </cell>
          <cell r="F89">
            <v>1.5148191059348934E-2</v>
          </cell>
          <cell r="G89">
            <v>8.7631223602080617E-4</v>
          </cell>
          <cell r="H89">
            <v>3.1913907994408776E-2</v>
          </cell>
          <cell r="I89" t="str">
            <v/>
          </cell>
          <cell r="K89">
            <v>3.5410956834120919E-3</v>
          </cell>
          <cell r="L89">
            <v>1.6599584181546903E-2</v>
          </cell>
          <cell r="M89">
            <v>2.0140679864958995E-2</v>
          </cell>
          <cell r="N89" t="str">
            <v/>
          </cell>
          <cell r="P89">
            <v>1.3044149428836123E-2</v>
          </cell>
          <cell r="Q89">
            <v>2.1100829958414025E-3</v>
          </cell>
          <cell r="R89">
            <v>1.5154232424677526E-2</v>
          </cell>
          <cell r="S89" t="str">
            <v/>
          </cell>
          <cell r="U89">
            <v>2.4847382712778437E-3</v>
          </cell>
          <cell r="V89">
            <v>1.3817517972047211E-2</v>
          </cell>
          <cell r="W89">
            <v>4.0730743275811674E-3</v>
          </cell>
          <cell r="X89">
            <v>7.0236767268191617E-3</v>
          </cell>
          <cell r="Y89">
            <v>2.7399007297725382E-2</v>
          </cell>
          <cell r="Z89" t="str">
            <v/>
          </cell>
        </row>
        <row r="90">
          <cell r="B90" t="str">
            <v>823</v>
          </cell>
          <cell r="C90">
            <v>0.74705492680803864</v>
          </cell>
          <cell r="D90">
            <v>1.5510806449969454</v>
          </cell>
          <cell r="E90">
            <v>4.3135020975771099E-3</v>
          </cell>
          <cell r="F90">
            <v>0.290670276268789</v>
          </cell>
          <cell r="G90">
            <v>0.16336442791594513</v>
          </cell>
          <cell r="H90">
            <v>2.7564837780872953</v>
          </cell>
          <cell r="I90" t="str">
            <v/>
          </cell>
          <cell r="K90">
            <v>3.1166052537031355E-3</v>
          </cell>
          <cell r="L90">
            <v>0.16418041261015243</v>
          </cell>
          <cell r="M90">
            <v>0.16729701786385556</v>
          </cell>
          <cell r="N90" t="str">
            <v/>
          </cell>
          <cell r="P90">
            <v>2.455143046942399E-4</v>
          </cell>
          <cell r="Q90">
            <v>2.1177951473630533E-5</v>
          </cell>
          <cell r="R90">
            <v>2.6669225616787046E-4</v>
          </cell>
          <cell r="S90" t="str">
            <v/>
          </cell>
          <cell r="U90">
            <v>1.4715512511851613E-4</v>
          </cell>
          <cell r="V90">
            <v>7.2971223506566457E-3</v>
          </cell>
          <cell r="W90">
            <v>3.1930138939467571E-3</v>
          </cell>
          <cell r="X90">
            <v>3.3612084225822972E-2</v>
          </cell>
          <cell r="Y90">
            <v>4.4249375595544892E-2</v>
          </cell>
          <cell r="Z90" t="str">
            <v/>
          </cell>
        </row>
        <row r="91">
          <cell r="B91" t="str">
            <v>825</v>
          </cell>
          <cell r="C91">
            <v>3.9686253298818812</v>
          </cell>
          <cell r="D91">
            <v>0.5413779281287262</v>
          </cell>
          <cell r="E91">
            <v>0.19925987216629704</v>
          </cell>
          <cell r="F91">
            <v>0.19922623509593507</v>
          </cell>
          <cell r="G91">
            <v>0.63650707351221203</v>
          </cell>
          <cell r="H91">
            <v>5.5449964387850521</v>
          </cell>
          <cell r="I91" t="str">
            <v/>
          </cell>
          <cell r="K91">
            <v>0.63138903120029322</v>
          </cell>
          <cell r="L91">
            <v>4.3422632231335632</v>
          </cell>
          <cell r="M91">
            <v>4.9736522543338566</v>
          </cell>
          <cell r="N91" t="str">
            <v/>
          </cell>
          <cell r="P91">
            <v>0.66360209693510908</v>
          </cell>
          <cell r="Q91">
            <v>4.4770371511762865E-2</v>
          </cell>
          <cell r="R91">
            <v>0.70837246844687196</v>
          </cell>
          <cell r="S91" t="str">
            <v/>
          </cell>
          <cell r="U91">
            <v>9.690084377092742E-2</v>
          </cell>
          <cell r="V91">
            <v>3.6728250085172727E-2</v>
          </cell>
          <cell r="W91">
            <v>0.2526050696637821</v>
          </cell>
          <cell r="X91">
            <v>0.20070757595590197</v>
          </cell>
          <cell r="Y91">
            <v>0.58694173947578421</v>
          </cell>
          <cell r="Z91" t="str">
            <v/>
          </cell>
        </row>
        <row r="92">
          <cell r="B92" t="str">
            <v>826</v>
          </cell>
          <cell r="C92">
            <v>4.336160202318121E-3</v>
          </cell>
          <cell r="D92">
            <v>2.8284583126839404</v>
          </cell>
          <cell r="E92">
            <v>0.28759433143890312</v>
          </cell>
          <cell r="F92">
            <v>0.37507261356353983</v>
          </cell>
          <cell r="G92">
            <v>0.1180487465241674</v>
          </cell>
          <cell r="H92">
            <v>3.6135101644128684</v>
          </cell>
          <cell r="I92" t="str">
            <v/>
          </cell>
          <cell r="K92">
            <v>0.86947451531805697</v>
          </cell>
          <cell r="L92">
            <v>4.8306253706619717</v>
          </cell>
          <cell r="M92">
            <v>5.7000998859800287</v>
          </cell>
          <cell r="N92" t="str">
            <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t="str">
            <v/>
          </cell>
        </row>
        <row r="93">
          <cell r="B93" t="str">
            <v>830</v>
          </cell>
          <cell r="C93">
            <v>1.5444807081091568E-3</v>
          </cell>
          <cell r="D93">
            <v>0.39092128920047509</v>
          </cell>
          <cell r="E93">
            <v>4.1345501462801623E-3</v>
          </cell>
          <cell r="F93">
            <v>0.12379833120218936</v>
          </cell>
          <cell r="G93">
            <v>7.8571205838150974E-3</v>
          </cell>
          <cell r="H93">
            <v>0.5282557718408688</v>
          </cell>
          <cell r="I93" t="str">
            <v/>
          </cell>
          <cell r="K93">
            <v>1.1380516420582741E-3</v>
          </cell>
          <cell r="L93">
            <v>0.10150686420294476</v>
          </cell>
          <cell r="M93">
            <v>0.10264491584500303</v>
          </cell>
          <cell r="N93" t="str">
            <v/>
          </cell>
          <cell r="P93">
            <v>3.355330533382169</v>
          </cell>
          <cell r="Q93">
            <v>0.55549050114791498</v>
          </cell>
          <cell r="R93">
            <v>3.910821034530084</v>
          </cell>
          <cell r="S93" t="str">
            <v/>
          </cell>
          <cell r="U93">
            <v>0.75163682365155626</v>
          </cell>
          <cell r="V93">
            <v>1.167401830209039</v>
          </cell>
          <cell r="W93">
            <v>0.80845284769132697</v>
          </cell>
          <cell r="X93">
            <v>0.92877352658595891</v>
          </cell>
          <cell r="Y93">
            <v>3.6562650281378812</v>
          </cell>
          <cell r="Z93" t="str">
            <v/>
          </cell>
        </row>
        <row r="94">
          <cell r="B94" t="str">
            <v>831</v>
          </cell>
          <cell r="C94">
            <v>5.8747258254758696</v>
          </cell>
          <cell r="D94">
            <v>1.0387448006888522</v>
          </cell>
          <cell r="E94">
            <v>0.14228340945660239</v>
          </cell>
          <cell r="F94">
            <v>2.8414048737446351</v>
          </cell>
          <cell r="G94">
            <v>3.2677362721388405</v>
          </cell>
          <cell r="H94">
            <v>13.1648951815048</v>
          </cell>
          <cell r="I94" t="str">
            <v/>
          </cell>
          <cell r="K94">
            <v>0.72783927986094965</v>
          </cell>
          <cell r="L94">
            <v>3.1593917343684912</v>
          </cell>
          <cell r="M94">
            <v>3.8872310142294406</v>
          </cell>
          <cell r="N94" t="str">
            <v/>
          </cell>
          <cell r="P94">
            <v>0.78553500005505095</v>
          </cell>
          <cell r="Q94">
            <v>0.2067561311764573</v>
          </cell>
          <cell r="R94">
            <v>0.99229113123150825</v>
          </cell>
          <cell r="S94" t="str">
            <v/>
          </cell>
          <cell r="U94">
            <v>1.0967194132431359E-2</v>
          </cell>
          <cell r="V94">
            <v>9.59386244398584E-2</v>
          </cell>
          <cell r="W94">
            <v>8.2374488055253797E-2</v>
          </cell>
          <cell r="X94">
            <v>0.75913851043414948</v>
          </cell>
          <cell r="Y94">
            <v>0.94841881706169306</v>
          </cell>
          <cell r="Z94" t="str">
            <v/>
          </cell>
        </row>
        <row r="95">
          <cell r="B95" t="str">
            <v>835</v>
          </cell>
          <cell r="C95">
            <v>0.16093414054460328</v>
          </cell>
          <cell r="D95">
            <v>8.0171258365837689E-2</v>
          </cell>
          <cell r="E95">
            <v>2.314191792927988E-2</v>
          </cell>
          <cell r="F95">
            <v>0.17405668869939289</v>
          </cell>
          <cell r="G95">
            <v>7.4761306846192789E-3</v>
          </cell>
          <cell r="H95">
            <v>0.44578013622373303</v>
          </cell>
          <cell r="I95" t="str">
            <v/>
          </cell>
          <cell r="K95">
            <v>3.9855203450744951E-4</v>
          </cell>
          <cell r="L95">
            <v>3.297408056924328E-2</v>
          </cell>
          <cell r="M95">
            <v>3.3372632603750729E-2</v>
          </cell>
          <cell r="N95" t="str">
            <v/>
          </cell>
          <cell r="P95">
            <v>0.27244552112565951</v>
          </cell>
          <cell r="Q95">
            <v>2.537908118766324E-2</v>
          </cell>
          <cell r="R95">
            <v>0.29782460231332275</v>
          </cell>
          <cell r="S95" t="str">
            <v/>
          </cell>
          <cell r="U95">
            <v>9.4965508782600738E-2</v>
          </cell>
          <cell r="V95">
            <v>0.98211276014778881</v>
          </cell>
          <cell r="W95">
            <v>1.3141182752016609</v>
          </cell>
          <cell r="X95">
            <v>2.4615662567506043</v>
          </cell>
          <cell r="Y95">
            <v>4.8527628008826547</v>
          </cell>
          <cell r="Z95" t="str">
            <v/>
          </cell>
        </row>
        <row r="96">
          <cell r="B96" t="str">
            <v>836</v>
          </cell>
          <cell r="C96">
            <v>2.436372639621914E-3</v>
          </cell>
          <cell r="D96">
            <v>4.604960855342205E-3</v>
          </cell>
          <cell r="E96">
            <v>1.1512402138355513E-3</v>
          </cell>
          <cell r="F96">
            <v>2.0481437752531587E-2</v>
          </cell>
          <cell r="G96">
            <v>6.8101344940479426E-4</v>
          </cell>
          <cell r="H96">
            <v>2.9355024910736053E-2</v>
          </cell>
          <cell r="I96" t="str">
            <v/>
          </cell>
          <cell r="K96">
            <v>4.5277384437418227E-3</v>
          </cell>
          <cell r="L96">
            <v>0.1149491147758247</v>
          </cell>
          <cell r="M96">
            <v>0.11947685321956653</v>
          </cell>
          <cell r="N96" t="str">
            <v/>
          </cell>
          <cell r="P96">
            <v>7.3019155812882347E-4</v>
          </cell>
          <cell r="Q96">
            <v>1.0770165212088048E-4</v>
          </cell>
          <cell r="R96">
            <v>8.3789321024970397E-4</v>
          </cell>
          <cell r="S96" t="str">
            <v/>
          </cell>
          <cell r="U96">
            <v>2.7909175965388732E-2</v>
          </cell>
          <cell r="V96">
            <v>6.7238300941351399E-3</v>
          </cell>
          <cell r="W96">
            <v>0.24507822042747257</v>
          </cell>
          <cell r="X96">
            <v>6.0973156230377168E-3</v>
          </cell>
          <cell r="Y96">
            <v>0.28580854211003415</v>
          </cell>
          <cell r="Z96" t="str">
            <v/>
          </cell>
        </row>
        <row r="97">
          <cell r="B97" t="str">
            <v>837</v>
          </cell>
          <cell r="C97">
            <v>0</v>
          </cell>
          <cell r="D97">
            <v>0</v>
          </cell>
          <cell r="E97">
            <v>0</v>
          </cell>
          <cell r="F97">
            <v>0</v>
          </cell>
          <cell r="G97">
            <v>0</v>
          </cell>
          <cell r="H97">
            <v>0</v>
          </cell>
          <cell r="I97" t="str">
            <v/>
          </cell>
          <cell r="K97">
            <v>0</v>
          </cell>
          <cell r="L97">
            <v>0</v>
          </cell>
          <cell r="M97">
            <v>0</v>
          </cell>
          <cell r="N97" t="str">
            <v/>
          </cell>
          <cell r="P97">
            <v>0</v>
          </cell>
          <cell r="Q97">
            <v>0</v>
          </cell>
          <cell r="R97">
            <v>0</v>
          </cell>
          <cell r="S97" t="str">
            <v/>
          </cell>
          <cell r="U97">
            <v>0</v>
          </cell>
          <cell r="V97">
            <v>0</v>
          </cell>
          <cell r="W97">
            <v>0</v>
          </cell>
          <cell r="X97">
            <v>0</v>
          </cell>
          <cell r="Y97">
            <v>0</v>
          </cell>
          <cell r="Z97" t="str">
            <v/>
          </cell>
        </row>
        <row r="98">
          <cell r="B98" t="str">
            <v>840</v>
          </cell>
          <cell r="C98">
            <v>0.2215996762562123</v>
          </cell>
          <cell r="D98">
            <v>0.35493423055030182</v>
          </cell>
          <cell r="E98">
            <v>0.60162417665819101</v>
          </cell>
          <cell r="F98">
            <v>0.22686489114584232</v>
          </cell>
          <cell r="G98">
            <v>9.033944996836317E-3</v>
          </cell>
          <cell r="H98">
            <v>1.414056919607384</v>
          </cell>
          <cell r="I98" t="str">
            <v/>
          </cell>
          <cell r="K98">
            <v>9.1811459072570437E-3</v>
          </cell>
          <cell r="L98">
            <v>0.62325855870405944</v>
          </cell>
          <cell r="M98">
            <v>0.63243970461131649</v>
          </cell>
          <cell r="N98" t="str">
            <v/>
          </cell>
          <cell r="P98">
            <v>0.27688251331274316</v>
          </cell>
          <cell r="Q98">
            <v>8.4294894803148918E-2</v>
          </cell>
          <cell r="R98">
            <v>0.36117740811589205</v>
          </cell>
          <cell r="S98" t="str">
            <v/>
          </cell>
          <cell r="U98">
            <v>7.2779978292952241E-2</v>
          </cell>
          <cell r="V98">
            <v>1.0831225720709639E-2</v>
          </cell>
          <cell r="W98">
            <v>5.9594338522954746E-2</v>
          </cell>
          <cell r="X98">
            <v>0.29069086470348837</v>
          </cell>
          <cell r="Y98">
            <v>0.43389640724010503</v>
          </cell>
          <cell r="Z98" t="str">
            <v/>
          </cell>
        </row>
        <row r="99">
          <cell r="B99" t="str">
            <v>841</v>
          </cell>
          <cell r="C99">
            <v>2.9925207779220835</v>
          </cell>
          <cell r="D99">
            <v>0.50208125000864456</v>
          </cell>
          <cell r="F99">
            <v>0.75562393931975369</v>
          </cell>
          <cell r="G99">
            <v>6.8067294857722003E-3</v>
          </cell>
          <cell r="H99">
            <v>4.2570326967362542</v>
          </cell>
          <cell r="I99" t="str">
            <v/>
          </cell>
          <cell r="K99">
            <v>3.4016300311095704E-2</v>
          </cell>
          <cell r="L99">
            <v>1.0187445836758953</v>
          </cell>
          <cell r="M99">
            <v>1.0527608839869909</v>
          </cell>
          <cell r="N99" t="str">
            <v/>
          </cell>
          <cell r="P99">
            <v>3.935652581576333</v>
          </cell>
          <cell r="Q99">
            <v>0.96765011819748559</v>
          </cell>
          <cell r="R99">
            <v>4.9033026997738185</v>
          </cell>
          <cell r="S99" t="str">
            <v/>
          </cell>
          <cell r="U99">
            <v>0.16317972106893508</v>
          </cell>
          <cell r="V99">
            <v>6.1464755437195692E-2</v>
          </cell>
          <cell r="W99">
            <v>0.18744973456027175</v>
          </cell>
          <cell r="X99">
            <v>2.844513194936618</v>
          </cell>
          <cell r="Y99">
            <v>3.2566074060030203</v>
          </cell>
          <cell r="Z99" t="str">
            <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t="str">
            <v/>
          </cell>
          <cell r="K100">
            <v>7.2024610718783591E-2</v>
          </cell>
          <cell r="L100">
            <v>1.8847068291753133</v>
          </cell>
          <cell r="M100">
            <v>1.9567314398940969</v>
          </cell>
          <cell r="N100" t="str">
            <v/>
          </cell>
          <cell r="P100">
            <v>0.34105346735867476</v>
          </cell>
          <cell r="Q100">
            <v>4.8378509466738148E-2</v>
          </cell>
          <cell r="R100">
            <v>0.38943197682541292</v>
          </cell>
          <cell r="S100" t="str">
            <v/>
          </cell>
          <cell r="U100">
            <v>9.3181517721103637E-3</v>
          </cell>
          <cell r="V100">
            <v>0.99978735019297171</v>
          </cell>
          <cell r="W100">
            <v>0.70881903132245561</v>
          </cell>
          <cell r="X100">
            <v>1.2775009249586478</v>
          </cell>
          <cell r="Y100">
            <v>2.9954254582461854</v>
          </cell>
          <cell r="Z100" t="str">
            <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t="str">
            <v/>
          </cell>
          <cell r="K101">
            <v>5.5689843120526446E-2</v>
          </cell>
          <cell r="L101">
            <v>0.68473193473193394</v>
          </cell>
          <cell r="M101">
            <v>0.74042177785246044</v>
          </cell>
          <cell r="N101" t="str">
            <v/>
          </cell>
          <cell r="P101">
            <v>1.8881104315428505</v>
          </cell>
          <cell r="Q101">
            <v>0.40284904080561962</v>
          </cell>
          <cell r="R101">
            <v>2.2909594723484701</v>
          </cell>
          <cell r="S101" t="str">
            <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t="str">
            <v/>
          </cell>
          <cell r="K102">
            <v>0.10345140049725417</v>
          </cell>
          <cell r="L102">
            <v>2.7646775849424481</v>
          </cell>
          <cell r="M102">
            <v>2.8681289854397023</v>
          </cell>
          <cell r="N102" t="str">
            <v/>
          </cell>
          <cell r="P102">
            <v>1.3731416721621399</v>
          </cell>
          <cell r="Q102">
            <v>0.15003525281935803</v>
          </cell>
          <cell r="R102">
            <v>1.5231769249814979</v>
          </cell>
          <cell r="S102" t="str">
            <v/>
          </cell>
          <cell r="U102">
            <v>4.2768918191914872E-4</v>
          </cell>
          <cell r="V102">
            <v>0.41652871180607592</v>
          </cell>
          <cell r="W102">
            <v>6.191315595210177E-2</v>
          </cell>
          <cell r="X102">
            <v>3.6838279641349749</v>
          </cell>
          <cell r="Y102">
            <v>4.1626975210750716</v>
          </cell>
          <cell r="Z102" t="str">
            <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t="str">
            <v/>
          </cell>
          <cell r="K103">
            <v>0.43124464116066191</v>
          </cell>
          <cell r="L103">
            <v>3.6022873259142036</v>
          </cell>
          <cell r="M103">
            <v>4.0335319670748655</v>
          </cell>
          <cell r="N103" t="str">
            <v/>
          </cell>
          <cell r="P103">
            <v>1.5765738370134967</v>
          </cell>
          <cell r="Q103">
            <v>0.3733990666610934</v>
          </cell>
          <cell r="R103">
            <v>1.9499729036745901</v>
          </cell>
          <cell r="S103" t="str">
            <v/>
          </cell>
          <cell r="U103">
            <v>0.32522939645768811</v>
          </cell>
          <cell r="V103">
            <v>0.35817871656931594</v>
          </cell>
          <cell r="W103">
            <v>0.85742626956580859</v>
          </cell>
          <cell r="X103">
            <v>5.7769981188582777</v>
          </cell>
          <cell r="Y103">
            <v>7.3178325014510905</v>
          </cell>
          <cell r="Z103" t="str">
            <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t="str">
            <v/>
          </cell>
          <cell r="K104">
            <v>2.6079175619696158E-3</v>
          </cell>
          <cell r="L104">
            <v>1.349541294245595E-2</v>
          </cell>
          <cell r="M104">
            <v>1.6103330504425566E-2</v>
          </cell>
          <cell r="N104" t="str">
            <v/>
          </cell>
          <cell r="P104">
            <v>5.9272984091028494E-4</v>
          </cell>
          <cell r="Q104">
            <v>1.6330668773169678E-4</v>
          </cell>
          <cell r="R104">
            <v>7.5603652864198172E-4</v>
          </cell>
          <cell r="S104" t="str">
            <v/>
          </cell>
          <cell r="U104">
            <v>2.998238566522673E-4</v>
          </cell>
          <cell r="V104">
            <v>3.2721410140333167E-3</v>
          </cell>
          <cell r="W104">
            <v>1.0000724749004914E-3</v>
          </cell>
          <cell r="X104">
            <v>4.9833380904307355E-2</v>
          </cell>
          <cell r="Y104">
            <v>5.4405418249893429E-2</v>
          </cell>
          <cell r="Z104" t="str">
            <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t="str">
            <v/>
          </cell>
          <cell r="K105">
            <v>0.90597260832292659</v>
          </cell>
          <cell r="L105">
            <v>12.647529557279576</v>
          </cell>
          <cell r="M105">
            <v>13.553502165602502</v>
          </cell>
          <cell r="N105" t="str">
            <v>DANGER</v>
          </cell>
          <cell r="P105">
            <v>0.42107090180590456</v>
          </cell>
          <cell r="Q105">
            <v>4.1064290377624477E-2</v>
          </cell>
          <cell r="R105">
            <v>0.46213519218352905</v>
          </cell>
          <cell r="S105" t="str">
            <v/>
          </cell>
          <cell r="U105">
            <v>8.0594449540096584E-3</v>
          </cell>
          <cell r="V105">
            <v>0.11160873037027476</v>
          </cell>
          <cell r="W105">
            <v>3.9126963268383649E-2</v>
          </cell>
          <cell r="X105">
            <v>1.2953446081278119E-3</v>
          </cell>
          <cell r="Y105">
            <v>0.16009048320079589</v>
          </cell>
          <cell r="Z105" t="str">
            <v/>
          </cell>
        </row>
        <row r="106">
          <cell r="B106" t="str">
            <v>856</v>
          </cell>
          <cell r="C106">
            <v>2.7200419080430143</v>
          </cell>
          <cell r="D106">
            <v>1.6693672374883979</v>
          </cell>
          <cell r="E106">
            <v>0.14582611042864915</v>
          </cell>
          <cell r="F106">
            <v>5.1181376326007874E-2</v>
          </cell>
          <cell r="G106">
            <v>5.2349853015847083</v>
          </cell>
          <cell r="H106">
            <v>9.8214019338707779</v>
          </cell>
          <cell r="I106" t="str">
            <v/>
          </cell>
          <cell r="K106">
            <v>3.686397123864479</v>
          </cell>
          <cell r="L106">
            <v>4.1167772281787043</v>
          </cell>
          <cell r="M106">
            <v>7.8031743520431833</v>
          </cell>
          <cell r="N106" t="str">
            <v/>
          </cell>
          <cell r="P106">
            <v>3.3761488749076906E-5</v>
          </cell>
          <cell r="Q106">
            <v>1.0908148810834018E-5</v>
          </cell>
          <cell r="R106">
            <v>4.4669637559910928E-5</v>
          </cell>
          <cell r="S106" t="str">
            <v/>
          </cell>
          <cell r="U106">
            <v>0.20158092149967713</v>
          </cell>
          <cell r="V106">
            <v>0.79545598101061554</v>
          </cell>
          <cell r="W106">
            <v>8.0940074758302817E-3</v>
          </cell>
          <cell r="X106">
            <v>7.7776643038253012E-4</v>
          </cell>
          <cell r="Y106">
            <v>1.0059086764165055</v>
          </cell>
          <cell r="Z106" t="str">
            <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t="str">
            <v/>
          </cell>
          <cell r="U108">
            <v>0.3816229947011458</v>
          </cell>
          <cell r="V108">
            <v>3.8572937657026567</v>
          </cell>
          <cell r="W108">
            <v>2.7996286813434085E-3</v>
          </cell>
          <cell r="X108">
            <v>0.51446025197951417</v>
          </cell>
          <cell r="Y108">
            <v>4.75617664106466</v>
          </cell>
          <cell r="Z108" t="str">
            <v/>
          </cell>
        </row>
        <row r="109">
          <cell r="B109" t="str">
            <v>861</v>
          </cell>
          <cell r="C109">
            <v>1.2631044361642783</v>
          </cell>
          <cell r="D109">
            <v>0.48779033362523805</v>
          </cell>
          <cell r="E109">
            <v>0.61534619733783336</v>
          </cell>
          <cell r="F109">
            <v>1.191116976724909</v>
          </cell>
          <cell r="G109">
            <v>0.14199310284499661</v>
          </cell>
          <cell r="H109">
            <v>3.6993510466972555</v>
          </cell>
          <cell r="I109" t="str">
            <v/>
          </cell>
          <cell r="K109">
            <v>1.0044439515508794</v>
          </cell>
          <cell r="L109">
            <v>6.7140707793931949</v>
          </cell>
          <cell r="M109">
            <v>7.718514730944074</v>
          </cell>
          <cell r="N109" t="str">
            <v/>
          </cell>
          <cell r="P109">
            <v>3.2855814821115095</v>
          </cell>
          <cell r="Q109">
            <v>1.2163715397853803</v>
          </cell>
          <cell r="R109">
            <v>4.50195302189689</v>
          </cell>
          <cell r="S109" t="str">
            <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t="str">
            <v/>
          </cell>
          <cell r="K110">
            <v>6.272317238798922E-3</v>
          </cell>
          <cell r="L110">
            <v>0.22790979578893017</v>
          </cell>
          <cell r="M110">
            <v>0.23418211302772909</v>
          </cell>
          <cell r="N110" t="str">
            <v/>
          </cell>
          <cell r="P110">
            <v>1.2987545528433075</v>
          </cell>
          <cell r="Q110">
            <v>0.12413730087325268</v>
          </cell>
          <cell r="R110">
            <v>1.4228918537165602</v>
          </cell>
          <cell r="S110" t="str">
            <v/>
          </cell>
          <cell r="U110">
            <v>0.15113417281629338</v>
          </cell>
          <cell r="V110">
            <v>0.1376364657886113</v>
          </cell>
          <cell r="W110">
            <v>0.56452960889043546</v>
          </cell>
          <cell r="X110">
            <v>8.0715169933745726E-3</v>
          </cell>
          <cell r="Y110">
            <v>0.86137176448871478</v>
          </cell>
          <cell r="Z110" t="str">
            <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t="str">
            <v/>
          </cell>
          <cell r="K111">
            <v>1.7599507294792156E-2</v>
          </cell>
          <cell r="L111">
            <v>0.15759226863967268</v>
          </cell>
          <cell r="M111">
            <v>0.17519177593446483</v>
          </cell>
          <cell r="N111" t="str">
            <v/>
          </cell>
          <cell r="P111">
            <v>4.4606479688946023E-2</v>
          </cell>
          <cell r="Q111">
            <v>7.0363332649712252E-3</v>
          </cell>
          <cell r="R111">
            <v>5.1642812953917247E-2</v>
          </cell>
          <cell r="S111" t="str">
            <v/>
          </cell>
          <cell r="U111">
            <v>5.8245848613398835E-2</v>
          </cell>
          <cell r="V111">
            <v>0.16075709644415609</v>
          </cell>
          <cell r="W111">
            <v>3.0403766724514253E-3</v>
          </cell>
          <cell r="X111">
            <v>6.2273592688963021E-2</v>
          </cell>
          <cell r="Y111">
            <v>0.28431691441896939</v>
          </cell>
          <cell r="Z111" t="str">
            <v/>
          </cell>
        </row>
        <row r="112">
          <cell r="B112" t="str">
            <v>867</v>
          </cell>
          <cell r="C112">
            <v>0</v>
          </cell>
          <cell r="D112">
            <v>0</v>
          </cell>
          <cell r="E112">
            <v>0</v>
          </cell>
          <cell r="F112">
            <v>0</v>
          </cell>
          <cell r="G112">
            <v>0</v>
          </cell>
          <cell r="H112">
            <v>0</v>
          </cell>
          <cell r="I112" t="str">
            <v/>
          </cell>
          <cell r="K112">
            <v>0</v>
          </cell>
          <cell r="L112">
            <v>0</v>
          </cell>
          <cell r="M112">
            <v>0</v>
          </cell>
          <cell r="N112" t="str">
            <v/>
          </cell>
          <cell r="P112">
            <v>0</v>
          </cell>
          <cell r="Q112">
            <v>0</v>
          </cell>
          <cell r="R112">
            <v>0</v>
          </cell>
          <cell r="S112" t="str">
            <v/>
          </cell>
          <cell r="U112">
            <v>0</v>
          </cell>
          <cell r="V112">
            <v>0</v>
          </cell>
          <cell r="W112">
            <v>0</v>
          </cell>
          <cell r="X112">
            <v>0</v>
          </cell>
          <cell r="Y112">
            <v>0</v>
          </cell>
          <cell r="Z112" t="str">
            <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t="str">
            <v/>
          </cell>
          <cell r="K113">
            <v>1.3103053041488018E-2</v>
          </cell>
          <cell r="L113">
            <v>8.1088003638952702E-2</v>
          </cell>
          <cell r="M113">
            <v>9.4191056680440727E-2</v>
          </cell>
          <cell r="N113" t="str">
            <v/>
          </cell>
          <cell r="P113">
            <v>4.6004113970218127E-2</v>
          </cell>
          <cell r="Q113">
            <v>3.9546123207836337E-3</v>
          </cell>
          <cell r="R113">
            <v>4.9958726291001759E-2</v>
          </cell>
          <cell r="S113" t="str">
            <v/>
          </cell>
          <cell r="U113">
            <v>3.0533926252678395E-3</v>
          </cell>
          <cell r="V113">
            <v>5.0577543704520061E-3</v>
          </cell>
          <cell r="W113">
            <v>2.2381094109912691E-3</v>
          </cell>
          <cell r="X113">
            <v>8.2373613311557958E-4</v>
          </cell>
          <cell r="Y113">
            <v>1.1172992539826695E-2</v>
          </cell>
          <cell r="Z113" t="str">
            <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t="str">
            <v/>
          </cell>
          <cell r="K114">
            <v>7.6902097394388148E-3</v>
          </cell>
          <cell r="L114">
            <v>0.1777292917559328</v>
          </cell>
          <cell r="M114">
            <v>0.18541950149537162</v>
          </cell>
          <cell r="N114" t="str">
            <v/>
          </cell>
          <cell r="P114">
            <v>2.8744976530944588</v>
          </cell>
          <cell r="Q114">
            <v>0.28781408693848282</v>
          </cell>
          <cell r="R114">
            <v>3.1623117400329415</v>
          </cell>
          <cell r="S114" t="str">
            <v/>
          </cell>
          <cell r="U114">
            <v>0.78992327150728747</v>
          </cell>
          <cell r="V114">
            <v>0.27425300392441615</v>
          </cell>
          <cell r="W114">
            <v>4.3683024967329214</v>
          </cell>
          <cell r="X114">
            <v>1.5458829763114891E-2</v>
          </cell>
          <cell r="Y114">
            <v>5.4479376019277401</v>
          </cell>
          <cell r="Z114" t="str">
            <v/>
          </cell>
        </row>
        <row r="115">
          <cell r="B115" t="str">
            <v>870</v>
          </cell>
          <cell r="C115">
            <v>0.57868501370500858</v>
          </cell>
          <cell r="D115">
            <v>0.94658928896117278</v>
          </cell>
          <cell r="E115">
            <v>0.17703906310563389</v>
          </cell>
          <cell r="F115">
            <v>0.31639720399645233</v>
          </cell>
          <cell r="G115">
            <v>0.6757721453964004</v>
          </cell>
          <cell r="H115">
            <v>2.6944827151646682</v>
          </cell>
          <cell r="I115" t="str">
            <v/>
          </cell>
          <cell r="K115">
            <v>0.23259503407450499</v>
          </cell>
          <cell r="L115">
            <v>0.84423382738154351</v>
          </cell>
          <cell r="M115">
            <v>1.0768288614560486</v>
          </cell>
          <cell r="N115" t="str">
            <v/>
          </cell>
          <cell r="P115">
            <v>2.9870539321008578</v>
          </cell>
          <cell r="Q115">
            <v>0.76926868388350866</v>
          </cell>
          <cell r="R115">
            <v>3.7563226159843666</v>
          </cell>
          <cell r="S115" t="str">
            <v/>
          </cell>
          <cell r="U115">
            <v>0.13694123155495999</v>
          </cell>
          <cell r="V115">
            <v>9.4624688773875421E-2</v>
          </cell>
          <cell r="W115">
            <v>0.17494611785733055</v>
          </cell>
          <cell r="X115">
            <v>0.17046779629337616</v>
          </cell>
          <cell r="Y115">
            <v>0.57697983447954215</v>
          </cell>
          <cell r="Z115" t="str">
            <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t="str">
            <v/>
          </cell>
          <cell r="K116">
            <v>0.78538220359287403</v>
          </cell>
          <cell r="L116">
            <v>0.67183296933848258</v>
          </cell>
          <cell r="M116">
            <v>1.4572151729313565</v>
          </cell>
          <cell r="N116" t="str">
            <v/>
          </cell>
          <cell r="P116">
            <v>0.54107338394076987</v>
          </cell>
          <cell r="Q116">
            <v>0.1389182686487328</v>
          </cell>
          <cell r="R116">
            <v>0.67999165258950267</v>
          </cell>
          <cell r="S116" t="str">
            <v/>
          </cell>
          <cell r="U116">
            <v>2.9148769179282174E-2</v>
          </cell>
          <cell r="V116">
            <v>0.1782101253071153</v>
          </cell>
          <cell r="W116">
            <v>0.12369804949140703</v>
          </cell>
          <cell r="X116">
            <v>7.3779470763093019E-2</v>
          </cell>
          <cell r="Y116">
            <v>0.40483641474089749</v>
          </cell>
          <cell r="Z116" t="str">
            <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t="str">
            <v/>
          </cell>
          <cell r="K117">
            <v>1.4679760632285762E-2</v>
          </cell>
          <cell r="L117">
            <v>0.12602730670484333</v>
          </cell>
          <cell r="M117">
            <v>0.14070706733712909</v>
          </cell>
          <cell r="N117" t="str">
            <v/>
          </cell>
          <cell r="P117">
            <v>1.2319161813976764</v>
          </cell>
          <cell r="Q117">
            <v>7.0044472213114606E-2</v>
          </cell>
          <cell r="R117">
            <v>1.3019606536107911</v>
          </cell>
          <cell r="S117" t="str">
            <v/>
          </cell>
          <cell r="U117">
            <v>0.15247646366058862</v>
          </cell>
          <cell r="V117">
            <v>2.6241217110610449</v>
          </cell>
          <cell r="W117">
            <v>0.62202568123341462</v>
          </cell>
          <cell r="X117">
            <v>5.1113054084815871E-3</v>
          </cell>
          <cell r="Y117">
            <v>3.4037351613635294</v>
          </cell>
          <cell r="Z117" t="str">
            <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t="str">
            <v/>
          </cell>
          <cell r="K118">
            <v>2.7824983838966601E-3</v>
          </cell>
          <cell r="L118">
            <v>3.6421372194726048E-2</v>
          </cell>
          <cell r="M118">
            <v>3.9203870578622707E-2</v>
          </cell>
          <cell r="N118" t="str">
            <v/>
          </cell>
          <cell r="P118">
            <v>0.16064020027501452</v>
          </cell>
          <cell r="Q118">
            <v>1.9026262787674827E-2</v>
          </cell>
          <cell r="R118">
            <v>0.17966646306268935</v>
          </cell>
          <cell r="S118" t="str">
            <v/>
          </cell>
          <cell r="U118">
            <v>3.4950316681052078E-5</v>
          </cell>
          <cell r="V118">
            <v>9.2019306297839911E-3</v>
          </cell>
          <cell r="W118">
            <v>2.7495654047919885E-2</v>
          </cell>
          <cell r="X118">
            <v>0.19980541074191119</v>
          </cell>
          <cell r="Y118">
            <v>0.23653794573629611</v>
          </cell>
          <cell r="Z118" t="str">
            <v/>
          </cell>
        </row>
        <row r="119">
          <cell r="B119" t="str">
            <v>874</v>
          </cell>
          <cell r="C119">
            <v>10.948304698584344</v>
          </cell>
          <cell r="D119">
            <v>0.27885763266578389</v>
          </cell>
          <cell r="E119">
            <v>8.8526232592312133E-3</v>
          </cell>
          <cell r="F119">
            <v>0.41164698155425256</v>
          </cell>
          <cell r="G119">
            <v>1.5946209629598445</v>
          </cell>
          <cell r="H119">
            <v>13.242282899023456</v>
          </cell>
          <cell r="I119" t="str">
            <v/>
          </cell>
          <cell r="K119">
            <v>2.0015731732505264</v>
          </cell>
          <cell r="L119">
            <v>5.7327287401112628</v>
          </cell>
          <cell r="M119">
            <v>7.7343019133617892</v>
          </cell>
          <cell r="N119" t="str">
            <v/>
          </cell>
          <cell r="P119">
            <v>0.23355126437102455</v>
          </cell>
          <cell r="Q119">
            <v>4.8158829813176443E-2</v>
          </cell>
          <cell r="R119">
            <v>0.28171009418420101</v>
          </cell>
          <cell r="S119" t="str">
            <v/>
          </cell>
          <cell r="U119">
            <v>1.0108286487473617E-3</v>
          </cell>
          <cell r="V119">
            <v>1.2412800506530389E-2</v>
          </cell>
          <cell r="W119">
            <v>6.2305468387847569E-2</v>
          </cell>
          <cell r="X119">
            <v>9.4733264264039961E-4</v>
          </cell>
          <cell r="Y119">
            <v>7.6676430185765712E-2</v>
          </cell>
          <cell r="Z119" t="str">
            <v/>
          </cell>
        </row>
        <row r="120">
          <cell r="B120" t="str">
            <v>876</v>
          </cell>
          <cell r="C120">
            <v>0</v>
          </cell>
          <cell r="D120">
            <v>0</v>
          </cell>
          <cell r="E120">
            <v>0</v>
          </cell>
          <cell r="F120">
            <v>0</v>
          </cell>
          <cell r="G120">
            <v>0</v>
          </cell>
          <cell r="H120">
            <v>0</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t="str">
            <v/>
          </cell>
          <cell r="K121">
            <v>2.3914489382927825E-3</v>
          </cell>
          <cell r="L121">
            <v>7.66574043233577E-2</v>
          </cell>
          <cell r="M121">
            <v>7.9048853261650481E-2</v>
          </cell>
          <cell r="N121" t="str">
            <v/>
          </cell>
          <cell r="P121">
            <v>7.9037776762331559E-4</v>
          </cell>
          <cell r="Q121">
            <v>1.0637554896015293E-4</v>
          </cell>
          <cell r="R121">
            <v>8.9675331658346856E-4</v>
          </cell>
          <cell r="S121" t="str">
            <v/>
          </cell>
          <cell r="U121">
            <v>5.9676242836106883E-2</v>
          </cell>
          <cell r="V121">
            <v>1.5569535466677753E-3</v>
          </cell>
          <cell r="W121">
            <v>0.582464030161018</v>
          </cell>
          <cell r="X121">
            <v>8.7180793711725164E-3</v>
          </cell>
          <cell r="Y121">
            <v>0.65241530591496522</v>
          </cell>
          <cell r="Z121" t="str">
            <v/>
          </cell>
        </row>
        <row r="122">
          <cell r="B122" t="str">
            <v>878</v>
          </cell>
          <cell r="C122">
            <v>5.8718210088625766E-2</v>
          </cell>
          <cell r="D122">
            <v>0.12941532013481916</v>
          </cell>
          <cell r="E122">
            <v>0.33131541140190085</v>
          </cell>
          <cell r="F122">
            <v>0.25824953907530279</v>
          </cell>
          <cell r="G122">
            <v>4.640392788203395E-3</v>
          </cell>
          <cell r="H122">
            <v>0.782338873488852</v>
          </cell>
          <cell r="I122" t="str">
            <v/>
          </cell>
          <cell r="K122">
            <v>9.1921635597602046E-5</v>
          </cell>
          <cell r="L122">
            <v>4.5678924783034208E-3</v>
          </cell>
          <cell r="M122">
            <v>4.6598141139010231E-3</v>
          </cell>
          <cell r="N122" t="str">
            <v/>
          </cell>
          <cell r="P122">
            <v>0.10605853653942697</v>
          </cell>
          <cell r="Q122">
            <v>1.3314232270233159E-2</v>
          </cell>
          <cell r="R122">
            <v>0.11937276880966013</v>
          </cell>
          <cell r="S122" t="str">
            <v/>
          </cell>
          <cell r="U122">
            <v>6.2609684736750437E-2</v>
          </cell>
          <cell r="V122">
            <v>8.6437847517524841E-2</v>
          </cell>
          <cell r="W122">
            <v>5.916923288013845E-2</v>
          </cell>
          <cell r="X122">
            <v>3.1716468786724863E-2</v>
          </cell>
          <cell r="Y122">
            <v>0.23993323392113858</v>
          </cell>
          <cell r="Z122" t="str">
            <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t="str">
            <v/>
          </cell>
          <cell r="K123">
            <v>0.20694952569437913</v>
          </cell>
          <cell r="L123">
            <v>5.5831866663139484</v>
          </cell>
          <cell r="M123">
            <v>5.7901361920083279</v>
          </cell>
          <cell r="N123" t="str">
            <v/>
          </cell>
          <cell r="P123">
            <v>1.0098518085244134E-2</v>
          </cell>
          <cell r="Q123">
            <v>2.2435880950303394E-3</v>
          </cell>
          <cell r="R123">
            <v>1.2342106180274473E-2</v>
          </cell>
          <cell r="S123" t="str">
            <v/>
          </cell>
          <cell r="U123">
            <v>6.980254803738549E-2</v>
          </cell>
          <cell r="V123">
            <v>0.29082211624462634</v>
          </cell>
          <cell r="W123">
            <v>0.56632547313363801</v>
          </cell>
          <cell r="X123">
            <v>1.2693158668600979</v>
          </cell>
          <cell r="Y123">
            <v>2.1962660042757478</v>
          </cell>
          <cell r="Z123" t="str">
            <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t="str">
            <v/>
          </cell>
          <cell r="K124">
            <v>6.7410702558654504E-3</v>
          </cell>
          <cell r="L124">
            <v>0.23930799408322043</v>
          </cell>
          <cell r="M124">
            <v>0.24604906433908588</v>
          </cell>
          <cell r="N124" t="str">
            <v/>
          </cell>
          <cell r="P124">
            <v>1.5656347003356013</v>
          </cell>
          <cell r="Q124">
            <v>0.33032571707167963</v>
          </cell>
          <cell r="R124">
            <v>1.8959604174072808</v>
          </cell>
          <cell r="S124" t="str">
            <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t="str">
            <v/>
          </cell>
          <cell r="K125">
            <v>2.614797617552205E-3</v>
          </cell>
          <cell r="L125">
            <v>6.5133044244363225E-2</v>
          </cell>
          <cell r="M125">
            <v>6.7747841861915431E-2</v>
          </cell>
          <cell r="N125" t="str">
            <v/>
          </cell>
          <cell r="P125">
            <v>8.7494457607430742E-2</v>
          </cell>
          <cell r="Q125">
            <v>1.1239612520873904E-2</v>
          </cell>
          <cell r="R125">
            <v>9.8734070128304652E-2</v>
          </cell>
          <cell r="S125" t="str">
            <v/>
          </cell>
          <cell r="U125">
            <v>3.672985036136267E-2</v>
          </cell>
          <cell r="V125">
            <v>2.8168701122414711E-2</v>
          </cell>
          <cell r="W125">
            <v>0.14917825751990424</v>
          </cell>
          <cell r="X125">
            <v>1.0597058911534449E-3</v>
          </cell>
          <cell r="Y125">
            <v>0.21513651489483507</v>
          </cell>
          <cell r="Z125" t="str">
            <v/>
          </cell>
        </row>
        <row r="126">
          <cell r="B126" t="str">
            <v>882</v>
          </cell>
          <cell r="C126">
            <v>7.2847510373443988E-2</v>
          </cell>
          <cell r="D126">
            <v>1.0377766251728913</v>
          </cell>
          <cell r="E126">
            <v>0.3323817693371634</v>
          </cell>
          <cell r="F126">
            <v>0.20558969039259475</v>
          </cell>
          <cell r="G126">
            <v>7.0159546490564228E-3</v>
          </cell>
          <cell r="H126">
            <v>1.6556115499251498</v>
          </cell>
          <cell r="I126" t="str">
            <v/>
          </cell>
          <cell r="K126">
            <v>3.5209051799132418E-2</v>
          </cell>
          <cell r="L126">
            <v>0.29318306594278026</v>
          </cell>
          <cell r="M126">
            <v>0.32839211774191268</v>
          </cell>
          <cell r="N126" t="str">
            <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t="str">
            <v/>
          </cell>
          <cell r="K127">
            <v>0</v>
          </cell>
          <cell r="L127">
            <v>0</v>
          </cell>
          <cell r="M127">
            <v>0</v>
          </cell>
          <cell r="N127" t="str">
            <v/>
          </cell>
          <cell r="P127">
            <v>0</v>
          </cell>
          <cell r="Q127">
            <v>0</v>
          </cell>
          <cell r="R127">
            <v>0</v>
          </cell>
          <cell r="S127" t="str">
            <v/>
          </cell>
          <cell r="U127">
            <v>0</v>
          </cell>
          <cell r="V127">
            <v>0</v>
          </cell>
          <cell r="W127">
            <v>0</v>
          </cell>
          <cell r="X127">
            <v>0</v>
          </cell>
          <cell r="Y127">
            <v>0</v>
          </cell>
          <cell r="Z127" t="str">
            <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t="str">
            <v/>
          </cell>
          <cell r="K128">
            <v>6.6655442111566224E-3</v>
          </cell>
          <cell r="L128">
            <v>0.20051268241758119</v>
          </cell>
          <cell r="M128">
            <v>0.2071782266287378</v>
          </cell>
          <cell r="N128" t="str">
            <v/>
          </cell>
          <cell r="P128">
            <v>0.13845169116477651</v>
          </cell>
          <cell r="Q128">
            <v>1.6958284065744813E-2</v>
          </cell>
          <cell r="R128">
            <v>0.15540997523052133</v>
          </cell>
          <cell r="S128" t="str">
            <v/>
          </cell>
          <cell r="U128">
            <v>1.4617684455733118E-2</v>
          </cell>
          <cell r="V128">
            <v>0.22770086335928336</v>
          </cell>
          <cell r="W128">
            <v>8.6184403285134992E-3</v>
          </cell>
          <cell r="X128">
            <v>7.3230853625694203E-2</v>
          </cell>
          <cell r="Y128">
            <v>0.32416784176922414</v>
          </cell>
          <cell r="Z128" t="str">
            <v/>
          </cell>
        </row>
        <row r="129">
          <cell r="B129" t="str">
            <v>885</v>
          </cell>
          <cell r="C129">
            <v>2.4667223253292621</v>
          </cell>
          <cell r="D129">
            <v>2.1265937040846009E-3</v>
          </cell>
          <cell r="E129">
            <v>1.242164132721912E-2</v>
          </cell>
          <cell r="F129">
            <v>5.4652912740788193E-2</v>
          </cell>
          <cell r="G129">
            <v>9.79134474269545E-2</v>
          </cell>
          <cell r="H129">
            <v>2.6338369205283083</v>
          </cell>
          <cell r="I129" t="str">
            <v/>
          </cell>
          <cell r="K129">
            <v>7.056114604537024E-2</v>
          </cell>
          <cell r="L129">
            <v>1.702057557651016</v>
          </cell>
          <cell r="M129">
            <v>1.7726187036963863</v>
          </cell>
          <cell r="N129" t="str">
            <v/>
          </cell>
          <cell r="P129">
            <v>0.14426029178427241</v>
          </cell>
          <cell r="Q129">
            <v>2.0368504862907623E-2</v>
          </cell>
          <cell r="R129">
            <v>0.16462879664718003</v>
          </cell>
          <cell r="S129" t="str">
            <v/>
          </cell>
          <cell r="U129">
            <v>6.4348217086273316E-5</v>
          </cell>
          <cell r="V129">
            <v>0.13198120575571076</v>
          </cell>
          <cell r="W129">
            <v>1.6757945981448877E-2</v>
          </cell>
          <cell r="X129">
            <v>0.76182292445624711</v>
          </cell>
          <cell r="Y129">
            <v>0.91062642441049302</v>
          </cell>
          <cell r="Z129" t="str">
            <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t="str">
            <v/>
          </cell>
          <cell r="K130">
            <v>2.7827672891710283E-2</v>
          </cell>
          <cell r="L130">
            <v>0.45057082179912644</v>
          </cell>
          <cell r="M130">
            <v>0.47839849469083673</v>
          </cell>
          <cell r="N130" t="str">
            <v/>
          </cell>
          <cell r="P130">
            <v>0.57065483098371128</v>
          </cell>
          <cell r="Q130">
            <v>8.9528487434757067E-2</v>
          </cell>
          <cell r="R130">
            <v>0.66018331841846833</v>
          </cell>
          <cell r="S130" t="str">
            <v/>
          </cell>
          <cell r="U130">
            <v>0.29509001629339471</v>
          </cell>
          <cell r="V130">
            <v>0.62869593549023806</v>
          </cell>
          <cell r="W130">
            <v>0.37237645704061478</v>
          </cell>
          <cell r="X130">
            <v>0.1604142519553336</v>
          </cell>
          <cell r="Y130">
            <v>1.4565766607795811</v>
          </cell>
          <cell r="Z130" t="str">
            <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t="str">
            <v/>
          </cell>
          <cell r="K131">
            <v>1.7903967528901922E-2</v>
          </cell>
          <cell r="L131">
            <v>0.18675913954966897</v>
          </cell>
          <cell r="M131">
            <v>0.20466310707857088</v>
          </cell>
          <cell r="N131" t="str">
            <v/>
          </cell>
          <cell r="P131">
            <v>1.2012411981512132</v>
          </cell>
          <cell r="Q131">
            <v>0.18744642872249892</v>
          </cell>
          <cell r="R131">
            <v>1.3886876268737121</v>
          </cell>
          <cell r="S131" t="str">
            <v/>
          </cell>
          <cell r="U131">
            <v>0.15107504314459413</v>
          </cell>
          <cell r="V131">
            <v>0.45147510234706506</v>
          </cell>
          <cell r="W131">
            <v>1.2908894083552705E-2</v>
          </cell>
          <cell r="X131">
            <v>4.411487633399447E-3</v>
          </cell>
          <cell r="Y131">
            <v>0.61987052720861135</v>
          </cell>
          <cell r="Z131" t="str">
            <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t="str">
            <v/>
          </cell>
          <cell r="U133">
            <v>1.5861921240068713</v>
          </cell>
          <cell r="V133">
            <v>0.42702777193129293</v>
          </cell>
          <cell r="W133">
            <v>4.076409031632914</v>
          </cell>
          <cell r="X133">
            <v>0.9673084128685786</v>
          </cell>
          <cell r="Y133">
            <v>7.0569373404396565</v>
          </cell>
          <cell r="Z133" t="str">
            <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t="str">
            <v/>
          </cell>
          <cell r="K134">
            <v>2.4352485291597881E-2</v>
          </cell>
          <cell r="L134">
            <v>0.78872232975032852</v>
          </cell>
          <cell r="M134">
            <v>0.81307481504192636</v>
          </cell>
          <cell r="N134" t="str">
            <v/>
          </cell>
          <cell r="P134">
            <v>0.45169967454546889</v>
          </cell>
          <cell r="Q134">
            <v>0.171006031931633</v>
          </cell>
          <cell r="R134">
            <v>0.62270570647710188</v>
          </cell>
          <cell r="S134" t="str">
            <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t="str">
            <v/>
          </cell>
          <cell r="K135">
            <v>2.1146911130560053E-2</v>
          </cell>
          <cell r="L135">
            <v>0.65062526576126523</v>
          </cell>
          <cell r="M135">
            <v>0.67177217689182522</v>
          </cell>
          <cell r="N135" t="str">
            <v/>
          </cell>
          <cell r="P135">
            <v>0.84195475324254276</v>
          </cell>
          <cell r="Q135">
            <v>0.13122420141533561</v>
          </cell>
          <cell r="R135">
            <v>0.9731789546578784</v>
          </cell>
          <cell r="S135" t="str">
            <v/>
          </cell>
          <cell r="U135">
            <v>0.24288737464840074</v>
          </cell>
          <cell r="V135">
            <v>1.0033512825200308</v>
          </cell>
          <cell r="W135">
            <v>0.86641895551398151</v>
          </cell>
          <cell r="X135">
            <v>2.7646815113070238</v>
          </cell>
          <cell r="Y135">
            <v>4.8773391239894366</v>
          </cell>
          <cell r="Z135" t="str">
            <v/>
          </cell>
        </row>
        <row r="136">
          <cell r="B136" t="str">
            <v>892</v>
          </cell>
          <cell r="C136">
            <v>2.595584356576945</v>
          </cell>
          <cell r="D136">
            <v>1.9705310618461795</v>
          </cell>
          <cell r="E136">
            <v>5.1137578145308039E-3</v>
          </cell>
          <cell r="F136">
            <v>0.2959636769165932</v>
          </cell>
          <cell r="G136">
            <v>1.2157411134699696</v>
          </cell>
          <cell r="H136">
            <v>6.0829339666242186</v>
          </cell>
          <cell r="I136" t="str">
            <v/>
          </cell>
          <cell r="K136">
            <v>0.86612887561783669</v>
          </cell>
          <cell r="L136">
            <v>3.0825580480063288</v>
          </cell>
          <cell r="M136">
            <v>3.9486869236241655</v>
          </cell>
          <cell r="N136" t="str">
            <v/>
          </cell>
          <cell r="P136">
            <v>7.9177497110839684E-2</v>
          </cell>
          <cell r="Q136">
            <v>3.7930057929422951E-2</v>
          </cell>
          <cell r="R136">
            <v>0.11710755504026263</v>
          </cell>
          <cell r="S136" t="str">
            <v/>
          </cell>
          <cell r="U136">
            <v>0.82100572709274566</v>
          </cell>
          <cell r="V136">
            <v>2.9897750562359651</v>
          </cell>
          <cell r="W136">
            <v>0.14259359889661485</v>
          </cell>
          <cell r="X136">
            <v>0.27338738349202418</v>
          </cell>
          <cell r="Y136">
            <v>4.2267617657173497</v>
          </cell>
          <cell r="Z136" t="str">
            <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t="str">
            <v/>
          </cell>
          <cell r="K137">
            <v>7.8442798698287615E-4</v>
          </cell>
          <cell r="L137">
            <v>5.9100455966626282E-2</v>
          </cell>
          <cell r="M137">
            <v>5.9884883953609157E-2</v>
          </cell>
          <cell r="N137" t="str">
            <v/>
          </cell>
          <cell r="P137">
            <v>1.1500713002081458E-4</v>
          </cell>
          <cell r="Q137">
            <v>1.4403762309676284E-5</v>
          </cell>
          <cell r="R137">
            <v>1.2941089233049085E-4</v>
          </cell>
          <cell r="S137" t="str">
            <v/>
          </cell>
          <cell r="U137">
            <v>1.3180167168541474E-2</v>
          </cell>
          <cell r="V137">
            <v>0.17671982141789533</v>
          </cell>
          <cell r="W137">
            <v>6.8326112059385463E-2</v>
          </cell>
          <cell r="X137">
            <v>3.4148013302772118E-2</v>
          </cell>
          <cell r="Y137">
            <v>0.29237411394859442</v>
          </cell>
          <cell r="Z137" t="str">
            <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t="str">
            <v/>
          </cell>
          <cell r="K138">
            <v>2.8080372911160736E-2</v>
          </cell>
          <cell r="L138">
            <v>0.44598239329489892</v>
          </cell>
          <cell r="M138">
            <v>0.47406276620605964</v>
          </cell>
          <cell r="N138" t="str">
            <v/>
          </cell>
          <cell r="P138">
            <v>2.7836647856797323</v>
          </cell>
          <cell r="Q138">
            <v>0.77885840721058675</v>
          </cell>
          <cell r="R138">
            <v>3.5625231928903189</v>
          </cell>
          <cell r="S138" t="str">
            <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t="str">
            <v/>
          </cell>
          <cell r="K139">
            <v>2.5227540261321697E-2</v>
          </cell>
          <cell r="L139">
            <v>0.79053185589369579</v>
          </cell>
          <cell r="M139">
            <v>0.81575939615501747</v>
          </cell>
          <cell r="N139" t="str">
            <v/>
          </cell>
          <cell r="P139">
            <v>1.3105555968611604</v>
          </cell>
          <cell r="Q139">
            <v>0.15499196933950499</v>
          </cell>
          <cell r="R139">
            <v>1.4655475662006654</v>
          </cell>
          <cell r="S139" t="str">
            <v/>
          </cell>
          <cell r="U139">
            <v>0.17926210299822248</v>
          </cell>
          <cell r="V139">
            <v>1.6342173002606166</v>
          </cell>
          <cell r="W139">
            <v>0.13881746215820701</v>
          </cell>
          <cell r="X139">
            <v>7.0493848541570469E-3</v>
          </cell>
          <cell r="Y139">
            <v>1.9593462502712031</v>
          </cell>
          <cell r="Z139" t="str">
            <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t="str">
            <v/>
          </cell>
          <cell r="K140">
            <v>2.9313141888063195E-3</v>
          </cell>
          <cell r="L140">
            <v>0.14322153409814628</v>
          </cell>
          <cell r="M140">
            <v>0.1461528482869526</v>
          </cell>
          <cell r="N140" t="str">
            <v/>
          </cell>
          <cell r="P140">
            <v>4.9370172019613197E-2</v>
          </cell>
          <cell r="Q140">
            <v>9.1793787172145137E-3</v>
          </cell>
          <cell r="R140">
            <v>5.8549550736827709E-2</v>
          </cell>
          <cell r="S140" t="str">
            <v/>
          </cell>
          <cell r="U140">
            <v>1.3681755217082224E-5</v>
          </cell>
          <cell r="V140">
            <v>0.11862474345522479</v>
          </cell>
          <cell r="W140">
            <v>1.7456919952281647</v>
          </cell>
          <cell r="X140">
            <v>0.65696534853404298</v>
          </cell>
          <cell r="Y140">
            <v>2.5212957689726494</v>
          </cell>
          <cell r="Z140" t="str">
            <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t="str">
            <v/>
          </cell>
          <cell r="K141">
            <v>6.6647628509626002E-4</v>
          </cell>
          <cell r="L141">
            <v>4.7466960356720017E-2</v>
          </cell>
          <cell r="M141">
            <v>4.8133436641816275E-2</v>
          </cell>
          <cell r="N141" t="str">
            <v/>
          </cell>
          <cell r="P141">
            <v>1.3374452229790039</v>
          </cell>
          <cell r="Q141">
            <v>0.20697895536338656</v>
          </cell>
          <cell r="R141">
            <v>1.5444241783423904</v>
          </cell>
          <cell r="S141" t="str">
            <v/>
          </cell>
          <cell r="U141">
            <v>0.20908979253439147</v>
          </cell>
          <cell r="V141">
            <v>5.1934646489436498E-3</v>
          </cell>
          <cell r="W141">
            <v>0.82811534761431682</v>
          </cell>
          <cell r="X141">
            <v>0.56961507302603143</v>
          </cell>
          <cell r="Y141">
            <v>1.6120136778236833</v>
          </cell>
          <cell r="Z141" t="str">
            <v/>
          </cell>
        </row>
        <row r="142">
          <cell r="B142" t="str">
            <v>909</v>
          </cell>
          <cell r="C142">
            <v>1.7791477928842538</v>
          </cell>
          <cell r="D142">
            <v>0.61703615490608965</v>
          </cell>
          <cell r="E142">
            <v>6.0541084194695526E-2</v>
          </cell>
          <cell r="F142">
            <v>0.66230123180615863</v>
          </cell>
          <cell r="G142">
            <v>3.415289491979661E-2</v>
          </cell>
          <cell r="H142">
            <v>3.1531791587109943</v>
          </cell>
          <cell r="I142" t="str">
            <v/>
          </cell>
          <cell r="K142">
            <v>3.1932992413817576E-3</v>
          </cell>
          <cell r="L142">
            <v>0.22787738197528848</v>
          </cell>
          <cell r="M142">
            <v>0.23107068121667024</v>
          </cell>
          <cell r="N142" t="str">
            <v/>
          </cell>
          <cell r="P142">
            <v>1.8370064707029399</v>
          </cell>
          <cell r="Q142">
            <v>0.25920950200102938</v>
          </cell>
          <cell r="R142">
            <v>2.0962159727039693</v>
          </cell>
          <cell r="S142" t="str">
            <v/>
          </cell>
          <cell r="U142">
            <v>5.0554903701861977E-2</v>
          </cell>
          <cell r="V142">
            <v>0.9723911912020089</v>
          </cell>
          <cell r="W142">
            <v>7.7908802315119124E-2</v>
          </cell>
          <cell r="X142">
            <v>0.43856627422161643</v>
          </cell>
          <cell r="Y142">
            <v>1.5394211714406065</v>
          </cell>
          <cell r="Z142" t="str">
            <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t="str">
            <v/>
          </cell>
          <cell r="K143">
            <v>5.4652980829975481E-2</v>
          </cell>
          <cell r="L143">
            <v>1.5682802975305952</v>
          </cell>
          <cell r="M143">
            <v>1.6229332783605706</v>
          </cell>
          <cell r="N143" t="str">
            <v/>
          </cell>
          <cell r="P143">
            <v>2.1833713929017766</v>
          </cell>
          <cell r="Q143">
            <v>0.26307096509913297</v>
          </cell>
          <cell r="R143">
            <v>2.4464423580009096</v>
          </cell>
          <cell r="S143" t="str">
            <v/>
          </cell>
          <cell r="U143">
            <v>0.35207054829739515</v>
          </cell>
          <cell r="V143">
            <v>1.7911674510628177</v>
          </cell>
          <cell r="W143">
            <v>0.71435059080216401</v>
          </cell>
          <cell r="X143">
            <v>0.88232850409358121</v>
          </cell>
          <cell r="Y143">
            <v>3.7399170942559583</v>
          </cell>
          <cell r="Z143" t="str">
            <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t="str">
            <v/>
          </cell>
          <cell r="K144">
            <v>2.9956298324413711E-4</v>
          </cell>
          <cell r="L144">
            <v>2.8615942665217273E-3</v>
          </cell>
          <cell r="M144">
            <v>3.1611572497658646E-3</v>
          </cell>
          <cell r="N144" t="str">
            <v/>
          </cell>
          <cell r="P144">
            <v>3.4096611625861919</v>
          </cell>
          <cell r="Q144">
            <v>0.42093805458021399</v>
          </cell>
          <cell r="R144">
            <v>3.8305992171664061</v>
          </cell>
          <cell r="S144" t="str">
            <v/>
          </cell>
          <cell r="U144">
            <v>0.12112983498988243</v>
          </cell>
          <cell r="V144">
            <v>0.61400263983806069</v>
          </cell>
          <cell r="W144">
            <v>1.3339536959474623</v>
          </cell>
          <cell r="X144">
            <v>2.4636986299298336</v>
          </cell>
          <cell r="Y144">
            <v>4.5327848007052385</v>
          </cell>
          <cell r="Z144" t="str">
            <v/>
          </cell>
        </row>
        <row r="145">
          <cell r="B145" t="str">
            <v>921</v>
          </cell>
          <cell r="C145">
            <v>0</v>
          </cell>
          <cell r="D145">
            <v>0</v>
          </cell>
          <cell r="E145">
            <v>0</v>
          </cell>
          <cell r="F145">
            <v>0</v>
          </cell>
          <cell r="G145">
            <v>0</v>
          </cell>
          <cell r="H145">
            <v>0</v>
          </cell>
          <cell r="I145" t="str">
            <v/>
          </cell>
          <cell r="K145">
            <v>0</v>
          </cell>
          <cell r="L145">
            <v>0</v>
          </cell>
          <cell r="M145">
            <v>0</v>
          </cell>
          <cell r="N145" t="str">
            <v/>
          </cell>
          <cell r="P145">
            <v>0</v>
          </cell>
          <cell r="Q145">
            <v>0</v>
          </cell>
          <cell r="R145">
            <v>0</v>
          </cell>
          <cell r="S145" t="str">
            <v/>
          </cell>
          <cell r="U145">
            <v>0</v>
          </cell>
          <cell r="V145">
            <v>0</v>
          </cell>
          <cell r="W145">
            <v>0</v>
          </cell>
          <cell r="X145">
            <v>0</v>
          </cell>
          <cell r="Y145">
            <v>0</v>
          </cell>
          <cell r="Z145" t="str">
            <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t="str">
            <v/>
          </cell>
          <cell r="K146">
            <v>4.9114806829400926E-6</v>
          </cell>
          <cell r="L146">
            <v>1.4457684010319032E-4</v>
          </cell>
          <cell r="M146">
            <v>1.4948832078613041E-4</v>
          </cell>
          <cell r="N146" t="str">
            <v/>
          </cell>
          <cell r="P146">
            <v>0.76809535485193214</v>
          </cell>
          <cell r="Q146">
            <v>9.246319538320355E-2</v>
          </cell>
          <cell r="R146">
            <v>0.86055855023513572</v>
          </cell>
          <cell r="S146" t="str">
            <v/>
          </cell>
          <cell r="U146">
            <v>0.21749571561185704</v>
          </cell>
          <cell r="V146">
            <v>7.3945121055281312E-3</v>
          </cell>
          <cell r="W146">
            <v>0.71823448635655118</v>
          </cell>
          <cell r="X146">
            <v>0.17354497598701205</v>
          </cell>
          <cell r="Y146">
            <v>1.1166696900609485</v>
          </cell>
          <cell r="Z146" t="str">
            <v/>
          </cell>
        </row>
        <row r="147">
          <cell r="B147" t="str">
            <v>926</v>
          </cell>
          <cell r="C147">
            <v>3.9268458354662199</v>
          </cell>
          <cell r="D147">
            <v>4.0986229174533593</v>
          </cell>
          <cell r="E147">
            <v>0.34074426376764388</v>
          </cell>
          <cell r="F147">
            <v>0.1393768644348688</v>
          </cell>
          <cell r="G147">
            <v>0.17672426406785766</v>
          </cell>
          <cell r="H147">
            <v>8.6823141451899488</v>
          </cell>
          <cell r="I147" t="str">
            <v/>
          </cell>
          <cell r="K147">
            <v>0.39438161621991186</v>
          </cell>
          <cell r="L147">
            <v>9.8791980561503951</v>
          </cell>
          <cell r="M147">
            <v>10.273579672370307</v>
          </cell>
          <cell r="N147" t="str">
            <v/>
          </cell>
          <cell r="P147">
            <v>1.5575959353604809E-3</v>
          </cell>
          <cell r="Q147">
            <v>2.7221822753404414E-4</v>
          </cell>
          <cell r="R147">
            <v>1.829814162894525E-3</v>
          </cell>
          <cell r="S147" t="str">
            <v/>
          </cell>
          <cell r="U147">
            <v>0.16822998018058932</v>
          </cell>
          <cell r="V147">
            <v>0.32714246583165174</v>
          </cell>
          <cell r="W147">
            <v>1.1309532755561397E-2</v>
          </cell>
          <cell r="X147">
            <v>0.21296304503913593</v>
          </cell>
          <cell r="Y147">
            <v>0.71964502380693829</v>
          </cell>
          <cell r="Z147" t="str">
            <v/>
          </cell>
        </row>
        <row r="148">
          <cell r="B148" t="str">
            <v>928</v>
          </cell>
          <cell r="C148">
            <v>1.6524789078547479</v>
          </cell>
          <cell r="D148">
            <v>3.5950361588297888</v>
          </cell>
          <cell r="E148">
            <v>5.3727677224826645E-3</v>
          </cell>
          <cell r="F148">
            <v>2.0136222445485608</v>
          </cell>
          <cell r="G148">
            <v>0.82966934316955188</v>
          </cell>
          <cell r="H148">
            <v>8.0961794221251324</v>
          </cell>
          <cell r="I148" t="str">
            <v/>
          </cell>
          <cell r="K148">
            <v>0.70004143098446037</v>
          </cell>
          <cell r="L148">
            <v>8.4027848889083856</v>
          </cell>
          <cell r="M148">
            <v>9.1028263198928467</v>
          </cell>
          <cell r="N148" t="str">
            <v/>
          </cell>
          <cell r="P148">
            <v>5.290158117481238</v>
          </cell>
          <cell r="Q148">
            <v>0.66463405404759535</v>
          </cell>
          <cell r="R148">
            <v>5.9547921715288332</v>
          </cell>
          <cell r="S148" t="str">
            <v/>
          </cell>
          <cell r="U148">
            <v>0.58499437514037333</v>
          </cell>
          <cell r="V148">
            <v>0.14403648464343768</v>
          </cell>
          <cell r="W148">
            <v>1.4022940307857947</v>
          </cell>
          <cell r="X148">
            <v>0.86924734147823091</v>
          </cell>
          <cell r="Y148">
            <v>3.000572232047837</v>
          </cell>
          <cell r="Z148" t="str">
            <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t="str">
            <v/>
          </cell>
          <cell r="K149">
            <v>4.6058867545907453E-4</v>
          </cell>
          <cell r="L149">
            <v>4.2131743049893339E-2</v>
          </cell>
          <cell r="M149">
            <v>4.2592331725352414E-2</v>
          </cell>
          <cell r="N149" t="str">
            <v/>
          </cell>
          <cell r="P149">
            <v>2.7480033479671153</v>
          </cell>
          <cell r="Q149">
            <v>0.45283742173066105</v>
          </cell>
          <cell r="R149">
            <v>3.2008407696977765</v>
          </cell>
          <cell r="S149" t="str">
            <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t="str">
            <v/>
          </cell>
          <cell r="K150">
            <v>0.40007391399490383</v>
          </cell>
          <cell r="L150">
            <v>4.699866300276919</v>
          </cell>
          <cell r="M150">
            <v>5.0999402142718226</v>
          </cell>
          <cell r="N150" t="str">
            <v/>
          </cell>
          <cell r="P150">
            <v>3.7598765144567423</v>
          </cell>
          <cell r="Q150">
            <v>0.44658044118569434</v>
          </cell>
          <cell r="R150">
            <v>4.2064569556424365</v>
          </cell>
          <cell r="S150" t="str">
            <v/>
          </cell>
          <cell r="U150">
            <v>0.90949586866350174</v>
          </cell>
          <cell r="V150">
            <v>0.66368083474662731</v>
          </cell>
          <cell r="W150">
            <v>1.2155509950648786</v>
          </cell>
          <cell r="X150">
            <v>1.5532006025536611</v>
          </cell>
          <cell r="Y150">
            <v>4.341928301028668</v>
          </cell>
          <cell r="Z150" t="str">
            <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t="str">
            <v/>
          </cell>
          <cell r="K151">
            <v>3.3577570337122914E-2</v>
          </cell>
          <cell r="L151">
            <v>1.2331073244495365</v>
          </cell>
          <cell r="M151">
            <v>1.2666848947866594</v>
          </cell>
          <cell r="N151" t="str">
            <v/>
          </cell>
          <cell r="P151">
            <v>0.2562471115413717</v>
          </cell>
          <cell r="Q151">
            <v>3.0516844468403991E-2</v>
          </cell>
          <cell r="R151">
            <v>0.28676395600977567</v>
          </cell>
          <cell r="S151" t="str">
            <v/>
          </cell>
          <cell r="U151">
            <v>3.2607034266917023E-2</v>
          </cell>
          <cell r="V151">
            <v>7.9274443842414485E-2</v>
          </cell>
          <cell r="W151">
            <v>3.2650856814012183E-2</v>
          </cell>
          <cell r="X151">
            <v>0.62027723010414282</v>
          </cell>
          <cell r="Y151">
            <v>0.76480956502748654</v>
          </cell>
          <cell r="Z151" t="str">
            <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t="str">
            <v/>
          </cell>
          <cell r="K152">
            <v>5.0121275135890826E-3</v>
          </cell>
          <cell r="L152">
            <v>0.11563348845659475</v>
          </cell>
          <cell r="M152">
            <v>0.12064561597018383</v>
          </cell>
          <cell r="N152" t="str">
            <v/>
          </cell>
          <cell r="P152">
            <v>0.19955925528300911</v>
          </cell>
          <cell r="Q152">
            <v>2.68841003101381E-2</v>
          </cell>
          <cell r="R152">
            <v>0.22644335559314721</v>
          </cell>
          <cell r="S152" t="str">
            <v/>
          </cell>
          <cell r="U152">
            <v>4.5011529483833315E-3</v>
          </cell>
          <cell r="V152">
            <v>6.7585436722777583E-3</v>
          </cell>
          <cell r="W152">
            <v>4.3829573962098616E-3</v>
          </cell>
          <cell r="X152">
            <v>7.4001391467405961E-2</v>
          </cell>
          <cell r="Y152">
            <v>8.9644045484276916E-2</v>
          </cell>
          <cell r="Z152" t="str">
            <v/>
          </cell>
        </row>
        <row r="153">
          <cell r="B153" t="str">
            <v>936</v>
          </cell>
          <cell r="C153">
            <v>0.59259043841350845</v>
          </cell>
          <cell r="D153">
            <v>0.441332102407061</v>
          </cell>
          <cell r="E153">
            <v>0.12671321038041711</v>
          </cell>
          <cell r="F153">
            <v>0.12049674072062432</v>
          </cell>
          <cell r="G153">
            <v>1.9154681392772803E-3</v>
          </cell>
          <cell r="H153">
            <v>1.2830479600608882</v>
          </cell>
          <cell r="I153" t="str">
            <v/>
          </cell>
          <cell r="K153">
            <v>2.1842055930150608E-2</v>
          </cell>
          <cell r="L153">
            <v>0.26153532847170352</v>
          </cell>
          <cell r="M153">
            <v>0.28337738440185412</v>
          </cell>
          <cell r="N153" t="str">
            <v/>
          </cell>
          <cell r="P153">
            <v>1.2778832424294644</v>
          </cell>
          <cell r="Q153">
            <v>0.11702787242577306</v>
          </cell>
          <cell r="R153">
            <v>1.3949111148552373</v>
          </cell>
          <cell r="S153" t="str">
            <v/>
          </cell>
          <cell r="U153">
            <v>0.25837876661373049</v>
          </cell>
          <cell r="V153">
            <v>0.92640191050691689</v>
          </cell>
          <cell r="W153">
            <v>6.3170282746384837E-2</v>
          </cell>
          <cell r="X153">
            <v>0.11621555945145426</v>
          </cell>
          <cell r="Y153">
            <v>1.3641665193184866</v>
          </cell>
          <cell r="Z153" t="str">
            <v/>
          </cell>
        </row>
        <row r="154">
          <cell r="B154" t="str">
            <v>937</v>
          </cell>
          <cell r="C154">
            <v>3.0740972994148841</v>
          </cell>
          <cell r="D154">
            <v>0.46436781979678932</v>
          </cell>
          <cell r="E154">
            <v>3.3613641536189972E-4</v>
          </cell>
          <cell r="F154">
            <v>0.53044816916831317</v>
          </cell>
          <cell r="G154">
            <v>0.37774988809921101</v>
          </cell>
          <cell r="H154">
            <v>4.4469993128945591</v>
          </cell>
          <cell r="I154" t="str">
            <v/>
          </cell>
          <cell r="K154">
            <v>0.16773229554304744</v>
          </cell>
          <cell r="L154">
            <v>2.4307358763449378</v>
          </cell>
          <cell r="M154">
            <v>2.5984681718879852</v>
          </cell>
          <cell r="N154" t="str">
            <v/>
          </cell>
          <cell r="P154">
            <v>0.43060741740280589</v>
          </cell>
          <cell r="Q154">
            <v>5.6786245129193794E-2</v>
          </cell>
          <cell r="R154">
            <v>0.48739366253199967</v>
          </cell>
          <cell r="S154" t="str">
            <v/>
          </cell>
          <cell r="U154">
            <v>4.3442704888420121E-2</v>
          </cell>
          <cell r="V154">
            <v>0.57649289307398111</v>
          </cell>
          <cell r="W154">
            <v>4.4864050419699317E-4</v>
          </cell>
          <cell r="X154">
            <v>0.20551643618183521</v>
          </cell>
          <cell r="Y154">
            <v>0.82590067464843353</v>
          </cell>
          <cell r="Z154" t="str">
            <v/>
          </cell>
        </row>
        <row r="155">
          <cell r="B155" t="str">
            <v>938</v>
          </cell>
          <cell r="C155">
            <v>2.9103424273072576</v>
          </cell>
          <cell r="D155">
            <v>1.5800967803490384</v>
          </cell>
          <cell r="E155">
            <v>2.974430036856282E-2</v>
          </cell>
          <cell r="F155">
            <v>2.4570133902702469E-2</v>
          </cell>
          <cell r="G155">
            <v>0.26040760965195647</v>
          </cell>
          <cell r="H155">
            <v>4.8051612515795181</v>
          </cell>
          <cell r="I155" t="str">
            <v/>
          </cell>
          <cell r="K155">
            <v>0.23337783430408759</v>
          </cell>
          <cell r="L155">
            <v>3.2865916064026117</v>
          </cell>
          <cell r="M155">
            <v>3.5199694407066993</v>
          </cell>
          <cell r="N155" t="str">
            <v/>
          </cell>
          <cell r="P155">
            <v>4.3118519126987156</v>
          </cell>
          <cell r="Q155">
            <v>0.34917068219592962</v>
          </cell>
          <cell r="R155">
            <v>4.6610225948946455</v>
          </cell>
          <cell r="S155" t="str">
            <v/>
          </cell>
          <cell r="U155">
            <v>0.37623026972319606</v>
          </cell>
          <cell r="V155">
            <v>0.11969503506568066</v>
          </cell>
          <cell r="W155">
            <v>5.4857373245907719E-3</v>
          </cell>
          <cell r="X155">
            <v>6.1249411987229498</v>
          </cell>
          <cell r="Y155">
            <v>6.6263522408364173</v>
          </cell>
          <cell r="Z155" t="str">
            <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QL S1ab"/>
      <sheetName val="Table S1a"/>
      <sheetName val="Table S1b"/>
      <sheetName val="SQL S2"/>
      <sheetName val="Table S2a"/>
      <sheetName val="Table S2b"/>
      <sheetName val="SQL S2a"/>
      <sheetName val="SQL S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A17" t="str">
            <v>Boys</v>
          </cell>
        </row>
        <row r="18">
          <cell r="A18" t="str">
            <v>Girls</v>
          </cell>
        </row>
        <row r="19">
          <cell r="A19" t="str">
            <v>All</v>
          </cell>
        </row>
        <row r="23">
          <cell r="A23" t="str">
            <v>Number of pupils</v>
          </cell>
        </row>
        <row r="24">
          <cell r="A24" t="str">
            <v>5+A*-C grades</v>
          </cell>
        </row>
        <row r="25">
          <cell r="A25" t="str">
            <v>5+A*-C grades including English and mathematics</v>
          </cell>
        </row>
        <row r="26">
          <cell r="A26" t="str">
            <v>English and mathematics at grades A*-C</v>
          </cell>
        </row>
        <row r="27">
          <cell r="A27" t="str">
            <v>5+A*-G grades</v>
          </cell>
        </row>
        <row r="28">
          <cell r="A28" t="str">
            <v>5+A*-G grades including English and mathematics</v>
          </cell>
        </row>
        <row r="29">
          <cell r="A29" t="str">
            <v>English and mathematics at grades A*-G</v>
          </cell>
        </row>
        <row r="30">
          <cell r="A30" t="str">
            <v>Any qualification</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A3" t="str">
            <v>All state-funded mainstream schools6</v>
          </cell>
          <cell r="B3" t="e">
            <v>#DIV/0!</v>
          </cell>
          <cell r="C3" t="e">
            <v>#DIV/0!</v>
          </cell>
          <cell r="D3" t="e">
            <v>#DIV/0!</v>
          </cell>
          <cell r="E3" t="e">
            <v>#DIV/0!</v>
          </cell>
          <cell r="F3" t="e">
            <v>#DIV/0!</v>
          </cell>
          <cell r="G3" t="e">
            <v>#DIV/0!</v>
          </cell>
          <cell r="H3" t="e">
            <v>#DIV/0!</v>
          </cell>
          <cell r="I3" t="e">
            <v>#DIV/0!</v>
          </cell>
          <cell r="J3" t="e">
            <v>#DIV/0!</v>
          </cell>
          <cell r="K3" t="e">
            <v>#DIV/0!</v>
          </cell>
          <cell r="L3" t="e">
            <v>#DIV/0!</v>
          </cell>
          <cell r="M3" t="e">
            <v>#DIV/0!</v>
          </cell>
          <cell r="N3" t="e">
            <v>#DIV/0!</v>
          </cell>
          <cell r="O3" t="e">
            <v>#DIV/0!</v>
          </cell>
          <cell r="P3" t="e">
            <v>#DIV/0!</v>
          </cell>
          <cell r="Q3" t="e">
            <v>#DIV/0!</v>
          </cell>
          <cell r="R3" t="e">
            <v>#DIV/0!</v>
          </cell>
          <cell r="S3" t="e">
            <v>#DIV/0!</v>
          </cell>
          <cell r="T3" t="e">
            <v>#DIV/0!</v>
          </cell>
          <cell r="U3" t="e">
            <v>#DIV/0!</v>
          </cell>
          <cell r="V3" t="e">
            <v>#DIV/0!</v>
          </cell>
          <cell r="W3" t="e">
            <v>#DIV/0!</v>
          </cell>
          <cell r="X3" t="e">
            <v>#DIV/0!</v>
          </cell>
          <cell r="Y3" t="e">
            <v>#DIV/0!</v>
          </cell>
          <cell r="Z3">
            <v>0</v>
          </cell>
          <cell r="AA3">
            <v>0</v>
          </cell>
          <cell r="AB3">
            <v>0</v>
          </cell>
        </row>
        <row r="4">
          <cell r="A4" t="str">
            <v>Local authority maintained mainstream schools7</v>
          </cell>
          <cell r="B4" t="e">
            <v>#DIV/0!</v>
          </cell>
          <cell r="C4" t="e">
            <v>#DIV/0!</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t="e">
            <v>#DIV/0!</v>
          </cell>
          <cell r="Q4" t="e">
            <v>#DIV/0!</v>
          </cell>
          <cell r="R4" t="e">
            <v>#DIV/0!</v>
          </cell>
          <cell r="S4" t="e">
            <v>#DIV/0!</v>
          </cell>
          <cell r="T4" t="e">
            <v>#DIV/0!</v>
          </cell>
          <cell r="U4" t="e">
            <v>#DIV/0!</v>
          </cell>
          <cell r="V4" t="e">
            <v>#DIV/0!</v>
          </cell>
          <cell r="W4" t="e">
            <v>#DIV/0!</v>
          </cell>
          <cell r="X4" t="e">
            <v>#DIV/0!</v>
          </cell>
          <cell r="Y4" t="e">
            <v>#DIV/0!</v>
          </cell>
          <cell r="Z4">
            <v>0</v>
          </cell>
          <cell r="AA4">
            <v>0</v>
          </cell>
          <cell r="AB4">
            <v>0</v>
          </cell>
        </row>
        <row r="5">
          <cell r="A5" t="str">
            <v>Academies and free schools8</v>
          </cell>
          <cell r="B5" t="e">
            <v>#DIV/0!</v>
          </cell>
          <cell r="C5" t="e">
            <v>#DIV/0!</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t="e">
            <v>#DIV/0!</v>
          </cell>
          <cell r="Q5" t="e">
            <v>#DIV/0!</v>
          </cell>
          <cell r="R5" t="e">
            <v>#DIV/0!</v>
          </cell>
          <cell r="S5" t="e">
            <v>#DIV/0!</v>
          </cell>
          <cell r="T5" t="e">
            <v>#DIV/0!</v>
          </cell>
          <cell r="U5" t="e">
            <v>#DIV/0!</v>
          </cell>
          <cell r="V5" t="e">
            <v>#DIV/0!</v>
          </cell>
          <cell r="W5" t="e">
            <v>#DIV/0!</v>
          </cell>
          <cell r="X5" t="e">
            <v>#DIV/0!</v>
          </cell>
          <cell r="Y5" t="e">
            <v>#DIV/0!</v>
          </cell>
          <cell r="Z5">
            <v>0</v>
          </cell>
          <cell r="AA5">
            <v>0</v>
          </cell>
          <cell r="AB5">
            <v>0</v>
          </cell>
        </row>
        <row r="6">
          <cell r="A6" t="str">
            <v>Sponsored academies8</v>
          </cell>
          <cell r="B6" t="e">
            <v>#VALUE!</v>
          </cell>
          <cell r="C6" t="e">
            <v>#VALUE!</v>
          </cell>
          <cell r="D6" t="e">
            <v>#VALUE!</v>
          </cell>
          <cell r="E6" t="e">
            <v>#VALUE!</v>
          </cell>
          <cell r="F6" t="e">
            <v>#VALUE!</v>
          </cell>
          <cell r="G6" t="e">
            <v>#VALUE!</v>
          </cell>
          <cell r="H6" t="e">
            <v>#VALUE!</v>
          </cell>
          <cell r="I6" t="e">
            <v>#VALUE!</v>
          </cell>
          <cell r="J6" t="e">
            <v>#VALUE!</v>
          </cell>
          <cell r="K6" t="e">
            <v>#VALUE!</v>
          </cell>
          <cell r="L6" t="e">
            <v>#VALUE!</v>
          </cell>
          <cell r="M6" t="e">
            <v>#VALUE!</v>
          </cell>
          <cell r="N6" t="e">
            <v>#VALUE!</v>
          </cell>
          <cell r="O6" t="e">
            <v>#VALUE!</v>
          </cell>
          <cell r="P6" t="e">
            <v>#VALUE!</v>
          </cell>
          <cell r="Q6" t="e">
            <v>#VALUE!</v>
          </cell>
          <cell r="R6" t="e">
            <v>#VALUE!</v>
          </cell>
          <cell r="S6" t="e">
            <v>#VALUE!</v>
          </cell>
          <cell r="T6" t="e">
            <v>#VALUE!</v>
          </cell>
          <cell r="U6" t="e">
            <v>#VALUE!</v>
          </cell>
          <cell r="V6" t="e">
            <v>#VALUE!</v>
          </cell>
          <cell r="W6" t="e">
            <v>#VALUE!</v>
          </cell>
          <cell r="X6" t="e">
            <v>#VALUE!</v>
          </cell>
          <cell r="Y6" t="e">
            <v>#VALUE!</v>
          </cell>
          <cell r="Z6" t="str">
            <v>..</v>
          </cell>
          <cell r="AA6" t="str">
            <v>..</v>
          </cell>
          <cell r="AB6" t="str">
            <v>..</v>
          </cell>
        </row>
        <row r="7">
          <cell r="A7" t="str">
            <v>Converter academies8</v>
          </cell>
          <cell r="B7" t="e">
            <v>#VALUE!</v>
          </cell>
          <cell r="C7" t="e">
            <v>#VALUE!</v>
          </cell>
          <cell r="D7" t="e">
            <v>#VALUE!</v>
          </cell>
          <cell r="E7" t="e">
            <v>#VALUE!</v>
          </cell>
          <cell r="F7" t="e">
            <v>#VALUE!</v>
          </cell>
          <cell r="G7" t="e">
            <v>#VALUE!</v>
          </cell>
          <cell r="H7" t="e">
            <v>#VALUE!</v>
          </cell>
          <cell r="I7" t="e">
            <v>#VALUE!</v>
          </cell>
          <cell r="J7" t="e">
            <v>#VALUE!</v>
          </cell>
          <cell r="K7" t="e">
            <v>#VALUE!</v>
          </cell>
          <cell r="L7" t="e">
            <v>#VALUE!</v>
          </cell>
          <cell r="M7" t="e">
            <v>#VALUE!</v>
          </cell>
          <cell r="N7" t="e">
            <v>#VALUE!</v>
          </cell>
          <cell r="O7" t="e">
            <v>#VALUE!</v>
          </cell>
          <cell r="P7" t="e">
            <v>#VALUE!</v>
          </cell>
          <cell r="Q7" t="e">
            <v>#VALUE!</v>
          </cell>
          <cell r="R7" t="e">
            <v>#VALUE!</v>
          </cell>
          <cell r="S7" t="e">
            <v>#VALUE!</v>
          </cell>
          <cell r="T7" t="e">
            <v>#VALUE!</v>
          </cell>
          <cell r="U7" t="e">
            <v>#VALUE!</v>
          </cell>
          <cell r="V7" t="e">
            <v>#VALUE!</v>
          </cell>
          <cell r="W7" t="e">
            <v>#VALUE!</v>
          </cell>
          <cell r="X7" t="e">
            <v>#VALUE!</v>
          </cell>
          <cell r="Y7" t="e">
            <v>#VALUE!</v>
          </cell>
          <cell r="Z7" t="str">
            <v>..</v>
          </cell>
          <cell r="AA7" t="str">
            <v>..</v>
          </cell>
          <cell r="AB7" t="str">
            <v>..</v>
          </cell>
        </row>
        <row r="8">
          <cell r="A8" t="str">
            <v>Free schools8</v>
          </cell>
          <cell r="B8" t="e">
            <v>#VALUE!</v>
          </cell>
          <cell r="C8" t="e">
            <v>#VALUE!</v>
          </cell>
          <cell r="D8" t="e">
            <v>#VALUE!</v>
          </cell>
          <cell r="E8" t="e">
            <v>#VALUE!</v>
          </cell>
          <cell r="F8" t="e">
            <v>#VALUE!</v>
          </cell>
          <cell r="G8" t="e">
            <v>#VALUE!</v>
          </cell>
          <cell r="H8" t="e">
            <v>#VALUE!</v>
          </cell>
          <cell r="I8" t="e">
            <v>#VALUE!</v>
          </cell>
          <cell r="J8" t="e">
            <v>#VALUE!</v>
          </cell>
          <cell r="K8" t="e">
            <v>#VALUE!</v>
          </cell>
          <cell r="L8" t="e">
            <v>#VALUE!</v>
          </cell>
          <cell r="M8" t="e">
            <v>#VALUE!</v>
          </cell>
          <cell r="N8" t="e">
            <v>#VALUE!</v>
          </cell>
          <cell r="O8" t="e">
            <v>#VALUE!</v>
          </cell>
          <cell r="P8" t="e">
            <v>#VALUE!</v>
          </cell>
          <cell r="Q8" t="e">
            <v>#VALUE!</v>
          </cell>
          <cell r="R8" t="e">
            <v>#VALUE!</v>
          </cell>
          <cell r="S8" t="e">
            <v>#VALUE!</v>
          </cell>
          <cell r="T8" t="e">
            <v>#VALUE!</v>
          </cell>
          <cell r="U8" t="e">
            <v>#VALUE!</v>
          </cell>
          <cell r="V8" t="e">
            <v>#VALUE!</v>
          </cell>
          <cell r="W8" t="e">
            <v>#VALUE!</v>
          </cell>
          <cell r="X8" t="e">
            <v>#VALUE!</v>
          </cell>
          <cell r="Y8" t="e">
            <v>#VALUE!</v>
          </cell>
          <cell r="Z8" t="str">
            <v>..</v>
          </cell>
          <cell r="AA8" t="str">
            <v>..</v>
          </cell>
          <cell r="AB8" t="str">
            <v>..</v>
          </cell>
        </row>
        <row r="9">
          <cell r="A9" t="str">
            <v>University technical colleges (UTCs)8</v>
          </cell>
          <cell r="B9" t="e">
            <v>#VALUE!</v>
          </cell>
          <cell r="C9" t="e">
            <v>#VALUE!</v>
          </cell>
          <cell r="D9" t="e">
            <v>#VALUE!</v>
          </cell>
          <cell r="E9" t="e">
            <v>#VALUE!</v>
          </cell>
          <cell r="F9" t="e">
            <v>#VALUE!</v>
          </cell>
          <cell r="G9" t="e">
            <v>#VALUE!</v>
          </cell>
          <cell r="H9" t="e">
            <v>#VALUE!</v>
          </cell>
          <cell r="I9" t="e">
            <v>#VALUE!</v>
          </cell>
          <cell r="J9" t="e">
            <v>#VALUE!</v>
          </cell>
          <cell r="K9" t="e">
            <v>#VALUE!</v>
          </cell>
          <cell r="L9" t="e">
            <v>#VALUE!</v>
          </cell>
          <cell r="M9" t="e">
            <v>#VALUE!</v>
          </cell>
          <cell r="N9" t="e">
            <v>#VALUE!</v>
          </cell>
          <cell r="O9" t="e">
            <v>#VALUE!</v>
          </cell>
          <cell r="P9" t="e">
            <v>#VALUE!</v>
          </cell>
          <cell r="Q9" t="e">
            <v>#VALUE!</v>
          </cell>
          <cell r="R9" t="e">
            <v>#VALUE!</v>
          </cell>
          <cell r="S9" t="e">
            <v>#VALUE!</v>
          </cell>
          <cell r="T9" t="e">
            <v>#VALUE!</v>
          </cell>
          <cell r="U9" t="e">
            <v>#VALUE!</v>
          </cell>
          <cell r="V9" t="e">
            <v>#VALUE!</v>
          </cell>
          <cell r="W9" t="e">
            <v>#VALUE!</v>
          </cell>
          <cell r="X9" t="e">
            <v>#VALUE!</v>
          </cell>
          <cell r="Y9" t="e">
            <v>#VALUE!</v>
          </cell>
          <cell r="Z9" t="str">
            <v>..</v>
          </cell>
          <cell r="AA9" t="str">
            <v>..</v>
          </cell>
          <cell r="AB9" t="str">
            <v>..</v>
          </cell>
        </row>
        <row r="10">
          <cell r="A10" t="str">
            <v>Studio schools8</v>
          </cell>
          <cell r="B10" t="e">
            <v>#VALUE!</v>
          </cell>
          <cell r="C10" t="e">
            <v>#VALUE!</v>
          </cell>
          <cell r="D10" t="e">
            <v>#VALUE!</v>
          </cell>
          <cell r="E10" t="e">
            <v>#VALUE!</v>
          </cell>
          <cell r="F10" t="e">
            <v>#VALUE!</v>
          </cell>
          <cell r="G10" t="e">
            <v>#VALUE!</v>
          </cell>
          <cell r="H10" t="e">
            <v>#VALUE!</v>
          </cell>
          <cell r="I10" t="e">
            <v>#VALUE!</v>
          </cell>
          <cell r="J10" t="e">
            <v>#VALUE!</v>
          </cell>
          <cell r="K10" t="e">
            <v>#VALUE!</v>
          </cell>
          <cell r="L10" t="e">
            <v>#VALUE!</v>
          </cell>
          <cell r="M10" t="e">
            <v>#VALUE!</v>
          </cell>
          <cell r="N10" t="e">
            <v>#VALUE!</v>
          </cell>
          <cell r="O10" t="e">
            <v>#VALUE!</v>
          </cell>
          <cell r="P10" t="e">
            <v>#VALUE!</v>
          </cell>
          <cell r="Q10" t="e">
            <v>#VALUE!</v>
          </cell>
          <cell r="R10" t="e">
            <v>#VALUE!</v>
          </cell>
          <cell r="S10" t="e">
            <v>#VALUE!</v>
          </cell>
          <cell r="T10" t="e">
            <v>#VALUE!</v>
          </cell>
          <cell r="U10" t="e">
            <v>#VALUE!</v>
          </cell>
          <cell r="V10" t="e">
            <v>#VALUE!</v>
          </cell>
          <cell r="W10" t="e">
            <v>#VALUE!</v>
          </cell>
          <cell r="X10" t="e">
            <v>#VALUE!</v>
          </cell>
          <cell r="Y10" t="e">
            <v>#VALUE!</v>
          </cell>
          <cell r="Z10" t="str">
            <v>..</v>
          </cell>
          <cell r="AA10" t="str">
            <v>..</v>
          </cell>
          <cell r="AB10" t="str">
            <v>..</v>
          </cell>
        </row>
        <row r="11">
          <cell r="A11" t="str">
            <v>Further education colleges with provision for 14- to 16-year-olds9</v>
          </cell>
          <cell r="B11" t="e">
            <v>#VALUE!</v>
          </cell>
          <cell r="C11" t="e">
            <v>#VALUE!</v>
          </cell>
          <cell r="D11" t="e">
            <v>#VALUE!</v>
          </cell>
          <cell r="E11" t="e">
            <v>#VALUE!</v>
          </cell>
          <cell r="F11" t="e">
            <v>#VALUE!</v>
          </cell>
          <cell r="G11" t="e">
            <v>#VALUE!</v>
          </cell>
          <cell r="H11" t="e">
            <v>#VALUE!</v>
          </cell>
          <cell r="I11" t="e">
            <v>#VALUE!</v>
          </cell>
          <cell r="J11" t="e">
            <v>#VALUE!</v>
          </cell>
          <cell r="K11" t="e">
            <v>#VALUE!</v>
          </cell>
          <cell r="L11" t="e">
            <v>#VALUE!</v>
          </cell>
          <cell r="M11" t="e">
            <v>#VALUE!</v>
          </cell>
          <cell r="N11" t="e">
            <v>#VALUE!</v>
          </cell>
          <cell r="O11" t="e">
            <v>#VALUE!</v>
          </cell>
          <cell r="P11" t="e">
            <v>#VALUE!</v>
          </cell>
          <cell r="Q11" t="e">
            <v>#VALUE!</v>
          </cell>
          <cell r="R11" t="e">
            <v>#VALUE!</v>
          </cell>
          <cell r="S11" t="e">
            <v>#VALUE!</v>
          </cell>
          <cell r="T11" t="e">
            <v>#VALUE!</v>
          </cell>
          <cell r="U11" t="e">
            <v>#VALUE!</v>
          </cell>
          <cell r="V11" t="e">
            <v>#VALUE!</v>
          </cell>
          <cell r="W11" t="e">
            <v>#VALUE!</v>
          </cell>
          <cell r="X11" t="e">
            <v>#VALUE!</v>
          </cell>
          <cell r="Y11" t="e">
            <v>#VALUE!</v>
          </cell>
          <cell r="Z11" t="str">
            <v>..</v>
          </cell>
          <cell r="AA11" t="str">
            <v>..</v>
          </cell>
          <cell r="AB11" t="str">
            <v>..</v>
          </cell>
        </row>
        <row r="12">
          <cell r="A12" t="str">
            <v>All state-funded special schools10</v>
          </cell>
          <cell r="B12" t="e">
            <v>#DIV/0!</v>
          </cell>
          <cell r="C12" t="e">
            <v>#DIV/0!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t="e">
            <v>#DIV/0!</v>
          </cell>
          <cell r="Q12" t="e">
            <v>#DIV/0!</v>
          </cell>
          <cell r="R12" t="e">
            <v>#DIV/0!</v>
          </cell>
          <cell r="S12" t="e">
            <v>#DIV/0!</v>
          </cell>
          <cell r="T12" t="e">
            <v>#DIV/0!</v>
          </cell>
          <cell r="U12" t="e">
            <v>#DIV/0!</v>
          </cell>
          <cell r="V12" t="e">
            <v>#DIV/0!</v>
          </cell>
          <cell r="W12" t="e">
            <v>#DIV/0!</v>
          </cell>
          <cell r="X12" t="e">
            <v>#DIV/0!</v>
          </cell>
          <cell r="Y12" t="e">
            <v>#DIV/0!</v>
          </cell>
          <cell r="Z12">
            <v>0</v>
          </cell>
          <cell r="AA12">
            <v>0</v>
          </cell>
          <cell r="AB12">
            <v>0</v>
          </cell>
        </row>
        <row r="13">
          <cell r="A13" t="str">
            <v>All state-funded schools11</v>
          </cell>
          <cell r="B13" t="e">
            <v>#DIV/0!</v>
          </cell>
          <cell r="C13" t="e">
            <v>#DIV/0!</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t="e">
            <v>#DIV/0!</v>
          </cell>
          <cell r="W13" t="e">
            <v>#DIV/0!</v>
          </cell>
          <cell r="X13" t="e">
            <v>#DIV/0!</v>
          </cell>
          <cell r="Y13" t="e">
            <v>#DIV/0!</v>
          </cell>
          <cell r="Z13">
            <v>0</v>
          </cell>
          <cell r="AA13">
            <v>0</v>
          </cell>
          <cell r="AB13">
            <v>0</v>
          </cell>
        </row>
        <row r="14">
          <cell r="A14" t="str">
            <v>Hospital schools and alternative provision including academy and free school alternative provision and pupil referral units</v>
          </cell>
          <cell r="B14" t="e">
            <v>#DIV/0!</v>
          </cell>
          <cell r="C14" t="e">
            <v>#DIV/0!</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X14" t="e">
            <v>#DIV/0!</v>
          </cell>
          <cell r="Y14" t="e">
            <v>#DIV/0!</v>
          </cell>
          <cell r="Z14">
            <v>0</v>
          </cell>
          <cell r="AA14">
            <v>0</v>
          </cell>
          <cell r="AB14">
            <v>0</v>
          </cell>
        </row>
        <row r="15">
          <cell r="A15" t="str">
            <v>All state-funded schools, hospital schools and alternative provision including academy and free school alternative provision and pupil referral units</v>
          </cell>
          <cell r="B15" t="e">
            <v>#DIV/0!</v>
          </cell>
          <cell r="C15" t="e">
            <v>#DIV/0!</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t="e">
            <v>#DIV/0!</v>
          </cell>
          <cell r="Q15" t="e">
            <v>#DIV/0!</v>
          </cell>
          <cell r="R15" t="e">
            <v>#DIV/0!</v>
          </cell>
          <cell r="S15" t="e">
            <v>#DIV/0!</v>
          </cell>
          <cell r="T15" t="e">
            <v>#DIV/0!</v>
          </cell>
          <cell r="U15" t="e">
            <v>#DIV/0!</v>
          </cell>
          <cell r="V15" t="e">
            <v>#DIV/0!</v>
          </cell>
          <cell r="W15" t="e">
            <v>#DIV/0!</v>
          </cell>
          <cell r="X15" t="e">
            <v>#DIV/0!</v>
          </cell>
          <cell r="Y15" t="e">
            <v>#DIV/0!</v>
          </cell>
          <cell r="Z15">
            <v>0</v>
          </cell>
          <cell r="AA15">
            <v>0</v>
          </cell>
          <cell r="AB15">
            <v>0</v>
          </cell>
        </row>
        <row r="16">
          <cell r="A16" t="str">
            <v>Non-maintained special schools</v>
          </cell>
          <cell r="B16" t="e">
            <v>#VALUE!</v>
          </cell>
          <cell r="C16" t="e">
            <v>#VALUE!</v>
          </cell>
          <cell r="D16" t="e">
            <v>#VALUE!</v>
          </cell>
          <cell r="E16" t="e">
            <v>#VALUE!</v>
          </cell>
          <cell r="F16" t="e">
            <v>#VALUE!</v>
          </cell>
          <cell r="G16" t="e">
            <v>#VALUE!</v>
          </cell>
          <cell r="H16" t="e">
            <v>#VALUE!</v>
          </cell>
          <cell r="I16" t="e">
            <v>#VALUE!</v>
          </cell>
          <cell r="J16" t="e">
            <v>#VALUE!</v>
          </cell>
          <cell r="K16" t="e">
            <v>#VALUE!</v>
          </cell>
          <cell r="L16" t="e">
            <v>#VALUE!</v>
          </cell>
          <cell r="M16" t="e">
            <v>#VALUE!</v>
          </cell>
          <cell r="N16" t="e">
            <v>#VALUE!</v>
          </cell>
          <cell r="O16" t="e">
            <v>#VALUE!</v>
          </cell>
          <cell r="P16" t="e">
            <v>#VALUE!</v>
          </cell>
          <cell r="Q16" t="e">
            <v>#VALUE!</v>
          </cell>
          <cell r="R16" t="e">
            <v>#VALUE!</v>
          </cell>
          <cell r="S16" t="e">
            <v>#VALUE!</v>
          </cell>
          <cell r="T16" t="e">
            <v>#VALUE!</v>
          </cell>
          <cell r="U16" t="e">
            <v>#VALUE!</v>
          </cell>
          <cell r="V16" t="e">
            <v>#VALUE!</v>
          </cell>
          <cell r="W16" t="e">
            <v>#VALUE!</v>
          </cell>
          <cell r="X16" t="e">
            <v>#VALUE!</v>
          </cell>
          <cell r="Y16" t="e">
            <v>#VALUE!</v>
          </cell>
          <cell r="Z16" t="str">
            <v>..</v>
          </cell>
          <cell r="AA16" t="str">
            <v>..</v>
          </cell>
          <cell r="AB16" t="str">
            <v>..</v>
          </cell>
        </row>
        <row r="17">
          <cell r="A17" t="str">
            <v>Independent schools</v>
          </cell>
          <cell r="B17" t="e">
            <v>#VALUE!</v>
          </cell>
          <cell r="C17" t="e">
            <v>#VALUE!</v>
          </cell>
          <cell r="D17" t="e">
            <v>#VALUE!</v>
          </cell>
          <cell r="E17" t="e">
            <v>#VALUE!</v>
          </cell>
          <cell r="F17" t="e">
            <v>#VALUE!</v>
          </cell>
          <cell r="G17" t="e">
            <v>#VALUE!</v>
          </cell>
          <cell r="H17" t="e">
            <v>#VALUE!</v>
          </cell>
          <cell r="I17" t="e">
            <v>#VALUE!</v>
          </cell>
          <cell r="J17" t="e">
            <v>#VALUE!</v>
          </cell>
          <cell r="K17" t="e">
            <v>#VALUE!</v>
          </cell>
          <cell r="L17" t="e">
            <v>#VALUE!</v>
          </cell>
          <cell r="M17" t="e">
            <v>#VALUE!</v>
          </cell>
          <cell r="N17" t="e">
            <v>#VALUE!</v>
          </cell>
          <cell r="O17" t="e">
            <v>#VALUE!</v>
          </cell>
          <cell r="P17" t="e">
            <v>#VALUE!</v>
          </cell>
          <cell r="Q17" t="e">
            <v>#VALUE!</v>
          </cell>
          <cell r="R17" t="e">
            <v>#VALUE!</v>
          </cell>
          <cell r="S17" t="e">
            <v>#VALUE!</v>
          </cell>
          <cell r="T17" t="e">
            <v>#VALUE!</v>
          </cell>
          <cell r="U17" t="e">
            <v>#VALUE!</v>
          </cell>
          <cell r="V17" t="e">
            <v>#VALUE!</v>
          </cell>
          <cell r="W17" t="e">
            <v>#VALUE!</v>
          </cell>
          <cell r="X17" t="e">
            <v>#VALUE!</v>
          </cell>
          <cell r="Y17" t="e">
            <v>#VALUE!</v>
          </cell>
          <cell r="Z17" t="str">
            <v>..</v>
          </cell>
          <cell r="AA17" t="str">
            <v>..</v>
          </cell>
          <cell r="AB17" t="str">
            <v>..</v>
          </cell>
        </row>
        <row r="18">
          <cell r="A18" t="str">
            <v>Independent special schools</v>
          </cell>
          <cell r="B18" t="e">
            <v>#VALUE!</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cell r="V18" t="e">
            <v>#VALUE!</v>
          </cell>
          <cell r="W18" t="e">
            <v>#VALUE!</v>
          </cell>
          <cell r="X18" t="e">
            <v>#VALUE!</v>
          </cell>
          <cell r="Y18" t="e">
            <v>#VALUE!</v>
          </cell>
          <cell r="Z18" t="str">
            <v>..</v>
          </cell>
          <cell r="AA18" t="str">
            <v>..</v>
          </cell>
          <cell r="AB18" t="str">
            <v>..</v>
          </cell>
        </row>
        <row r="19">
          <cell r="A19" t="str">
            <v>All independent schools12</v>
          </cell>
          <cell r="B19" t="e">
            <v>#DIV/0!</v>
          </cell>
          <cell r="C19" t="e">
            <v>#DIV/0!</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v>0</v>
          </cell>
          <cell r="AA19">
            <v>0</v>
          </cell>
          <cell r="AB19">
            <v>0</v>
          </cell>
        </row>
        <row r="20">
          <cell r="A20" t="str">
            <v>All special schools</v>
          </cell>
          <cell r="B20" t="e">
            <v>#DIV/0!</v>
          </cell>
          <cell r="C20" t="e">
            <v>#DIV/0!</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t="e">
            <v>#DIV/0!</v>
          </cell>
          <cell r="Q20" t="e">
            <v>#DIV/0!</v>
          </cell>
          <cell r="R20" t="e">
            <v>#DIV/0!</v>
          </cell>
          <cell r="S20" t="e">
            <v>#DIV/0!</v>
          </cell>
          <cell r="T20" t="e">
            <v>#DIV/0!</v>
          </cell>
          <cell r="U20" t="e">
            <v>#DIV/0!</v>
          </cell>
          <cell r="V20" t="e">
            <v>#DIV/0!</v>
          </cell>
          <cell r="W20" t="e">
            <v>#DIV/0!</v>
          </cell>
          <cell r="X20" t="e">
            <v>#DIV/0!</v>
          </cell>
          <cell r="Y20" t="e">
            <v>#DIV/0!</v>
          </cell>
          <cell r="Z20">
            <v>0</v>
          </cell>
          <cell r="AA20">
            <v>0</v>
          </cell>
          <cell r="AB20">
            <v>0</v>
          </cell>
        </row>
        <row r="21">
          <cell r="A21" t="str">
            <v>All schools</v>
          </cell>
          <cell r="B21" t="e">
            <v>#DIV/0!</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X21" t="e">
            <v>#DIV/0!</v>
          </cell>
          <cell r="Y21" t="e">
            <v>#DIV/0!</v>
          </cell>
          <cell r="Z21">
            <v>0</v>
          </cell>
          <cell r="AA21">
            <v>0</v>
          </cell>
          <cell r="AB21">
            <v>0</v>
          </cell>
        </row>
        <row r="22">
          <cell r="A22" t="str">
            <v>Comprehensive Schools6</v>
          </cell>
          <cell r="B22" t="e">
            <v>#VALUE!</v>
          </cell>
          <cell r="C22" t="e">
            <v>#VALUE!</v>
          </cell>
          <cell r="D22" t="e">
            <v>#VALUE!</v>
          </cell>
          <cell r="E22" t="e">
            <v>#VALUE!</v>
          </cell>
          <cell r="F22" t="e">
            <v>#VALUE!</v>
          </cell>
          <cell r="G22" t="e">
            <v>#VALUE!</v>
          </cell>
          <cell r="H22" t="e">
            <v>#VALUE!</v>
          </cell>
          <cell r="I22" t="e">
            <v>#VALUE!</v>
          </cell>
          <cell r="J22" t="e">
            <v>#VALUE!</v>
          </cell>
          <cell r="K22" t="e">
            <v>#VALUE!</v>
          </cell>
          <cell r="L22" t="e">
            <v>#VALUE!</v>
          </cell>
          <cell r="M22" t="e">
            <v>#VALUE!</v>
          </cell>
          <cell r="N22" t="e">
            <v>#VALUE!</v>
          </cell>
          <cell r="O22" t="e">
            <v>#VALUE!</v>
          </cell>
          <cell r="P22" t="e">
            <v>#VALUE!</v>
          </cell>
          <cell r="Q22" t="e">
            <v>#VALUE!</v>
          </cell>
          <cell r="R22" t="e">
            <v>#VALUE!</v>
          </cell>
          <cell r="S22" t="e">
            <v>#VALUE!</v>
          </cell>
          <cell r="T22" t="e">
            <v>#VALUE!</v>
          </cell>
          <cell r="U22" t="e">
            <v>#VALUE!</v>
          </cell>
          <cell r="V22" t="e">
            <v>#VALUE!</v>
          </cell>
          <cell r="W22" t="e">
            <v>#VALUE!</v>
          </cell>
          <cell r="X22" t="e">
            <v>#VALUE!</v>
          </cell>
          <cell r="Y22" t="e">
            <v>#VALUE!</v>
          </cell>
          <cell r="Z22" t="str">
            <v>..</v>
          </cell>
          <cell r="AA22" t="str">
            <v>..</v>
          </cell>
          <cell r="AB22" t="str">
            <v>..</v>
          </cell>
        </row>
        <row r="23">
          <cell r="A23" t="str">
            <v>Selective Schools7</v>
          </cell>
          <cell r="B23" t="e">
            <v>#VALUE!</v>
          </cell>
          <cell r="C23" t="e">
            <v>#VALUE!</v>
          </cell>
          <cell r="D23" t="e">
            <v>#VALUE!</v>
          </cell>
          <cell r="E23" t="e">
            <v>#VALUE!</v>
          </cell>
          <cell r="F23" t="e">
            <v>#VALUE!</v>
          </cell>
          <cell r="G23" t="e">
            <v>#VALUE!</v>
          </cell>
          <cell r="H23" t="e">
            <v>#VALUE!</v>
          </cell>
          <cell r="I23" t="e">
            <v>#VALUE!</v>
          </cell>
          <cell r="J23" t="e">
            <v>#VALUE!</v>
          </cell>
          <cell r="K23" t="e">
            <v>#VALUE!</v>
          </cell>
          <cell r="L23" t="e">
            <v>#VALUE!</v>
          </cell>
          <cell r="M23" t="e">
            <v>#VALUE!</v>
          </cell>
          <cell r="N23" t="e">
            <v>#VALUE!</v>
          </cell>
          <cell r="O23" t="e">
            <v>#VALUE!</v>
          </cell>
          <cell r="P23" t="e">
            <v>#VALUE!</v>
          </cell>
          <cell r="Q23" t="e">
            <v>#VALUE!</v>
          </cell>
          <cell r="R23" t="e">
            <v>#VALUE!</v>
          </cell>
          <cell r="S23" t="e">
            <v>#VALUE!</v>
          </cell>
          <cell r="T23" t="e">
            <v>#VALUE!</v>
          </cell>
          <cell r="U23" t="e">
            <v>#VALUE!</v>
          </cell>
          <cell r="V23" t="e">
            <v>#VALUE!</v>
          </cell>
          <cell r="W23" t="e">
            <v>#VALUE!</v>
          </cell>
          <cell r="X23" t="e">
            <v>#VALUE!</v>
          </cell>
          <cell r="Y23" t="e">
            <v>#VALUE!</v>
          </cell>
          <cell r="Z23" t="str">
            <v>..</v>
          </cell>
          <cell r="AA23" t="str">
            <v>..</v>
          </cell>
          <cell r="AB23" t="str">
            <v>..</v>
          </cell>
        </row>
        <row r="24">
          <cell r="A24" t="str">
            <v>Modern Schools8</v>
          </cell>
          <cell r="B24" t="e">
            <v>#VALUE!</v>
          </cell>
          <cell r="C24" t="e">
            <v>#VALUE!</v>
          </cell>
          <cell r="D24" t="e">
            <v>#VALUE!</v>
          </cell>
          <cell r="E24" t="e">
            <v>#VALUE!</v>
          </cell>
          <cell r="F24" t="e">
            <v>#VALUE!</v>
          </cell>
          <cell r="G24" t="e">
            <v>#VALUE!</v>
          </cell>
          <cell r="H24" t="e">
            <v>#VALUE!</v>
          </cell>
          <cell r="I24" t="e">
            <v>#VALUE!</v>
          </cell>
          <cell r="J24" t="e">
            <v>#VALUE!</v>
          </cell>
          <cell r="K24" t="e">
            <v>#VALUE!</v>
          </cell>
          <cell r="L24" t="e">
            <v>#VALUE!</v>
          </cell>
          <cell r="M24" t="e">
            <v>#VALUE!</v>
          </cell>
          <cell r="N24" t="e">
            <v>#VALUE!</v>
          </cell>
          <cell r="O24" t="e">
            <v>#VALUE!</v>
          </cell>
          <cell r="P24" t="e">
            <v>#VALUE!</v>
          </cell>
          <cell r="Q24" t="e">
            <v>#VALUE!</v>
          </cell>
          <cell r="R24" t="e">
            <v>#VALUE!</v>
          </cell>
          <cell r="S24" t="e">
            <v>#VALUE!</v>
          </cell>
          <cell r="T24" t="e">
            <v>#VALUE!</v>
          </cell>
          <cell r="U24" t="e">
            <v>#VALUE!</v>
          </cell>
          <cell r="V24" t="e">
            <v>#VALUE!</v>
          </cell>
          <cell r="W24" t="e">
            <v>#VALUE!</v>
          </cell>
          <cell r="X24" t="e">
            <v>#VALUE!</v>
          </cell>
          <cell r="Y24" t="e">
            <v>#VALUE!</v>
          </cell>
          <cell r="Z24" t="str">
            <v>..</v>
          </cell>
          <cell r="AA24" t="str">
            <v>..</v>
          </cell>
          <cell r="AB24" t="str">
            <v>..</v>
          </cell>
        </row>
        <row r="25">
          <cell r="A25" t="str">
            <v>All state-funded mainstream schools9,10</v>
          </cell>
          <cell r="B25" t="e">
            <v>#VALUE!</v>
          </cell>
          <cell r="C25" t="e">
            <v>#VALUE!</v>
          </cell>
          <cell r="D25" t="e">
            <v>#VALUE!</v>
          </cell>
          <cell r="E25" t="e">
            <v>#VALUE!</v>
          </cell>
          <cell r="F25" t="e">
            <v>#VALUE!</v>
          </cell>
          <cell r="G25" t="e">
            <v>#VALUE!</v>
          </cell>
          <cell r="H25" t="e">
            <v>#VALUE!</v>
          </cell>
          <cell r="I25" t="e">
            <v>#VALUE!</v>
          </cell>
          <cell r="J25" t="e">
            <v>#VALUE!</v>
          </cell>
          <cell r="K25" t="e">
            <v>#VALUE!</v>
          </cell>
          <cell r="L25" t="e">
            <v>#VALUE!</v>
          </cell>
          <cell r="M25" t="e">
            <v>#VALUE!</v>
          </cell>
          <cell r="N25" t="e">
            <v>#VALUE!</v>
          </cell>
          <cell r="O25" t="e">
            <v>#VALUE!</v>
          </cell>
          <cell r="P25" t="e">
            <v>#VALUE!</v>
          </cell>
          <cell r="Q25" t="e">
            <v>#VALUE!</v>
          </cell>
          <cell r="R25" t="e">
            <v>#VALUE!</v>
          </cell>
          <cell r="S25" t="e">
            <v>#VALUE!</v>
          </cell>
          <cell r="T25" t="e">
            <v>#VALUE!</v>
          </cell>
          <cell r="U25" t="e">
            <v>#VALUE!</v>
          </cell>
          <cell r="V25" t="e">
            <v>#VALUE!</v>
          </cell>
          <cell r="W25" t="e">
            <v>#VALUE!</v>
          </cell>
          <cell r="X25" t="e">
            <v>#VALUE!</v>
          </cell>
          <cell r="Y25" t="e">
            <v>#VALUE!</v>
          </cell>
          <cell r="Z25" t="str">
            <v>..</v>
          </cell>
          <cell r="AA25" t="str">
            <v>..</v>
          </cell>
          <cell r="AB25" t="str">
            <v>..</v>
          </cell>
        </row>
      </sheetData>
      <sheetData sheetId="33"/>
      <sheetData sheetId="34"/>
      <sheetData sheetId="35"/>
      <sheetData sheetId="36"/>
      <sheetData sheetId="37"/>
      <sheetData sheetId="38">
        <row r="22">
          <cell r="A22" t="str">
            <v>All state-funded mainstream schools4</v>
          </cell>
          <cell r="B22">
            <v>0</v>
          </cell>
          <cell r="C22" t="e">
            <v>#DIV/0!</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t="e">
            <v>#DIV/0!</v>
          </cell>
          <cell r="Q22" t="e">
            <v>#DIV/0!</v>
          </cell>
          <cell r="R22" t="e">
            <v>#DIV/0!</v>
          </cell>
          <cell r="S22" t="e">
            <v>#DIV/0!</v>
          </cell>
          <cell r="T22" t="e">
            <v>#DIV/0!</v>
          </cell>
          <cell r="AA22">
            <v>0</v>
          </cell>
          <cell r="AB22" t="e">
            <v>#DIV/0!</v>
          </cell>
          <cell r="AC22" t="e">
            <v>#DIV/0!</v>
          </cell>
          <cell r="AD22" t="e">
            <v>#DIV/0!</v>
          </cell>
          <cell r="AE22" t="e">
            <v>#DIV/0!</v>
          </cell>
          <cell r="AF22" t="e">
            <v>#DIV/0!</v>
          </cell>
          <cell r="AG22" t="e">
            <v>#DIV/0!</v>
          </cell>
          <cell r="AH22" t="e">
            <v>#DIV/0!</v>
          </cell>
          <cell r="AI22" t="e">
            <v>#DIV/0!</v>
          </cell>
          <cell r="AJ22" t="e">
            <v>#DIV/0!</v>
          </cell>
          <cell r="AK22" t="e">
            <v>#DIV/0!</v>
          </cell>
          <cell r="AL22" t="e">
            <v>#DIV/0!</v>
          </cell>
          <cell r="AM22" t="e">
            <v>#DIV/0!</v>
          </cell>
          <cell r="AN22" t="e">
            <v>#DIV/0!</v>
          </cell>
          <cell r="AO22" t="e">
            <v>#DIV/0!</v>
          </cell>
          <cell r="AP22" t="e">
            <v>#DIV/0!</v>
          </cell>
          <cell r="AQ22" t="e">
            <v>#DIV/0!</v>
          </cell>
          <cell r="AR22" t="e">
            <v>#DIV/0!</v>
          </cell>
          <cell r="AS22" t="e">
            <v>#DIV/0!</v>
          </cell>
          <cell r="AZ22">
            <v>0</v>
          </cell>
          <cell r="BA22" t="e">
            <v>#DIV/0!</v>
          </cell>
          <cell r="BB22" t="e">
            <v>#DIV/0!</v>
          </cell>
          <cell r="BC22" t="e">
            <v>#DIV/0!</v>
          </cell>
          <cell r="BD22" t="e">
            <v>#DIV/0!</v>
          </cell>
          <cell r="BE22" t="e">
            <v>#DIV/0!</v>
          </cell>
          <cell r="BF22" t="e">
            <v>#DIV/0!</v>
          </cell>
          <cell r="BG22" t="e">
            <v>#DIV/0!</v>
          </cell>
          <cell r="BH22" t="e">
            <v>#DIV/0!</v>
          </cell>
          <cell r="BI22" t="e">
            <v>#DIV/0!</v>
          </cell>
          <cell r="BJ22" t="e">
            <v>#DIV/0!</v>
          </cell>
          <cell r="BK22" t="e">
            <v>#DIV/0!</v>
          </cell>
          <cell r="BL22" t="e">
            <v>#DIV/0!</v>
          </cell>
          <cell r="BM22" t="e">
            <v>#DIV/0!</v>
          </cell>
          <cell r="BN22" t="e">
            <v>#DIV/0!</v>
          </cell>
          <cell r="BO22" t="e">
            <v>#DIV/0!</v>
          </cell>
          <cell r="BP22" t="e">
            <v>#DIV/0!</v>
          </cell>
          <cell r="BQ22" t="e">
            <v>#DIV/0!</v>
          </cell>
          <cell r="BR22" t="e">
            <v>#DIV/0!</v>
          </cell>
        </row>
        <row r="23">
          <cell r="A23" t="str">
            <v>Local authority maintained mainstream schools5</v>
          </cell>
          <cell r="B23">
            <v>0</v>
          </cell>
          <cell r="C23" t="e">
            <v>#DIV/0!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t="e">
            <v>#DIV/0!</v>
          </cell>
          <cell r="Q23" t="e">
            <v>#DIV/0!</v>
          </cell>
          <cell r="R23" t="e">
            <v>#DIV/0!</v>
          </cell>
          <cell r="S23" t="e">
            <v>#DIV/0!</v>
          </cell>
          <cell r="T23" t="e">
            <v>#DIV/0!</v>
          </cell>
          <cell r="AA23">
            <v>0</v>
          </cell>
          <cell r="AB23" t="e">
            <v>#DIV/0!</v>
          </cell>
          <cell r="AC23" t="e">
            <v>#DIV/0!</v>
          </cell>
          <cell r="AD23" t="e">
            <v>#DIV/0!</v>
          </cell>
          <cell r="AE23" t="e">
            <v>#DIV/0!</v>
          </cell>
          <cell r="AF23" t="e">
            <v>#DIV/0!</v>
          </cell>
          <cell r="AG23" t="e">
            <v>#DIV/0!</v>
          </cell>
          <cell r="AH23" t="e">
            <v>#DIV/0!</v>
          </cell>
          <cell r="AI23" t="e">
            <v>#DIV/0!</v>
          </cell>
          <cell r="AJ23" t="e">
            <v>#DIV/0!</v>
          </cell>
          <cell r="AK23" t="e">
            <v>#DIV/0!</v>
          </cell>
          <cell r="AL23" t="e">
            <v>#DIV/0!</v>
          </cell>
          <cell r="AM23" t="e">
            <v>#DIV/0!</v>
          </cell>
          <cell r="AN23" t="e">
            <v>#DIV/0!</v>
          </cell>
          <cell r="AO23" t="e">
            <v>#DIV/0!</v>
          </cell>
          <cell r="AP23" t="e">
            <v>#DIV/0!</v>
          </cell>
          <cell r="AQ23" t="e">
            <v>#DIV/0!</v>
          </cell>
          <cell r="AR23" t="e">
            <v>#DIV/0!</v>
          </cell>
          <cell r="AS23" t="e">
            <v>#DIV/0!</v>
          </cell>
          <cell r="AZ23">
            <v>0</v>
          </cell>
          <cell r="BA23" t="e">
            <v>#DIV/0!</v>
          </cell>
          <cell r="BB23" t="e">
            <v>#DIV/0!</v>
          </cell>
          <cell r="BC23" t="e">
            <v>#DIV/0!</v>
          </cell>
          <cell r="BD23" t="e">
            <v>#DIV/0!</v>
          </cell>
          <cell r="BE23" t="e">
            <v>#DIV/0!</v>
          </cell>
          <cell r="BF23" t="e">
            <v>#DIV/0!</v>
          </cell>
          <cell r="BG23" t="e">
            <v>#DIV/0!</v>
          </cell>
          <cell r="BH23" t="e">
            <v>#DIV/0!</v>
          </cell>
          <cell r="BI23" t="e">
            <v>#DIV/0!</v>
          </cell>
          <cell r="BJ23" t="e">
            <v>#DIV/0!</v>
          </cell>
          <cell r="BK23" t="e">
            <v>#DIV/0!</v>
          </cell>
          <cell r="BL23" t="e">
            <v>#DIV/0!</v>
          </cell>
          <cell r="BM23" t="e">
            <v>#DIV/0!</v>
          </cell>
          <cell r="BN23" t="e">
            <v>#DIV/0!</v>
          </cell>
          <cell r="BO23" t="e">
            <v>#DIV/0!</v>
          </cell>
          <cell r="BP23" t="e">
            <v>#DIV/0!</v>
          </cell>
          <cell r="BQ23" t="e">
            <v>#DIV/0!</v>
          </cell>
          <cell r="BR23" t="e">
            <v>#DIV/0!</v>
          </cell>
        </row>
        <row r="24">
          <cell r="A24" t="str">
            <v>Academies and free schools6</v>
          </cell>
          <cell r="B24">
            <v>0</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AA24">
            <v>0</v>
          </cell>
          <cell r="AB24" t="e">
            <v>#DIV/0!</v>
          </cell>
          <cell r="AC24" t="e">
            <v>#DIV/0!</v>
          </cell>
          <cell r="AD24" t="e">
            <v>#DIV/0!</v>
          </cell>
          <cell r="AE24" t="e">
            <v>#DIV/0!</v>
          </cell>
          <cell r="AF24" t="e">
            <v>#DIV/0!</v>
          </cell>
          <cell r="AG24" t="e">
            <v>#DIV/0!</v>
          </cell>
          <cell r="AH24" t="e">
            <v>#DIV/0!</v>
          </cell>
          <cell r="AI24" t="e">
            <v>#DIV/0!</v>
          </cell>
          <cell r="AJ24" t="e">
            <v>#DIV/0!</v>
          </cell>
          <cell r="AK24" t="e">
            <v>#DIV/0!</v>
          </cell>
          <cell r="AL24" t="e">
            <v>#DIV/0!</v>
          </cell>
          <cell r="AM24" t="e">
            <v>#DIV/0!</v>
          </cell>
          <cell r="AN24" t="e">
            <v>#DIV/0!</v>
          </cell>
          <cell r="AO24" t="e">
            <v>#DIV/0!</v>
          </cell>
          <cell r="AP24" t="e">
            <v>#DIV/0!</v>
          </cell>
          <cell r="AQ24" t="e">
            <v>#DIV/0!</v>
          </cell>
          <cell r="AR24" t="e">
            <v>#DIV/0!</v>
          </cell>
          <cell r="AS24" t="e">
            <v>#DIV/0!</v>
          </cell>
          <cell r="AZ24">
            <v>0</v>
          </cell>
          <cell r="BA24" t="e">
            <v>#DIV/0!</v>
          </cell>
          <cell r="BB24" t="e">
            <v>#DIV/0!</v>
          </cell>
          <cell r="BC24" t="e">
            <v>#DIV/0!</v>
          </cell>
          <cell r="BD24" t="e">
            <v>#DIV/0!</v>
          </cell>
          <cell r="BE24" t="e">
            <v>#DIV/0!</v>
          </cell>
          <cell r="BF24" t="e">
            <v>#DIV/0!</v>
          </cell>
          <cell r="BG24" t="e">
            <v>#DIV/0!</v>
          </cell>
          <cell r="BH24" t="e">
            <v>#DIV/0!</v>
          </cell>
          <cell r="BI24" t="e">
            <v>#DIV/0!</v>
          </cell>
          <cell r="BJ24" t="e">
            <v>#DIV/0!</v>
          </cell>
          <cell r="BK24" t="e">
            <v>#DIV/0!</v>
          </cell>
          <cell r="BL24" t="e">
            <v>#DIV/0!</v>
          </cell>
          <cell r="BM24" t="e">
            <v>#DIV/0!</v>
          </cell>
          <cell r="BN24" t="e">
            <v>#DIV/0!</v>
          </cell>
          <cell r="BO24" t="e">
            <v>#DIV/0!</v>
          </cell>
          <cell r="BP24" t="e">
            <v>#DIV/0!</v>
          </cell>
          <cell r="BQ24" t="e">
            <v>#DIV/0!</v>
          </cell>
          <cell r="BR24" t="e">
            <v>#DIV/0!</v>
          </cell>
        </row>
        <row r="25">
          <cell r="A25" t="str">
            <v>Sponsored academies6</v>
          </cell>
          <cell r="B25">
            <v>0</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t="e">
            <v>#DIV/0!</v>
          </cell>
          <cell r="Q25" t="e">
            <v>#DIV/0!</v>
          </cell>
          <cell r="R25" t="e">
            <v>#DIV/0!</v>
          </cell>
          <cell r="S25" t="e">
            <v>#DIV/0!</v>
          </cell>
          <cell r="T25" t="e">
            <v>#DIV/0!</v>
          </cell>
          <cell r="AA25">
            <v>0</v>
          </cell>
          <cell r="AB25" t="e">
            <v>#DIV/0!</v>
          </cell>
          <cell r="AC25" t="e">
            <v>#DIV/0!</v>
          </cell>
          <cell r="AD25" t="e">
            <v>#DIV/0!</v>
          </cell>
          <cell r="AE25" t="e">
            <v>#DIV/0!</v>
          </cell>
          <cell r="AF25" t="e">
            <v>#DIV/0!</v>
          </cell>
          <cell r="AG25" t="e">
            <v>#DIV/0!</v>
          </cell>
          <cell r="AH25" t="e">
            <v>#DIV/0!</v>
          </cell>
          <cell r="AI25" t="e">
            <v>#DIV/0!</v>
          </cell>
          <cell r="AJ25" t="e">
            <v>#DIV/0!</v>
          </cell>
          <cell r="AK25" t="e">
            <v>#DIV/0!</v>
          </cell>
          <cell r="AL25" t="e">
            <v>#DIV/0!</v>
          </cell>
          <cell r="AM25" t="e">
            <v>#DIV/0!</v>
          </cell>
          <cell r="AN25" t="e">
            <v>#DIV/0!</v>
          </cell>
          <cell r="AO25" t="e">
            <v>#DIV/0!</v>
          </cell>
          <cell r="AP25" t="e">
            <v>#DIV/0!</v>
          </cell>
          <cell r="AQ25" t="e">
            <v>#DIV/0!</v>
          </cell>
          <cell r="AR25" t="e">
            <v>#DIV/0!</v>
          </cell>
          <cell r="AS25" t="e">
            <v>#DIV/0!</v>
          </cell>
          <cell r="AZ25">
            <v>0</v>
          </cell>
          <cell r="BA25" t="e">
            <v>#DIV/0!</v>
          </cell>
          <cell r="BB25" t="e">
            <v>#DIV/0!</v>
          </cell>
          <cell r="BC25" t="e">
            <v>#DIV/0!</v>
          </cell>
          <cell r="BD25" t="e">
            <v>#DIV/0!</v>
          </cell>
          <cell r="BE25" t="e">
            <v>#DIV/0!</v>
          </cell>
          <cell r="BF25" t="e">
            <v>#DIV/0!</v>
          </cell>
          <cell r="BG25" t="e">
            <v>#DIV/0!</v>
          </cell>
          <cell r="BH25" t="e">
            <v>#DIV/0!</v>
          </cell>
          <cell r="BI25" t="e">
            <v>#DIV/0!</v>
          </cell>
          <cell r="BJ25" t="e">
            <v>#DIV/0!</v>
          </cell>
          <cell r="BK25" t="e">
            <v>#DIV/0!</v>
          </cell>
          <cell r="BL25" t="e">
            <v>#DIV/0!</v>
          </cell>
          <cell r="BM25" t="e">
            <v>#DIV/0!</v>
          </cell>
          <cell r="BN25" t="e">
            <v>#DIV/0!</v>
          </cell>
          <cell r="BO25" t="e">
            <v>#DIV/0!</v>
          </cell>
          <cell r="BP25" t="e">
            <v>#DIV/0!</v>
          </cell>
          <cell r="BQ25" t="e">
            <v>#DIV/0!</v>
          </cell>
          <cell r="BR25" t="e">
            <v>#DIV/0!</v>
          </cell>
        </row>
        <row r="26">
          <cell r="A26" t="str">
            <v>Converter academies6</v>
          </cell>
          <cell r="B26">
            <v>0</v>
          </cell>
          <cell r="C26" t="e">
            <v>#DIV/0!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t="e">
            <v>#DIV/0!</v>
          </cell>
          <cell r="Q26" t="e">
            <v>#DIV/0!</v>
          </cell>
          <cell r="R26" t="e">
            <v>#DIV/0!</v>
          </cell>
          <cell r="S26" t="e">
            <v>#DIV/0!</v>
          </cell>
          <cell r="T26" t="e">
            <v>#DIV/0!</v>
          </cell>
          <cell r="AA26">
            <v>0</v>
          </cell>
          <cell r="AB26" t="e">
            <v>#DIV/0!</v>
          </cell>
          <cell r="AC26" t="e">
            <v>#DIV/0!</v>
          </cell>
          <cell r="AD26" t="e">
            <v>#DIV/0!</v>
          </cell>
          <cell r="AE26" t="e">
            <v>#DIV/0!</v>
          </cell>
          <cell r="AF26" t="e">
            <v>#DIV/0!</v>
          </cell>
          <cell r="AG26" t="e">
            <v>#DIV/0!</v>
          </cell>
          <cell r="AH26" t="e">
            <v>#DIV/0!</v>
          </cell>
          <cell r="AI26" t="e">
            <v>#DIV/0!</v>
          </cell>
          <cell r="AJ26" t="e">
            <v>#DIV/0!</v>
          </cell>
          <cell r="AK26" t="e">
            <v>#DIV/0!</v>
          </cell>
          <cell r="AL26" t="e">
            <v>#DIV/0!</v>
          </cell>
          <cell r="AM26" t="e">
            <v>#DIV/0!</v>
          </cell>
          <cell r="AN26" t="e">
            <v>#DIV/0!</v>
          </cell>
          <cell r="AO26" t="e">
            <v>#DIV/0!</v>
          </cell>
          <cell r="AP26" t="e">
            <v>#DIV/0!</v>
          </cell>
          <cell r="AQ26" t="e">
            <v>#DIV/0!</v>
          </cell>
          <cell r="AR26" t="e">
            <v>#DIV/0!</v>
          </cell>
          <cell r="AS26" t="e">
            <v>#DIV/0!</v>
          </cell>
          <cell r="AZ26">
            <v>0</v>
          </cell>
          <cell r="BA26" t="e">
            <v>#DIV/0!</v>
          </cell>
          <cell r="BB26" t="e">
            <v>#DIV/0!</v>
          </cell>
          <cell r="BC26" t="e">
            <v>#DIV/0!</v>
          </cell>
          <cell r="BD26" t="e">
            <v>#DIV/0!</v>
          </cell>
          <cell r="BE26" t="e">
            <v>#DIV/0!</v>
          </cell>
          <cell r="BF26" t="e">
            <v>#DIV/0!</v>
          </cell>
          <cell r="BG26" t="e">
            <v>#DIV/0!</v>
          </cell>
          <cell r="BH26" t="e">
            <v>#DIV/0!</v>
          </cell>
          <cell r="BI26" t="e">
            <v>#DIV/0!</v>
          </cell>
          <cell r="BJ26" t="e">
            <v>#DIV/0!</v>
          </cell>
          <cell r="BK26" t="e">
            <v>#DIV/0!</v>
          </cell>
          <cell r="BL26" t="e">
            <v>#DIV/0!</v>
          </cell>
          <cell r="BM26" t="e">
            <v>#DIV/0!</v>
          </cell>
          <cell r="BN26" t="e">
            <v>#DIV/0!</v>
          </cell>
          <cell r="BO26" t="e">
            <v>#DIV/0!</v>
          </cell>
          <cell r="BP26" t="e">
            <v>#DIV/0!</v>
          </cell>
          <cell r="BQ26" t="e">
            <v>#DIV/0!</v>
          </cell>
          <cell r="BR26" t="e">
            <v>#DIV/0!</v>
          </cell>
        </row>
        <row r="27">
          <cell r="A27" t="str">
            <v>Free schools6</v>
          </cell>
          <cell r="B27">
            <v>0</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t="e">
            <v>#DIV/0!</v>
          </cell>
          <cell r="S27" t="e">
            <v>#DIV/0!</v>
          </cell>
          <cell r="T27" t="e">
            <v>#DIV/0!</v>
          </cell>
          <cell r="AA27">
            <v>0</v>
          </cell>
          <cell r="AB27" t="e">
            <v>#DIV/0!</v>
          </cell>
          <cell r="AC27" t="e">
            <v>#DIV/0!</v>
          </cell>
          <cell r="AD27" t="e">
            <v>#DIV/0!</v>
          </cell>
          <cell r="AE27" t="e">
            <v>#DIV/0!</v>
          </cell>
          <cell r="AF27" t="e">
            <v>#DIV/0!</v>
          </cell>
          <cell r="AG27" t="e">
            <v>#DIV/0!</v>
          </cell>
          <cell r="AH27" t="e">
            <v>#DIV/0!</v>
          </cell>
          <cell r="AI27" t="e">
            <v>#DIV/0!</v>
          </cell>
          <cell r="AJ27" t="e">
            <v>#DIV/0!</v>
          </cell>
          <cell r="AK27" t="e">
            <v>#DIV/0!</v>
          </cell>
          <cell r="AL27" t="e">
            <v>#DIV/0!</v>
          </cell>
          <cell r="AM27" t="e">
            <v>#DIV/0!</v>
          </cell>
          <cell r="AN27" t="e">
            <v>#DIV/0!</v>
          </cell>
          <cell r="AO27" t="e">
            <v>#DIV/0!</v>
          </cell>
          <cell r="AP27" t="e">
            <v>#DIV/0!</v>
          </cell>
          <cell r="AQ27" t="e">
            <v>#DIV/0!</v>
          </cell>
          <cell r="AR27" t="e">
            <v>#DIV/0!</v>
          </cell>
          <cell r="AS27" t="e">
            <v>#DIV/0!</v>
          </cell>
          <cell r="AZ27">
            <v>0</v>
          </cell>
          <cell r="BA27" t="e">
            <v>#DIV/0!</v>
          </cell>
          <cell r="BB27" t="e">
            <v>#DIV/0!</v>
          </cell>
          <cell r="BC27" t="e">
            <v>#DIV/0!</v>
          </cell>
          <cell r="BD27" t="e">
            <v>#DIV/0!</v>
          </cell>
          <cell r="BE27" t="e">
            <v>#DIV/0!</v>
          </cell>
          <cell r="BF27" t="e">
            <v>#DIV/0!</v>
          </cell>
          <cell r="BG27" t="e">
            <v>#DIV/0!</v>
          </cell>
          <cell r="BH27" t="e">
            <v>#DIV/0!</v>
          </cell>
          <cell r="BI27" t="e">
            <v>#DIV/0!</v>
          </cell>
          <cell r="BJ27" t="e">
            <v>#DIV/0!</v>
          </cell>
          <cell r="BK27" t="e">
            <v>#DIV/0!</v>
          </cell>
          <cell r="BL27" t="e">
            <v>#DIV/0!</v>
          </cell>
          <cell r="BM27" t="e">
            <v>#DIV/0!</v>
          </cell>
          <cell r="BN27" t="e">
            <v>#DIV/0!</v>
          </cell>
          <cell r="BO27" t="e">
            <v>#DIV/0!</v>
          </cell>
          <cell r="BP27" t="e">
            <v>#DIV/0!</v>
          </cell>
          <cell r="BQ27" t="e">
            <v>#DIV/0!</v>
          </cell>
          <cell r="BR27" t="e">
            <v>#DIV/0!</v>
          </cell>
        </row>
        <row r="28">
          <cell r="A28" t="str">
            <v>University technical colleges (UTCs)6</v>
          </cell>
          <cell r="B28">
            <v>0</v>
          </cell>
          <cell r="C28" t="e">
            <v>#DIV/0!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t="e">
            <v>#DIV/0!</v>
          </cell>
          <cell r="Q28" t="e">
            <v>#DIV/0!</v>
          </cell>
          <cell r="R28" t="e">
            <v>#DIV/0!</v>
          </cell>
          <cell r="S28" t="e">
            <v>#DIV/0!</v>
          </cell>
          <cell r="T28" t="e">
            <v>#DIV/0!</v>
          </cell>
          <cell r="AA28">
            <v>0</v>
          </cell>
          <cell r="AB28" t="e">
            <v>#DIV/0!</v>
          </cell>
          <cell r="AC28" t="e">
            <v>#DIV/0!</v>
          </cell>
          <cell r="AD28" t="e">
            <v>#DIV/0!</v>
          </cell>
          <cell r="AE28" t="e">
            <v>#DIV/0!</v>
          </cell>
          <cell r="AF28" t="e">
            <v>#DIV/0!</v>
          </cell>
          <cell r="AG28" t="e">
            <v>#DIV/0!</v>
          </cell>
          <cell r="AH28" t="e">
            <v>#DIV/0!</v>
          </cell>
          <cell r="AI28" t="e">
            <v>#DIV/0!</v>
          </cell>
          <cell r="AJ28" t="e">
            <v>#DIV/0!</v>
          </cell>
          <cell r="AK28" t="e">
            <v>#DIV/0!</v>
          </cell>
          <cell r="AL28" t="e">
            <v>#DIV/0!</v>
          </cell>
          <cell r="AM28" t="e">
            <v>#DIV/0!</v>
          </cell>
          <cell r="AN28" t="e">
            <v>#DIV/0!</v>
          </cell>
          <cell r="AO28" t="e">
            <v>#DIV/0!</v>
          </cell>
          <cell r="AP28" t="e">
            <v>#DIV/0!</v>
          </cell>
          <cell r="AQ28" t="e">
            <v>#DIV/0!</v>
          </cell>
          <cell r="AR28" t="e">
            <v>#DIV/0!</v>
          </cell>
          <cell r="AS28" t="e">
            <v>#DIV/0!</v>
          </cell>
          <cell r="AX28" t="str">
            <v xml:space="preserve"> </v>
          </cell>
          <cell r="AZ28">
            <v>0</v>
          </cell>
          <cell r="BA28" t="e">
            <v>#DIV/0!</v>
          </cell>
          <cell r="BB28" t="e">
            <v>#DIV/0!</v>
          </cell>
          <cell r="BC28" t="e">
            <v>#DIV/0!</v>
          </cell>
          <cell r="BD28" t="e">
            <v>#DIV/0!</v>
          </cell>
          <cell r="BE28" t="e">
            <v>#DIV/0!</v>
          </cell>
          <cell r="BF28" t="e">
            <v>#DIV/0!</v>
          </cell>
          <cell r="BG28" t="e">
            <v>#DIV/0!</v>
          </cell>
          <cell r="BH28" t="e">
            <v>#DIV/0!</v>
          </cell>
          <cell r="BI28" t="e">
            <v>#DIV/0!</v>
          </cell>
          <cell r="BJ28" t="e">
            <v>#DIV/0!</v>
          </cell>
          <cell r="BK28" t="e">
            <v>#DIV/0!</v>
          </cell>
          <cell r="BL28" t="e">
            <v>#DIV/0!</v>
          </cell>
          <cell r="BM28" t="e">
            <v>#DIV/0!</v>
          </cell>
          <cell r="BN28" t="e">
            <v>#DIV/0!</v>
          </cell>
          <cell r="BO28" t="e">
            <v>#DIV/0!</v>
          </cell>
          <cell r="BP28" t="e">
            <v>#DIV/0!</v>
          </cell>
          <cell r="BQ28" t="e">
            <v>#DIV/0!</v>
          </cell>
          <cell r="BR28" t="e">
            <v>#DIV/0!</v>
          </cell>
          <cell r="BU28" t="str">
            <v xml:space="preserve"> </v>
          </cell>
        </row>
        <row r="29">
          <cell r="A29" t="str">
            <v>Studio schools6</v>
          </cell>
          <cell r="B29">
            <v>0</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t="e">
            <v>#DIV/0!</v>
          </cell>
          <cell r="R29" t="e">
            <v>#DIV/0!</v>
          </cell>
          <cell r="S29" t="e">
            <v>#DIV/0!</v>
          </cell>
          <cell r="T29" t="e">
            <v>#DIV/0!</v>
          </cell>
          <cell r="AA29">
            <v>0</v>
          </cell>
          <cell r="AB29" t="e">
            <v>#DIV/0!</v>
          </cell>
          <cell r="AC29" t="e">
            <v>#DIV/0!</v>
          </cell>
          <cell r="AD29" t="e">
            <v>#DIV/0!</v>
          </cell>
          <cell r="AE29" t="e">
            <v>#DIV/0!</v>
          </cell>
          <cell r="AF29" t="e">
            <v>#DIV/0!</v>
          </cell>
          <cell r="AG29" t="e">
            <v>#DIV/0!</v>
          </cell>
          <cell r="AH29" t="e">
            <v>#DIV/0!</v>
          </cell>
          <cell r="AI29" t="e">
            <v>#DIV/0!</v>
          </cell>
          <cell r="AJ29" t="e">
            <v>#DIV/0!</v>
          </cell>
          <cell r="AK29" t="e">
            <v>#DIV/0!</v>
          </cell>
          <cell r="AL29" t="e">
            <v>#DIV/0!</v>
          </cell>
          <cell r="AM29" t="e">
            <v>#DIV/0!</v>
          </cell>
          <cell r="AN29" t="e">
            <v>#DIV/0!</v>
          </cell>
          <cell r="AO29" t="e">
            <v>#DIV/0!</v>
          </cell>
          <cell r="AP29" t="e">
            <v>#DIV/0!</v>
          </cell>
          <cell r="AQ29" t="e">
            <v>#DIV/0!</v>
          </cell>
          <cell r="AR29" t="e">
            <v>#DIV/0!</v>
          </cell>
          <cell r="AS29" t="e">
            <v>#DIV/0!</v>
          </cell>
          <cell r="AZ29">
            <v>0</v>
          </cell>
          <cell r="BA29" t="e">
            <v>#DIV/0!</v>
          </cell>
          <cell r="BB29" t="e">
            <v>#DIV/0!</v>
          </cell>
          <cell r="BC29" t="e">
            <v>#DIV/0!</v>
          </cell>
          <cell r="BD29" t="e">
            <v>#DIV/0!</v>
          </cell>
          <cell r="BE29" t="e">
            <v>#DIV/0!</v>
          </cell>
          <cell r="BF29" t="e">
            <v>#DIV/0!</v>
          </cell>
          <cell r="BG29" t="e">
            <v>#DIV/0!</v>
          </cell>
          <cell r="BH29" t="e">
            <v>#DIV/0!</v>
          </cell>
          <cell r="BI29" t="e">
            <v>#DIV/0!</v>
          </cell>
          <cell r="BJ29" t="e">
            <v>#DIV/0!</v>
          </cell>
          <cell r="BK29" t="e">
            <v>#DIV/0!</v>
          </cell>
          <cell r="BL29" t="e">
            <v>#DIV/0!</v>
          </cell>
          <cell r="BM29" t="e">
            <v>#DIV/0!</v>
          </cell>
          <cell r="BN29" t="e">
            <v>#DIV/0!</v>
          </cell>
          <cell r="BO29" t="e">
            <v>#DIV/0!</v>
          </cell>
          <cell r="BP29" t="e">
            <v>#DIV/0!</v>
          </cell>
          <cell r="BQ29" t="e">
            <v>#DIV/0!</v>
          </cell>
          <cell r="BR29" t="e">
            <v>#DIV/0!</v>
          </cell>
        </row>
        <row r="30">
          <cell r="A30" t="str">
            <v>Further education colleges with provision for 14- to 16-year-olds7</v>
          </cell>
          <cell r="B30">
            <v>0</v>
          </cell>
          <cell r="C30" t="e">
            <v>#DIV/0!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t="e">
            <v>#DIV/0!</v>
          </cell>
          <cell r="Q30" t="e">
            <v>#DIV/0!</v>
          </cell>
          <cell r="R30" t="e">
            <v>#DIV/0!</v>
          </cell>
          <cell r="S30" t="e">
            <v>#DIV/0!</v>
          </cell>
          <cell r="T30" t="e">
            <v>#DIV/0!</v>
          </cell>
          <cell r="AA30">
            <v>0</v>
          </cell>
          <cell r="AB30" t="e">
            <v>#DIV/0!</v>
          </cell>
          <cell r="AC30" t="e">
            <v>#DIV/0!</v>
          </cell>
          <cell r="AD30" t="e">
            <v>#DIV/0!</v>
          </cell>
          <cell r="AE30" t="e">
            <v>#DIV/0!</v>
          </cell>
          <cell r="AF30" t="e">
            <v>#DIV/0!</v>
          </cell>
          <cell r="AG30" t="e">
            <v>#DIV/0!</v>
          </cell>
          <cell r="AH30" t="e">
            <v>#DIV/0!</v>
          </cell>
          <cell r="AI30" t="e">
            <v>#DIV/0!</v>
          </cell>
          <cell r="AJ30" t="e">
            <v>#DIV/0!</v>
          </cell>
          <cell r="AK30" t="e">
            <v>#DIV/0!</v>
          </cell>
          <cell r="AL30" t="e">
            <v>#DIV/0!</v>
          </cell>
          <cell r="AM30" t="e">
            <v>#DIV/0!</v>
          </cell>
          <cell r="AN30" t="e">
            <v>#DIV/0!</v>
          </cell>
          <cell r="AO30" t="e">
            <v>#DIV/0!</v>
          </cell>
          <cell r="AP30" t="e">
            <v>#DIV/0!</v>
          </cell>
          <cell r="AQ30" t="e">
            <v>#DIV/0!</v>
          </cell>
          <cell r="AR30" t="e">
            <v>#DIV/0!</v>
          </cell>
          <cell r="AS30" t="e">
            <v>#DIV/0!</v>
          </cell>
          <cell r="AZ30">
            <v>0</v>
          </cell>
          <cell r="BA30" t="e">
            <v>#DIV/0!</v>
          </cell>
          <cell r="BB30" t="e">
            <v>#DIV/0!</v>
          </cell>
          <cell r="BC30" t="e">
            <v>#DIV/0!</v>
          </cell>
          <cell r="BD30" t="e">
            <v>#DIV/0!</v>
          </cell>
          <cell r="BE30" t="e">
            <v>#DIV/0!</v>
          </cell>
          <cell r="BF30" t="e">
            <v>#DIV/0!</v>
          </cell>
          <cell r="BG30" t="e">
            <v>#DIV/0!</v>
          </cell>
          <cell r="BH30" t="e">
            <v>#DIV/0!</v>
          </cell>
          <cell r="BI30" t="e">
            <v>#DIV/0!</v>
          </cell>
          <cell r="BJ30" t="e">
            <v>#DIV/0!</v>
          </cell>
          <cell r="BK30" t="e">
            <v>#DIV/0!</v>
          </cell>
          <cell r="BL30" t="e">
            <v>#DIV/0!</v>
          </cell>
          <cell r="BM30" t="e">
            <v>#DIV/0!</v>
          </cell>
          <cell r="BN30" t="e">
            <v>#DIV/0!</v>
          </cell>
          <cell r="BO30" t="e">
            <v>#DIV/0!</v>
          </cell>
          <cell r="BP30" t="e">
            <v>#DIV/0!</v>
          </cell>
          <cell r="BQ30" t="e">
            <v>#DIV/0!</v>
          </cell>
          <cell r="BR30" t="e">
            <v>#DIV/0!</v>
          </cell>
        </row>
        <row r="31">
          <cell r="A31" t="str">
            <v>All state-funded special schools8</v>
          </cell>
          <cell r="B31">
            <v>0</v>
          </cell>
          <cell r="C31" t="e">
            <v>#DIV/0!</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t="e">
            <v>#DIV/0!</v>
          </cell>
          <cell r="Q31" t="e">
            <v>#DIV/0!</v>
          </cell>
          <cell r="R31" t="e">
            <v>#DIV/0!</v>
          </cell>
          <cell r="S31" t="e">
            <v>#DIV/0!</v>
          </cell>
          <cell r="T31" t="e">
            <v>#DIV/0!</v>
          </cell>
          <cell r="AA31">
            <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t="e">
            <v>#DIV/0!</v>
          </cell>
          <cell r="AP31" t="e">
            <v>#DIV/0!</v>
          </cell>
          <cell r="AQ31" t="e">
            <v>#DIV/0!</v>
          </cell>
          <cell r="AR31" t="e">
            <v>#DIV/0!</v>
          </cell>
          <cell r="AS31" t="e">
            <v>#DIV/0!</v>
          </cell>
          <cell r="AZ31">
            <v>0</v>
          </cell>
          <cell r="BA31" t="e">
            <v>#DIV/0!</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t="e">
            <v>#DIV/0!</v>
          </cell>
          <cell r="BO31" t="e">
            <v>#DIV/0!</v>
          </cell>
          <cell r="BP31" t="e">
            <v>#DIV/0!</v>
          </cell>
          <cell r="BQ31" t="e">
            <v>#DIV/0!</v>
          </cell>
          <cell r="BR31" t="e">
            <v>#DIV/0!</v>
          </cell>
        </row>
        <row r="32">
          <cell r="A32" t="str">
            <v>All state-funded schools9</v>
          </cell>
          <cell r="B32">
            <v>0</v>
          </cell>
          <cell r="C32" t="e">
            <v>#DIV/0!</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t="e">
            <v>#DIV/0!</v>
          </cell>
          <cell r="Q32" t="e">
            <v>#DIV/0!</v>
          </cell>
          <cell r="R32" t="e">
            <v>#DIV/0!</v>
          </cell>
          <cell r="S32" t="e">
            <v>#DIV/0!</v>
          </cell>
          <cell r="T32" t="e">
            <v>#DIV/0!</v>
          </cell>
          <cell r="AA32">
            <v>0</v>
          </cell>
          <cell r="AB32" t="e">
            <v>#DIV/0!</v>
          </cell>
          <cell r="AC32" t="e">
            <v>#DIV/0!</v>
          </cell>
          <cell r="AD32" t="e">
            <v>#DIV/0!</v>
          </cell>
          <cell r="AE32" t="e">
            <v>#DIV/0!</v>
          </cell>
          <cell r="AF32" t="e">
            <v>#DIV/0!</v>
          </cell>
          <cell r="AG32" t="e">
            <v>#DIV/0!</v>
          </cell>
          <cell r="AH32" t="e">
            <v>#DIV/0!</v>
          </cell>
          <cell r="AI32" t="e">
            <v>#DIV/0!</v>
          </cell>
          <cell r="AJ32" t="e">
            <v>#DIV/0!</v>
          </cell>
          <cell r="AK32" t="e">
            <v>#DIV/0!</v>
          </cell>
          <cell r="AL32" t="e">
            <v>#DIV/0!</v>
          </cell>
          <cell r="AM32" t="e">
            <v>#DIV/0!</v>
          </cell>
          <cell r="AN32" t="e">
            <v>#DIV/0!</v>
          </cell>
          <cell r="AO32" t="e">
            <v>#DIV/0!</v>
          </cell>
          <cell r="AP32" t="e">
            <v>#DIV/0!</v>
          </cell>
          <cell r="AQ32" t="e">
            <v>#DIV/0!</v>
          </cell>
          <cell r="AR32" t="e">
            <v>#DIV/0!</v>
          </cell>
          <cell r="AS32" t="e">
            <v>#DIV/0!</v>
          </cell>
          <cell r="AZ32">
            <v>0</v>
          </cell>
          <cell r="BA32" t="e">
            <v>#DIV/0!</v>
          </cell>
          <cell r="BB32" t="e">
            <v>#DIV/0!</v>
          </cell>
          <cell r="BC32" t="e">
            <v>#DIV/0!</v>
          </cell>
          <cell r="BD32" t="e">
            <v>#DIV/0!</v>
          </cell>
          <cell r="BE32" t="e">
            <v>#DIV/0!</v>
          </cell>
          <cell r="BF32" t="e">
            <v>#DIV/0!</v>
          </cell>
          <cell r="BG32" t="e">
            <v>#DIV/0!</v>
          </cell>
          <cell r="BH32" t="e">
            <v>#DIV/0!</v>
          </cell>
          <cell r="BI32" t="e">
            <v>#DIV/0!</v>
          </cell>
          <cell r="BJ32" t="e">
            <v>#DIV/0!</v>
          </cell>
          <cell r="BK32" t="e">
            <v>#DIV/0!</v>
          </cell>
          <cell r="BL32" t="e">
            <v>#DIV/0!</v>
          </cell>
          <cell r="BM32" t="e">
            <v>#DIV/0!</v>
          </cell>
          <cell r="BN32" t="e">
            <v>#DIV/0!</v>
          </cell>
          <cell r="BO32" t="e">
            <v>#DIV/0!</v>
          </cell>
          <cell r="BP32" t="e">
            <v>#DIV/0!</v>
          </cell>
          <cell r="BQ32" t="e">
            <v>#DIV/0!</v>
          </cell>
          <cell r="BR32" t="e">
            <v>#DIV/0!</v>
          </cell>
        </row>
        <row r="33">
          <cell r="A33" t="str">
            <v>Comprehensive schools4</v>
          </cell>
          <cell r="B33">
            <v>0</v>
          </cell>
          <cell r="C33" t="e">
            <v>#DIV/0!</v>
          </cell>
          <cell r="D33" t="e">
            <v>#DIV/0!</v>
          </cell>
          <cell r="E33" t="e">
            <v>#DIV/0!</v>
          </cell>
          <cell r="F33" t="e">
            <v>#DIV/0!</v>
          </cell>
          <cell r="G33" t="e">
            <v>#DIV/0!</v>
          </cell>
          <cell r="H33" t="e">
            <v>#DIV/0!</v>
          </cell>
          <cell r="I33" t="e">
            <v>#DIV/0!</v>
          </cell>
          <cell r="J33" t="e">
            <v>#DIV/0!</v>
          </cell>
          <cell r="K33" t="e">
            <v>#DIV/0!</v>
          </cell>
          <cell r="L33" t="e">
            <v>#DIV/0!</v>
          </cell>
          <cell r="M33" t="e">
            <v>#DIV/0!</v>
          </cell>
          <cell r="N33" t="e">
            <v>#DIV/0!</v>
          </cell>
          <cell r="O33" t="e">
            <v>#DIV/0!</v>
          </cell>
          <cell r="P33" t="e">
            <v>#DIV/0!</v>
          </cell>
          <cell r="Q33" t="e">
            <v>#DIV/0!</v>
          </cell>
          <cell r="R33" t="e">
            <v>#DIV/0!</v>
          </cell>
          <cell r="S33" t="e">
            <v>#DIV/0!</v>
          </cell>
          <cell r="T33" t="e">
            <v>#DIV/0!</v>
          </cell>
          <cell r="AA33">
            <v>0</v>
          </cell>
          <cell r="AB33" t="e">
            <v>#DIV/0!</v>
          </cell>
          <cell r="AC33" t="e">
            <v>#DIV/0!</v>
          </cell>
          <cell r="AD33" t="e">
            <v>#DIV/0!</v>
          </cell>
          <cell r="AE33" t="e">
            <v>#DIV/0!</v>
          </cell>
          <cell r="AF33" t="e">
            <v>#DIV/0!</v>
          </cell>
          <cell r="AG33" t="e">
            <v>#DIV/0!</v>
          </cell>
          <cell r="AH33" t="e">
            <v>#DIV/0!</v>
          </cell>
          <cell r="AI33" t="e">
            <v>#DIV/0!</v>
          </cell>
          <cell r="AJ33" t="e">
            <v>#DIV/0!</v>
          </cell>
          <cell r="AK33" t="e">
            <v>#DIV/0!</v>
          </cell>
          <cell r="AL33" t="e">
            <v>#DIV/0!</v>
          </cell>
          <cell r="AM33" t="e">
            <v>#DIV/0!</v>
          </cell>
          <cell r="AN33" t="e">
            <v>#DIV/0!</v>
          </cell>
          <cell r="AO33" t="e">
            <v>#DIV/0!</v>
          </cell>
          <cell r="AP33" t="e">
            <v>#DIV/0!</v>
          </cell>
          <cell r="AQ33" t="e">
            <v>#DIV/0!</v>
          </cell>
          <cell r="AR33" t="e">
            <v>#DIV/0!</v>
          </cell>
          <cell r="AS33" t="e">
            <v>#DIV/0!</v>
          </cell>
          <cell r="AZ33">
            <v>0</v>
          </cell>
          <cell r="BA33" t="e">
            <v>#DIV/0!</v>
          </cell>
          <cell r="BB33" t="e">
            <v>#DIV/0!</v>
          </cell>
          <cell r="BC33" t="e">
            <v>#DIV/0!</v>
          </cell>
          <cell r="BD33" t="e">
            <v>#DIV/0!</v>
          </cell>
          <cell r="BE33" t="e">
            <v>#DIV/0!</v>
          </cell>
          <cell r="BF33" t="e">
            <v>#DIV/0!</v>
          </cell>
          <cell r="BG33" t="e">
            <v>#DIV/0!</v>
          </cell>
          <cell r="BH33" t="e">
            <v>#DIV/0!</v>
          </cell>
          <cell r="BI33" t="e">
            <v>#DIV/0!</v>
          </cell>
          <cell r="BJ33" t="e">
            <v>#DIV/0!</v>
          </cell>
          <cell r="BK33" t="e">
            <v>#DIV/0!</v>
          </cell>
          <cell r="BL33" t="e">
            <v>#DIV/0!</v>
          </cell>
          <cell r="BM33" t="e">
            <v>#DIV/0!</v>
          </cell>
          <cell r="BN33" t="e">
            <v>#DIV/0!</v>
          </cell>
          <cell r="BO33" t="e">
            <v>#DIV/0!</v>
          </cell>
          <cell r="BP33" t="e">
            <v>#DIV/0!</v>
          </cell>
          <cell r="BQ33" t="e">
            <v>#DIV/0!</v>
          </cell>
          <cell r="BR33" t="e">
            <v>#DIV/0!</v>
          </cell>
        </row>
        <row r="34">
          <cell r="A34" t="str">
            <v>Selective schools5</v>
          </cell>
          <cell r="B34">
            <v>0</v>
          </cell>
          <cell r="C34" t="e">
            <v>#DIV/0!</v>
          </cell>
          <cell r="D34" t="e">
            <v>#DIV/0!</v>
          </cell>
          <cell r="E34" t="e">
            <v>#DIV/0!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e">
            <v>#DIV/0!</v>
          </cell>
          <cell r="T34" t="e">
            <v>#DIV/0!</v>
          </cell>
          <cell r="V34" t="str">
            <v xml:space="preserve"> </v>
          </cell>
          <cell r="AA34">
            <v>0</v>
          </cell>
          <cell r="AB34" t="e">
            <v>#DIV/0!</v>
          </cell>
          <cell r="AC34" t="e">
            <v>#DIV/0!</v>
          </cell>
          <cell r="AD34" t="e">
            <v>#DIV/0!</v>
          </cell>
          <cell r="AE34" t="e">
            <v>#DIV/0!</v>
          </cell>
          <cell r="AF34" t="e">
            <v>#DIV/0!</v>
          </cell>
          <cell r="AG34" t="e">
            <v>#DIV/0!</v>
          </cell>
          <cell r="AH34" t="e">
            <v>#DIV/0!</v>
          </cell>
          <cell r="AI34" t="e">
            <v>#DIV/0!</v>
          </cell>
          <cell r="AJ34" t="e">
            <v>#DIV/0!</v>
          </cell>
          <cell r="AK34" t="e">
            <v>#DIV/0!</v>
          </cell>
          <cell r="AL34" t="e">
            <v>#DIV/0!</v>
          </cell>
          <cell r="AM34" t="e">
            <v>#DIV/0!</v>
          </cell>
          <cell r="AN34" t="e">
            <v>#DIV/0!</v>
          </cell>
          <cell r="AO34" t="e">
            <v>#DIV/0!</v>
          </cell>
          <cell r="AP34" t="e">
            <v>#DIV/0!</v>
          </cell>
          <cell r="AQ34" t="e">
            <v>#DIV/0!</v>
          </cell>
          <cell r="AR34" t="e">
            <v>#DIV/0!</v>
          </cell>
          <cell r="AS34" t="e">
            <v>#DIV/0!</v>
          </cell>
          <cell r="AZ34">
            <v>0</v>
          </cell>
          <cell r="BA34" t="e">
            <v>#DIV/0!</v>
          </cell>
          <cell r="BB34" t="e">
            <v>#DIV/0!</v>
          </cell>
          <cell r="BC34" t="e">
            <v>#DIV/0!</v>
          </cell>
          <cell r="BD34" t="e">
            <v>#DIV/0!</v>
          </cell>
          <cell r="BE34" t="e">
            <v>#DIV/0!</v>
          </cell>
          <cell r="BF34" t="e">
            <v>#DIV/0!</v>
          </cell>
          <cell r="BG34" t="e">
            <v>#DIV/0!</v>
          </cell>
          <cell r="BH34" t="e">
            <v>#DIV/0!</v>
          </cell>
          <cell r="BI34" t="e">
            <v>#DIV/0!</v>
          </cell>
          <cell r="BJ34" t="e">
            <v>#DIV/0!</v>
          </cell>
          <cell r="BK34" t="e">
            <v>#DIV/0!</v>
          </cell>
          <cell r="BL34" t="e">
            <v>#DIV/0!</v>
          </cell>
          <cell r="BM34" t="e">
            <v>#DIV/0!</v>
          </cell>
          <cell r="BN34" t="e">
            <v>#DIV/0!</v>
          </cell>
          <cell r="BO34" t="e">
            <v>#DIV/0!</v>
          </cell>
          <cell r="BP34" t="e">
            <v>#DIV/0!</v>
          </cell>
          <cell r="BQ34" t="e">
            <v>#DIV/0!</v>
          </cell>
          <cell r="BR34" t="e">
            <v>#DIV/0!</v>
          </cell>
        </row>
        <row r="35">
          <cell r="A35" t="str">
            <v>Modern schools6</v>
          </cell>
          <cell r="B35">
            <v>0</v>
          </cell>
          <cell r="C35" t="e">
            <v>#DIV/0!</v>
          </cell>
          <cell r="D35" t="e">
            <v>#DIV/0!</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t="e">
            <v>#DIV/0!</v>
          </cell>
          <cell r="Q35" t="e">
            <v>#DIV/0!</v>
          </cell>
          <cell r="R35" t="e">
            <v>#DIV/0!</v>
          </cell>
          <cell r="S35" t="e">
            <v>#DIV/0!</v>
          </cell>
          <cell r="T35" t="e">
            <v>#DIV/0!</v>
          </cell>
          <cell r="AA35">
            <v>0</v>
          </cell>
          <cell r="AB35" t="e">
            <v>#DIV/0!</v>
          </cell>
          <cell r="AC35" t="e">
            <v>#DIV/0!</v>
          </cell>
          <cell r="AD35" t="e">
            <v>#DIV/0!</v>
          </cell>
          <cell r="AE35" t="e">
            <v>#DIV/0!</v>
          </cell>
          <cell r="AF35" t="e">
            <v>#DIV/0!</v>
          </cell>
          <cell r="AG35" t="e">
            <v>#DIV/0!</v>
          </cell>
          <cell r="AH35" t="e">
            <v>#DIV/0!</v>
          </cell>
          <cell r="AI35" t="e">
            <v>#DIV/0!</v>
          </cell>
          <cell r="AJ35" t="e">
            <v>#DIV/0!</v>
          </cell>
          <cell r="AK35" t="e">
            <v>#DIV/0!</v>
          </cell>
          <cell r="AL35" t="e">
            <v>#DIV/0!</v>
          </cell>
          <cell r="AM35" t="e">
            <v>#DIV/0!</v>
          </cell>
          <cell r="AN35" t="e">
            <v>#DIV/0!</v>
          </cell>
          <cell r="AO35" t="e">
            <v>#DIV/0!</v>
          </cell>
          <cell r="AP35" t="e">
            <v>#DIV/0!</v>
          </cell>
          <cell r="AQ35" t="e">
            <v>#DIV/0!</v>
          </cell>
          <cell r="AR35" t="e">
            <v>#DIV/0!</v>
          </cell>
          <cell r="AS35" t="e">
            <v>#DIV/0!</v>
          </cell>
          <cell r="AZ35">
            <v>0</v>
          </cell>
          <cell r="BA35" t="e">
            <v>#DIV/0!</v>
          </cell>
          <cell r="BB35" t="e">
            <v>#DIV/0!</v>
          </cell>
          <cell r="BC35" t="e">
            <v>#DIV/0!</v>
          </cell>
          <cell r="BD35" t="e">
            <v>#DIV/0!</v>
          </cell>
          <cell r="BE35" t="e">
            <v>#DIV/0!</v>
          </cell>
          <cell r="BF35" t="e">
            <v>#DIV/0!</v>
          </cell>
          <cell r="BG35" t="e">
            <v>#DIV/0!</v>
          </cell>
          <cell r="BH35" t="e">
            <v>#DIV/0!</v>
          </cell>
          <cell r="BI35" t="e">
            <v>#DIV/0!</v>
          </cell>
          <cell r="BJ35" t="e">
            <v>#DIV/0!</v>
          </cell>
          <cell r="BK35" t="e">
            <v>#DIV/0!</v>
          </cell>
          <cell r="BL35" t="e">
            <v>#DIV/0!</v>
          </cell>
          <cell r="BM35" t="e">
            <v>#DIV/0!</v>
          </cell>
          <cell r="BN35" t="e">
            <v>#DIV/0!</v>
          </cell>
          <cell r="BO35" t="e">
            <v>#DIV/0!</v>
          </cell>
          <cell r="BP35" t="e">
            <v>#DIV/0!</v>
          </cell>
          <cell r="BQ35" t="e">
            <v>#DIV/0!</v>
          </cell>
          <cell r="BR35" t="e">
            <v>#DIV/0!</v>
          </cell>
        </row>
        <row r="36">
          <cell r="A36" t="str">
            <v>All state-funded mainstream schools7,8</v>
          </cell>
          <cell r="B36">
            <v>0</v>
          </cell>
          <cell r="C36" t="e">
            <v>#DIV/0!</v>
          </cell>
          <cell r="D36" t="e">
            <v>#DIV/0!</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AA36">
            <v>0</v>
          </cell>
          <cell r="AB36" t="e">
            <v>#DIV/0!</v>
          </cell>
          <cell r="AC36" t="e">
            <v>#DIV/0!</v>
          </cell>
          <cell r="AD36" t="e">
            <v>#DIV/0!</v>
          </cell>
          <cell r="AE36" t="e">
            <v>#DIV/0!</v>
          </cell>
          <cell r="AF36" t="e">
            <v>#DIV/0!</v>
          </cell>
          <cell r="AG36" t="e">
            <v>#DIV/0!</v>
          </cell>
          <cell r="AH36" t="e">
            <v>#DIV/0!</v>
          </cell>
          <cell r="AI36" t="e">
            <v>#DIV/0!</v>
          </cell>
          <cell r="AJ36" t="e">
            <v>#DIV/0!</v>
          </cell>
          <cell r="AK36" t="e">
            <v>#DIV/0!</v>
          </cell>
          <cell r="AL36" t="e">
            <v>#DIV/0!</v>
          </cell>
          <cell r="AM36" t="e">
            <v>#DIV/0!</v>
          </cell>
          <cell r="AN36" t="e">
            <v>#DIV/0!</v>
          </cell>
          <cell r="AO36" t="e">
            <v>#DIV/0!</v>
          </cell>
          <cell r="AP36" t="e">
            <v>#DIV/0!</v>
          </cell>
          <cell r="AQ36" t="e">
            <v>#DIV/0!</v>
          </cell>
          <cell r="AR36" t="e">
            <v>#DIV/0!</v>
          </cell>
          <cell r="AS36" t="e">
            <v>#DIV/0!</v>
          </cell>
          <cell r="AZ36">
            <v>0</v>
          </cell>
          <cell r="BA36" t="e">
            <v>#DIV/0!</v>
          </cell>
          <cell r="BB36" t="e">
            <v>#DIV/0!</v>
          </cell>
          <cell r="BC36" t="e">
            <v>#DIV/0!</v>
          </cell>
          <cell r="BD36" t="e">
            <v>#DIV/0!</v>
          </cell>
          <cell r="BE36" t="e">
            <v>#DIV/0!</v>
          </cell>
          <cell r="BF36" t="e">
            <v>#DIV/0!</v>
          </cell>
          <cell r="BG36" t="e">
            <v>#DIV/0!</v>
          </cell>
          <cell r="BH36" t="e">
            <v>#DIV/0!</v>
          </cell>
          <cell r="BI36" t="e">
            <v>#DIV/0!</v>
          </cell>
          <cell r="BJ36" t="e">
            <v>#DIV/0!</v>
          </cell>
          <cell r="BK36" t="e">
            <v>#DIV/0!</v>
          </cell>
          <cell r="BL36" t="e">
            <v>#DIV/0!</v>
          </cell>
          <cell r="BM36" t="e">
            <v>#DIV/0!</v>
          </cell>
          <cell r="BN36" t="e">
            <v>#DIV/0!</v>
          </cell>
          <cell r="BO36" t="e">
            <v>#DIV/0!</v>
          </cell>
          <cell r="BP36" t="e">
            <v>#DIV/0!</v>
          </cell>
          <cell r="BQ36" t="e">
            <v>#DIV/0!</v>
          </cell>
          <cell r="BR36" t="e">
            <v>#DIV/0!</v>
          </cell>
          <cell r="BX36" t="str">
            <v xml:space="preserve"> </v>
          </cell>
        </row>
      </sheetData>
      <sheetData sheetId="39"/>
      <sheetData sheetId="40"/>
      <sheetData sheetId="41"/>
      <sheetData sheetId="42"/>
      <sheetData sheetId="43"/>
      <sheetData sheetId="44" refreshError="1"/>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QL 7-9 2015"/>
      <sheetName val="Table 7"/>
      <sheetName val="Table 8"/>
      <sheetName val="Table 9"/>
      <sheetName val="SQL 10a 2015"/>
      <sheetName val="Table 10a"/>
      <sheetName val="SQL 10b 2015"/>
      <sheetName val="Table 10b"/>
      <sheetName val="SQL 11 2015"/>
      <sheetName val="Table 11"/>
      <sheetName val="SQL 12 2015"/>
      <sheetName val="Table 12"/>
      <sheetName val="SQL 13 2015"/>
      <sheetName val="Table 13"/>
      <sheetName val="Table 14"/>
      <sheetName val="SQL 15 "/>
      <sheetName val="15  calcs"/>
      <sheetName val="Table 15"/>
      <sheetName val="Table 16 data"/>
      <sheetName val="Table 16"/>
      <sheetName val="SQL 17 2015"/>
      <sheetName val="Table 17"/>
      <sheetName val="SQL 18 2015"/>
      <sheetName val="Table 18 calcs"/>
      <sheetName val="Table 18"/>
      <sheetName val="SQL 19 2015"/>
      <sheetName val="Table 19 data"/>
      <sheetName val="Table 19"/>
      <sheetName val="Table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72">
          <cell r="B172" t="str">
            <v>Plymouth</v>
          </cell>
        </row>
        <row r="173">
          <cell r="B173" t="str">
            <v>Poole</v>
          </cell>
        </row>
        <row r="174">
          <cell r="B174" t="str">
            <v>Somerset</v>
          </cell>
        </row>
        <row r="177">
          <cell r="B177" t="str">
            <v>Torbay</v>
          </cell>
        </row>
        <row r="178">
          <cell r="B178" t="str">
            <v>Wiltshire</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ow r="205">
          <cell r="A205" t="str">
            <v>English</v>
          </cell>
        </row>
        <row r="206">
          <cell r="A206" t="str">
            <v>Mathematics</v>
          </cell>
        </row>
      </sheetData>
      <sheetData sheetId="25" refreshError="1"/>
      <sheetData sheetId="26" refreshError="1"/>
      <sheetData sheetId="27" refreshError="1"/>
      <sheetData sheetId="28" refreshError="1"/>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7-9 2015"/>
      <sheetName val="Table 7"/>
      <sheetName val="Table 8"/>
      <sheetName val="Table 9"/>
      <sheetName val="SQL 10a 2015"/>
      <sheetName val="Table 10a"/>
      <sheetName val="SQL 10b 2015"/>
      <sheetName val="Table 10b"/>
      <sheetName val="SQL 11 2015"/>
      <sheetName val="Table 11"/>
      <sheetName val="SQL 12 2015"/>
      <sheetName val="Table 12"/>
      <sheetName val="SQL 13 2015"/>
      <sheetName val="Table 13"/>
      <sheetName val="SQL 14"/>
      <sheetName val="qual"/>
      <sheetName val="originalQualSheet"/>
      <sheetName val="Table 14"/>
      <sheetName val="SQL 15 "/>
      <sheetName val="15  calcs"/>
      <sheetName val="Table 15"/>
      <sheetName val="lastYearData Table16"/>
      <sheetName val="Table 16 data"/>
      <sheetName val="Table 16"/>
      <sheetName val="SQL 17 2015"/>
      <sheetName val="Table 17"/>
      <sheetName val="lastYearData Table18"/>
      <sheetName val="SQL 18 2015"/>
      <sheetName val="Table 18 calcs"/>
      <sheetName val="Table 18"/>
      <sheetName val="lastYearData table19"/>
      <sheetName val="SQL 19 2015"/>
      <sheetName val="Table 19 data"/>
      <sheetName val="Table 19"/>
      <sheetName val="Table 20"/>
    </sheetNames>
    <sheetDataSet>
      <sheetData sheetId="0"/>
      <sheetData sheetId="1"/>
      <sheetData sheetId="2">
        <row r="4">
          <cell r="B4" t="str">
            <v>Any Subject</v>
          </cell>
        </row>
      </sheetData>
      <sheetData sheetId="3"/>
      <sheetData sheetId="4"/>
      <sheetData sheetId="5"/>
      <sheetData sheetId="6"/>
      <sheetData sheetId="7"/>
      <sheetData sheetId="8"/>
      <sheetData sheetId="9"/>
      <sheetData sheetId="10">
        <row r="1">
          <cell r="A1" t="str">
            <v>Subjects</v>
          </cell>
        </row>
      </sheetData>
      <sheetData sheetId="11"/>
      <sheetData sheetId="12"/>
      <sheetData sheetId="13"/>
      <sheetData sheetId="14"/>
      <sheetData sheetId="15"/>
      <sheetData sheetId="16"/>
      <sheetData sheetId="17"/>
      <sheetData sheetId="18"/>
      <sheetData sheetId="19"/>
      <sheetData sheetId="20">
        <row r="172">
          <cell r="B172" t="str">
            <v>Plymouth</v>
          </cell>
        </row>
        <row r="173">
          <cell r="B173" t="str">
            <v>Poole</v>
          </cell>
        </row>
        <row r="174">
          <cell r="B174" t="str">
            <v>Somerset</v>
          </cell>
        </row>
        <row r="177">
          <cell r="B177" t="str">
            <v>Torbay</v>
          </cell>
        </row>
        <row r="178">
          <cell r="B178" t="str">
            <v>Wiltshire</v>
          </cell>
        </row>
      </sheetData>
      <sheetData sheetId="21"/>
      <sheetData sheetId="22"/>
      <sheetData sheetId="23"/>
      <sheetData sheetId="24"/>
      <sheetData sheetId="25"/>
      <sheetData sheetId="26"/>
      <sheetData sheetId="27"/>
      <sheetData sheetId="28"/>
      <sheetData sheetId="29"/>
      <sheetData sheetId="30">
        <row r="205">
          <cell r="A205" t="str">
            <v>English</v>
          </cell>
        </row>
        <row r="206">
          <cell r="A206" t="str">
            <v>Mathematics</v>
          </cell>
        </row>
      </sheetData>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Subject time series"/>
      <sheetName val="Subject grouping composition"/>
      <sheetName val="Descriptions"/>
      <sheetName val="2010"/>
      <sheetName val="2011"/>
      <sheetName val="2012"/>
      <sheetName val="2013"/>
      <sheetName val="2014"/>
      <sheetName val="2014 DISC3"/>
      <sheetName val="2014 DISC3B"/>
      <sheetName val="2014 DISC3C"/>
      <sheetName val="2014Comparison DISC3 and DISC3B"/>
      <sheetName val="2015 DISC3C"/>
      <sheetName val="2015 DISC3B"/>
      <sheetName val="2015 Comparison"/>
      <sheetName val="2015"/>
      <sheetName val="2016"/>
    </sheetNames>
    <sheetDataSet>
      <sheetData sheetId="0" refreshError="1"/>
      <sheetData sheetId="1" refreshError="1"/>
      <sheetData sheetId="2">
        <row r="5">
          <cell r="E5" t="str">
            <v>Drama</v>
          </cell>
          <cell r="F5" t="str">
            <v>All</v>
          </cell>
        </row>
      </sheetData>
      <sheetData sheetId="3" refreshError="1"/>
      <sheetData sheetId="4" refreshError="1"/>
      <sheetData sheetId="5">
        <row r="3">
          <cell r="A3" t="str">
            <v>Vocational Studies</v>
          </cell>
          <cell r="B3" t="str">
            <v>Males</v>
          </cell>
          <cell r="C3">
            <v>2.7</v>
          </cell>
          <cell r="D3">
            <v>8.9</v>
          </cell>
          <cell r="E3">
            <v>15.7</v>
          </cell>
          <cell r="F3">
            <v>30.2</v>
          </cell>
          <cell r="G3">
            <v>19.3</v>
          </cell>
          <cell r="H3">
            <v>11</v>
          </cell>
          <cell r="I3">
            <v>5.7</v>
          </cell>
          <cell r="J3">
            <v>3</v>
          </cell>
          <cell r="K3">
            <v>11.6</v>
          </cell>
          <cell r="L3">
            <v>57.5</v>
          </cell>
          <cell r="M3">
            <v>96.6</v>
          </cell>
          <cell r="N3">
            <v>20355</v>
          </cell>
          <cell r="O3" t="str">
            <v>Females</v>
          </cell>
          <cell r="P3">
            <v>5.8</v>
          </cell>
          <cell r="Q3">
            <v>13.5</v>
          </cell>
          <cell r="R3">
            <v>19.2</v>
          </cell>
          <cell r="S3">
            <v>30.9</v>
          </cell>
          <cell r="T3">
            <v>15.7</v>
          </cell>
          <cell r="U3">
            <v>7.5</v>
          </cell>
          <cell r="V3">
            <v>3.8</v>
          </cell>
          <cell r="W3">
            <v>1.7</v>
          </cell>
          <cell r="X3">
            <v>19.3</v>
          </cell>
          <cell r="Y3">
            <v>69.3</v>
          </cell>
          <cell r="Z3">
            <v>98</v>
          </cell>
          <cell r="AA3">
            <v>21321</v>
          </cell>
          <cell r="AB3" t="str">
            <v>All</v>
          </cell>
          <cell r="AC3">
            <v>4.3</v>
          </cell>
          <cell r="AD3">
            <v>11.2</v>
          </cell>
          <cell r="AE3">
            <v>17.5</v>
          </cell>
          <cell r="AF3">
            <v>30.5</v>
          </cell>
          <cell r="AG3">
            <v>17.5</v>
          </cell>
          <cell r="AH3">
            <v>9.1999999999999993</v>
          </cell>
          <cell r="AI3">
            <v>4.7</v>
          </cell>
          <cell r="AJ3">
            <v>2.2999999999999998</v>
          </cell>
          <cell r="AK3">
            <v>15.5</v>
          </cell>
          <cell r="AL3">
            <v>63.6</v>
          </cell>
          <cell r="AM3">
            <v>97.3</v>
          </cell>
          <cell r="AN3">
            <v>41676</v>
          </cell>
        </row>
        <row r="4">
          <cell r="A4" t="str">
            <v>Urdu</v>
          </cell>
          <cell r="B4" t="str">
            <v>Males</v>
          </cell>
          <cell r="C4">
            <v>10.1</v>
          </cell>
          <cell r="D4">
            <v>17.8</v>
          </cell>
          <cell r="E4">
            <v>15.3</v>
          </cell>
          <cell r="F4">
            <v>20.6</v>
          </cell>
          <cell r="G4">
            <v>14.3</v>
          </cell>
          <cell r="H4">
            <v>11.2</v>
          </cell>
          <cell r="I4">
            <v>6.8</v>
          </cell>
          <cell r="J4">
            <v>2.6</v>
          </cell>
          <cell r="K4">
            <v>27.9</v>
          </cell>
          <cell r="L4">
            <v>63.7</v>
          </cell>
          <cell r="M4">
            <v>98.6</v>
          </cell>
          <cell r="N4">
            <v>1759</v>
          </cell>
          <cell r="O4" t="str">
            <v>Females</v>
          </cell>
          <cell r="P4">
            <v>17.600000000000001</v>
          </cell>
          <cell r="Q4">
            <v>24</v>
          </cell>
          <cell r="R4">
            <v>19.7</v>
          </cell>
          <cell r="S4">
            <v>16</v>
          </cell>
          <cell r="T4">
            <v>10.6</v>
          </cell>
          <cell r="U4">
            <v>7</v>
          </cell>
          <cell r="V4">
            <v>3.3</v>
          </cell>
          <cell r="W4">
            <v>1.1000000000000001</v>
          </cell>
          <cell r="X4">
            <v>41.6</v>
          </cell>
          <cell r="Y4">
            <v>77.3</v>
          </cell>
          <cell r="Z4">
            <v>99.2</v>
          </cell>
          <cell r="AA4">
            <v>2791</v>
          </cell>
          <cell r="AB4" t="str">
            <v>All</v>
          </cell>
          <cell r="AC4">
            <v>14.7</v>
          </cell>
          <cell r="AD4">
            <v>21.6</v>
          </cell>
          <cell r="AE4">
            <v>18</v>
          </cell>
          <cell r="AF4">
            <v>17.8</v>
          </cell>
          <cell r="AG4">
            <v>12</v>
          </cell>
          <cell r="AH4">
            <v>8.6</v>
          </cell>
          <cell r="AI4">
            <v>4.5999999999999996</v>
          </cell>
          <cell r="AJ4">
            <v>1.7</v>
          </cell>
          <cell r="AK4">
            <v>36.299999999999997</v>
          </cell>
          <cell r="AL4">
            <v>72</v>
          </cell>
          <cell r="AM4">
            <v>99</v>
          </cell>
          <cell r="AN4">
            <v>4550</v>
          </cell>
        </row>
        <row r="5">
          <cell r="A5" t="str">
            <v>Statistics</v>
          </cell>
          <cell r="B5" t="str">
            <v>Males</v>
          </cell>
          <cell r="C5">
            <v>7.5</v>
          </cell>
          <cell r="D5">
            <v>15.4</v>
          </cell>
          <cell r="E5">
            <v>19.600000000000001</v>
          </cell>
          <cell r="F5">
            <v>32.799999999999997</v>
          </cell>
          <cell r="G5">
            <v>13.2</v>
          </cell>
          <cell r="H5">
            <v>5.4</v>
          </cell>
          <cell r="I5">
            <v>2.2000000000000002</v>
          </cell>
          <cell r="J5">
            <v>1.1000000000000001</v>
          </cell>
          <cell r="K5">
            <v>22.8</v>
          </cell>
          <cell r="L5">
            <v>75.2</v>
          </cell>
          <cell r="M5">
            <v>97.2</v>
          </cell>
          <cell r="N5">
            <v>36900</v>
          </cell>
          <cell r="O5" t="str">
            <v>Females</v>
          </cell>
          <cell r="P5">
            <v>7.7</v>
          </cell>
          <cell r="Q5">
            <v>16.5</v>
          </cell>
          <cell r="R5">
            <v>20</v>
          </cell>
          <cell r="S5">
            <v>33.799999999999997</v>
          </cell>
          <cell r="T5">
            <v>11.8</v>
          </cell>
          <cell r="U5">
            <v>4.9000000000000004</v>
          </cell>
          <cell r="V5">
            <v>2</v>
          </cell>
          <cell r="W5">
            <v>0.9</v>
          </cell>
          <cell r="X5">
            <v>24.2</v>
          </cell>
          <cell r="Y5">
            <v>77.900000000000006</v>
          </cell>
          <cell r="Z5">
            <v>97.6</v>
          </cell>
          <cell r="AA5">
            <v>33838</v>
          </cell>
          <cell r="AB5" t="str">
            <v>All</v>
          </cell>
          <cell r="AC5">
            <v>7.6</v>
          </cell>
          <cell r="AD5">
            <v>15.9</v>
          </cell>
          <cell r="AE5">
            <v>19.8</v>
          </cell>
          <cell r="AF5">
            <v>33.299999999999997</v>
          </cell>
          <cell r="AG5">
            <v>12.6</v>
          </cell>
          <cell r="AH5">
            <v>5.2</v>
          </cell>
          <cell r="AI5">
            <v>2.1</v>
          </cell>
          <cell r="AJ5">
            <v>1</v>
          </cell>
          <cell r="AK5">
            <v>23.5</v>
          </cell>
          <cell r="AL5">
            <v>76.5</v>
          </cell>
          <cell r="AM5">
            <v>97.3</v>
          </cell>
          <cell r="AN5">
            <v>70738</v>
          </cell>
        </row>
        <row r="6">
          <cell r="A6" t="str">
            <v>Spanish</v>
          </cell>
          <cell r="B6" t="str">
            <v>Males</v>
          </cell>
          <cell r="C6">
            <v>12.9</v>
          </cell>
          <cell r="D6">
            <v>16.2</v>
          </cell>
          <cell r="E6">
            <v>17.5</v>
          </cell>
          <cell r="F6">
            <v>23.1</v>
          </cell>
          <cell r="G6">
            <v>16.899999999999999</v>
          </cell>
          <cell r="H6">
            <v>8</v>
          </cell>
          <cell r="I6">
            <v>3.4</v>
          </cell>
          <cell r="J6">
            <v>1.3</v>
          </cell>
          <cell r="K6">
            <v>29.1</v>
          </cell>
          <cell r="L6">
            <v>69.7</v>
          </cell>
          <cell r="M6">
            <v>99.3</v>
          </cell>
          <cell r="N6">
            <v>24744</v>
          </cell>
          <cell r="O6" t="str">
            <v>Females</v>
          </cell>
          <cell r="P6">
            <v>16.899999999999999</v>
          </cell>
          <cell r="Q6">
            <v>19.3</v>
          </cell>
          <cell r="R6">
            <v>19.3</v>
          </cell>
          <cell r="S6">
            <v>22.1</v>
          </cell>
          <cell r="T6">
            <v>13.6</v>
          </cell>
          <cell r="U6">
            <v>5.5</v>
          </cell>
          <cell r="V6">
            <v>2.1</v>
          </cell>
          <cell r="W6">
            <v>0.8</v>
          </cell>
          <cell r="X6">
            <v>36.200000000000003</v>
          </cell>
          <cell r="Y6">
            <v>77.7</v>
          </cell>
          <cell r="Z6">
            <v>99.6</v>
          </cell>
          <cell r="AA6">
            <v>33486</v>
          </cell>
          <cell r="AB6" t="str">
            <v>All</v>
          </cell>
          <cell r="AC6">
            <v>15.2</v>
          </cell>
          <cell r="AD6">
            <v>18</v>
          </cell>
          <cell r="AE6">
            <v>18.600000000000001</v>
          </cell>
          <cell r="AF6">
            <v>22.5</v>
          </cell>
          <cell r="AG6">
            <v>15</v>
          </cell>
          <cell r="AH6">
            <v>6.5</v>
          </cell>
          <cell r="AI6">
            <v>2.7</v>
          </cell>
          <cell r="AJ6">
            <v>1</v>
          </cell>
          <cell r="AK6">
            <v>33.200000000000003</v>
          </cell>
          <cell r="AL6">
            <v>74.3</v>
          </cell>
          <cell r="AM6">
            <v>99.5</v>
          </cell>
          <cell r="AN6">
            <v>58230</v>
          </cell>
        </row>
        <row r="7">
          <cell r="A7" t="str">
            <v>Social Studies</v>
          </cell>
          <cell r="B7" t="str">
            <v>Males</v>
          </cell>
          <cell r="C7">
            <v>2.4</v>
          </cell>
          <cell r="D7">
            <v>9.1999999999999993</v>
          </cell>
          <cell r="E7">
            <v>18.2</v>
          </cell>
          <cell r="F7">
            <v>27.5</v>
          </cell>
          <cell r="G7">
            <v>18.7</v>
          </cell>
          <cell r="H7">
            <v>9.6999999999999993</v>
          </cell>
          <cell r="I7">
            <v>5.3</v>
          </cell>
          <cell r="J7">
            <v>3</v>
          </cell>
          <cell r="K7">
            <v>11.6</v>
          </cell>
          <cell r="L7">
            <v>57.3</v>
          </cell>
          <cell r="M7">
            <v>94.1</v>
          </cell>
          <cell r="N7">
            <v>7301</v>
          </cell>
          <cell r="O7" t="str">
            <v>Females</v>
          </cell>
          <cell r="P7">
            <v>4.8</v>
          </cell>
          <cell r="Q7">
            <v>15.2</v>
          </cell>
          <cell r="R7">
            <v>22.1</v>
          </cell>
          <cell r="S7">
            <v>27</v>
          </cell>
          <cell r="T7">
            <v>14.9</v>
          </cell>
          <cell r="U7">
            <v>7.7</v>
          </cell>
          <cell r="V7">
            <v>3.3</v>
          </cell>
          <cell r="W7">
            <v>1.6</v>
          </cell>
          <cell r="X7">
            <v>20</v>
          </cell>
          <cell r="Y7">
            <v>69.2</v>
          </cell>
          <cell r="Z7">
            <v>96.7</v>
          </cell>
          <cell r="AA7">
            <v>17475</v>
          </cell>
          <cell r="AB7" t="str">
            <v>All</v>
          </cell>
          <cell r="AC7">
            <v>4.0999999999999996</v>
          </cell>
          <cell r="AD7">
            <v>13.4</v>
          </cell>
          <cell r="AE7">
            <v>21</v>
          </cell>
          <cell r="AF7">
            <v>27.2</v>
          </cell>
          <cell r="AG7">
            <v>16</v>
          </cell>
          <cell r="AH7">
            <v>8.3000000000000007</v>
          </cell>
          <cell r="AI7">
            <v>3.9</v>
          </cell>
          <cell r="AJ7">
            <v>2</v>
          </cell>
          <cell r="AK7">
            <v>17.5</v>
          </cell>
          <cell r="AL7">
            <v>65.7</v>
          </cell>
          <cell r="AM7">
            <v>96</v>
          </cell>
          <cell r="AN7">
            <v>24776</v>
          </cell>
        </row>
        <row r="8">
          <cell r="A8" t="str">
            <v>Religious Studies</v>
          </cell>
          <cell r="B8" t="str">
            <v>Males</v>
          </cell>
          <cell r="C8">
            <v>8.4</v>
          </cell>
          <cell r="D8">
            <v>16.399999999999999</v>
          </cell>
          <cell r="E8">
            <v>22.1</v>
          </cell>
          <cell r="F8">
            <v>20.399999999999999</v>
          </cell>
          <cell r="G8">
            <v>12.7</v>
          </cell>
          <cell r="H8">
            <v>8.6999999999999993</v>
          </cell>
          <cell r="I8">
            <v>5.9</v>
          </cell>
          <cell r="J8">
            <v>3.3</v>
          </cell>
          <cell r="K8">
            <v>24.8</v>
          </cell>
          <cell r="L8">
            <v>67.2</v>
          </cell>
          <cell r="M8">
            <v>97.9</v>
          </cell>
          <cell r="N8">
            <v>79364</v>
          </cell>
          <cell r="O8" t="str">
            <v>Females</v>
          </cell>
          <cell r="P8">
            <v>14.5</v>
          </cell>
          <cell r="Q8">
            <v>22.8</v>
          </cell>
          <cell r="R8">
            <v>23.6</v>
          </cell>
          <cell r="S8">
            <v>17.5</v>
          </cell>
          <cell r="T8">
            <v>9.5</v>
          </cell>
          <cell r="U8">
            <v>5.8</v>
          </cell>
          <cell r="V8">
            <v>3.4</v>
          </cell>
          <cell r="W8">
            <v>1.8</v>
          </cell>
          <cell r="X8">
            <v>37.299999999999997</v>
          </cell>
          <cell r="Y8">
            <v>78.400000000000006</v>
          </cell>
          <cell r="Z8">
            <v>99</v>
          </cell>
          <cell r="AA8">
            <v>96986</v>
          </cell>
          <cell r="AB8" t="str">
            <v>All</v>
          </cell>
          <cell r="AC8">
            <v>11.8</v>
          </cell>
          <cell r="AD8">
            <v>19.899999999999999</v>
          </cell>
          <cell r="AE8">
            <v>22.9</v>
          </cell>
          <cell r="AF8">
            <v>18.8</v>
          </cell>
          <cell r="AG8">
            <v>10.9</v>
          </cell>
          <cell r="AH8">
            <v>7.1</v>
          </cell>
          <cell r="AI8">
            <v>4.5</v>
          </cell>
          <cell r="AJ8">
            <v>2.5</v>
          </cell>
          <cell r="AK8">
            <v>31.7</v>
          </cell>
          <cell r="AL8">
            <v>73.400000000000006</v>
          </cell>
          <cell r="AM8">
            <v>98.5</v>
          </cell>
          <cell r="AN8">
            <v>176350</v>
          </cell>
        </row>
        <row r="9">
          <cell r="A9" t="str">
            <v>Polish</v>
          </cell>
          <cell r="B9" t="str">
            <v>Males</v>
          </cell>
          <cell r="C9">
            <v>14.3</v>
          </cell>
          <cell r="D9">
            <v>49.3</v>
          </cell>
          <cell r="E9">
            <v>19.8</v>
          </cell>
          <cell r="F9">
            <v>8.1999999999999993</v>
          </cell>
          <cell r="G9">
            <v>2.5</v>
          </cell>
          <cell r="H9">
            <v>1.2</v>
          </cell>
          <cell r="I9">
            <v>1.4</v>
          </cell>
          <cell r="J9">
            <v>2</v>
          </cell>
          <cell r="K9">
            <v>63.5</v>
          </cell>
          <cell r="L9">
            <v>91.5</v>
          </cell>
          <cell r="M9">
            <v>98.6</v>
          </cell>
          <cell r="N9">
            <v>1234</v>
          </cell>
          <cell r="O9" t="str">
            <v>Females</v>
          </cell>
          <cell r="P9">
            <v>28</v>
          </cell>
          <cell r="Q9">
            <v>51.8</v>
          </cell>
          <cell r="R9">
            <v>11.1</v>
          </cell>
          <cell r="S9">
            <v>3.7</v>
          </cell>
          <cell r="T9">
            <v>1.4</v>
          </cell>
          <cell r="U9">
            <v>1</v>
          </cell>
          <cell r="V9">
            <v>1</v>
          </cell>
          <cell r="W9">
            <v>0.9</v>
          </cell>
          <cell r="X9">
            <v>79.8</v>
          </cell>
          <cell r="Y9">
            <v>94.6</v>
          </cell>
          <cell r="Z9">
            <v>98.9</v>
          </cell>
          <cell r="AA9">
            <v>1143</v>
          </cell>
          <cell r="AB9" t="str">
            <v>All</v>
          </cell>
          <cell r="AC9">
            <v>20.9</v>
          </cell>
          <cell r="AD9">
            <v>50.5</v>
          </cell>
          <cell r="AE9">
            <v>15.6</v>
          </cell>
          <cell r="AF9">
            <v>6</v>
          </cell>
          <cell r="AG9">
            <v>2</v>
          </cell>
          <cell r="AH9">
            <v>1.1000000000000001</v>
          </cell>
          <cell r="AI9">
            <v>1.2</v>
          </cell>
          <cell r="AJ9">
            <v>1.5</v>
          </cell>
          <cell r="AK9">
            <v>71.400000000000006</v>
          </cell>
          <cell r="AL9">
            <v>93</v>
          </cell>
          <cell r="AM9">
            <v>98.7</v>
          </cell>
          <cell r="AN9">
            <v>2377</v>
          </cell>
        </row>
        <row r="10">
          <cell r="A10" t="str">
            <v>Physics</v>
          </cell>
          <cell r="B10" t="str">
            <v>Males</v>
          </cell>
          <cell r="C10">
            <v>21.6</v>
          </cell>
          <cell r="D10">
            <v>28.1</v>
          </cell>
          <cell r="E10">
            <v>26.8</v>
          </cell>
          <cell r="F10">
            <v>17.899999999999999</v>
          </cell>
          <cell r="G10">
            <v>4.4000000000000004</v>
          </cell>
          <cell r="H10">
            <v>0.8</v>
          </cell>
          <cell r="I10">
            <v>0.2</v>
          </cell>
          <cell r="J10">
            <v>0.1</v>
          </cell>
          <cell r="K10">
            <v>49.7</v>
          </cell>
          <cell r="L10">
            <v>94.4</v>
          </cell>
          <cell r="M10">
            <v>99.8</v>
          </cell>
          <cell r="N10">
            <v>61597</v>
          </cell>
          <cell r="O10" t="str">
            <v>Females</v>
          </cell>
          <cell r="P10">
            <v>21.6</v>
          </cell>
          <cell r="Q10">
            <v>26.7</v>
          </cell>
          <cell r="R10">
            <v>26.9</v>
          </cell>
          <cell r="S10">
            <v>18.399999999999999</v>
          </cell>
          <cell r="T10">
            <v>5</v>
          </cell>
          <cell r="U10">
            <v>0.8</v>
          </cell>
          <cell r="V10">
            <v>0.2</v>
          </cell>
          <cell r="W10">
            <v>0.1</v>
          </cell>
          <cell r="X10">
            <v>48.2</v>
          </cell>
          <cell r="Y10">
            <v>93.5</v>
          </cell>
          <cell r="Z10">
            <v>99.7</v>
          </cell>
          <cell r="AA10">
            <v>50675</v>
          </cell>
          <cell r="AB10" t="str">
            <v>All</v>
          </cell>
          <cell r="AC10">
            <v>21.6</v>
          </cell>
          <cell r="AD10">
            <v>27.4</v>
          </cell>
          <cell r="AE10">
            <v>26.8</v>
          </cell>
          <cell r="AF10">
            <v>18.100000000000001</v>
          </cell>
          <cell r="AG10">
            <v>4.7</v>
          </cell>
          <cell r="AH10">
            <v>0.8</v>
          </cell>
          <cell r="AI10">
            <v>0.2</v>
          </cell>
          <cell r="AJ10">
            <v>0.1</v>
          </cell>
          <cell r="AK10">
            <v>49</v>
          </cell>
          <cell r="AL10">
            <v>94</v>
          </cell>
          <cell r="AM10">
            <v>99.8</v>
          </cell>
          <cell r="AN10">
            <v>112272</v>
          </cell>
        </row>
        <row r="11">
          <cell r="A11" t="str">
            <v>Physical Education</v>
          </cell>
          <cell r="B11" t="str">
            <v>Males</v>
          </cell>
          <cell r="C11">
            <v>5.4550824098554314</v>
          </cell>
          <cell r="D11">
            <v>17.075434550261573</v>
          </cell>
          <cell r="E11">
            <v>24.049333408336615</v>
          </cell>
          <cell r="F11">
            <v>22.335039657985035</v>
          </cell>
          <cell r="G11">
            <v>21.46172020025876</v>
          </cell>
          <cell r="H11">
            <v>6.9401473814479386</v>
          </cell>
          <cell r="I11">
            <v>2.0588400742532484</v>
          </cell>
          <cell r="J11">
            <v>0.44017550767846092</v>
          </cell>
          <cell r="K11">
            <v>22.530516960117005</v>
          </cell>
          <cell r="L11">
            <v>68.914890026438655</v>
          </cell>
          <cell r="M11">
            <v>99.815773190077067</v>
          </cell>
          <cell r="N11">
            <v>71108</v>
          </cell>
          <cell r="O11" t="str">
            <v>Females</v>
          </cell>
          <cell r="P11">
            <v>9.5647431569106107</v>
          </cell>
          <cell r="Q11">
            <v>19.05157637770737</v>
          </cell>
          <cell r="R11">
            <v>22.173167818002391</v>
          </cell>
          <cell r="S11">
            <v>19.277515192437541</v>
          </cell>
          <cell r="T11">
            <v>20.243598400249311</v>
          </cell>
          <cell r="U11">
            <v>6.7963434269983898</v>
          </cell>
          <cell r="V11">
            <v>2.150314236742326</v>
          </cell>
          <cell r="W11">
            <v>0.51420557835142577</v>
          </cell>
          <cell r="X11">
            <v>28.616319534617983</v>
          </cell>
          <cell r="Y11">
            <v>70.067002545057917</v>
          </cell>
          <cell r="Z11">
            <v>99.77146418739936</v>
          </cell>
          <cell r="AA11">
            <v>38506</v>
          </cell>
          <cell r="AB11" t="str">
            <v>All</v>
          </cell>
          <cell r="AC11">
            <v>6.8987538088200413</v>
          </cell>
          <cell r="AD11">
            <v>17.769627967230463</v>
          </cell>
          <cell r="AE11">
            <v>23.390260368201144</v>
          </cell>
          <cell r="AF11">
            <v>21.260970314010983</v>
          </cell>
          <cell r="AG11">
            <v>21.033809549875016</v>
          </cell>
          <cell r="AH11">
            <v>6.8896308865655849</v>
          </cell>
          <cell r="AI11">
            <v>2.0909737807214408</v>
          </cell>
          <cell r="AJ11">
            <v>0.46618132720272959</v>
          </cell>
          <cell r="AK11">
            <v>24.668381776050506</v>
          </cell>
          <cell r="AL11">
            <v>69.319612458262625</v>
          </cell>
          <cell r="AM11">
            <v>99.8002080026274</v>
          </cell>
          <cell r="AN11">
            <v>109614</v>
          </cell>
        </row>
        <row r="12">
          <cell r="A12" t="str">
            <v>Performing Arts</v>
          </cell>
          <cell r="B12" t="str">
            <v>Males</v>
          </cell>
          <cell r="C12">
            <v>4.2</v>
          </cell>
          <cell r="D12">
            <v>6.8</v>
          </cell>
          <cell r="E12">
            <v>13</v>
          </cell>
          <cell r="F12">
            <v>24.4</v>
          </cell>
          <cell r="G12">
            <v>18.8</v>
          </cell>
          <cell r="H12">
            <v>14.4</v>
          </cell>
          <cell r="I12">
            <v>10.5</v>
          </cell>
          <cell r="J12">
            <v>2.9</v>
          </cell>
          <cell r="K12">
            <v>11</v>
          </cell>
          <cell r="L12">
            <v>48.3</v>
          </cell>
          <cell r="M12">
            <v>94.9</v>
          </cell>
          <cell r="N12">
            <v>648</v>
          </cell>
          <cell r="O12" t="str">
            <v>Females</v>
          </cell>
          <cell r="P12">
            <v>6.1</v>
          </cell>
          <cell r="Q12">
            <v>13.3</v>
          </cell>
          <cell r="R12">
            <v>20.399999999999999</v>
          </cell>
          <cell r="S12">
            <v>25.2</v>
          </cell>
          <cell r="T12">
            <v>17.899999999999999</v>
          </cell>
          <cell r="U12">
            <v>8.8000000000000007</v>
          </cell>
          <cell r="V12">
            <v>4.0999999999999996</v>
          </cell>
          <cell r="W12">
            <v>1.1000000000000001</v>
          </cell>
          <cell r="X12">
            <v>19.399999999999999</v>
          </cell>
          <cell r="Y12">
            <v>65</v>
          </cell>
          <cell r="Z12">
            <v>96.9</v>
          </cell>
          <cell r="AA12">
            <v>1206</v>
          </cell>
          <cell r="AB12" t="str">
            <v>All</v>
          </cell>
          <cell r="AC12">
            <v>5.4</v>
          </cell>
          <cell r="AD12">
            <v>11</v>
          </cell>
          <cell r="AE12">
            <v>17.8</v>
          </cell>
          <cell r="AF12">
            <v>24.9</v>
          </cell>
          <cell r="AG12">
            <v>18.2</v>
          </cell>
          <cell r="AH12">
            <v>10.7</v>
          </cell>
          <cell r="AI12">
            <v>6.4</v>
          </cell>
          <cell r="AJ12">
            <v>1.7</v>
          </cell>
          <cell r="AK12">
            <v>16.5</v>
          </cell>
          <cell r="AL12">
            <v>59.2</v>
          </cell>
          <cell r="AM12">
            <v>96.2</v>
          </cell>
          <cell r="AN12">
            <v>1854</v>
          </cell>
        </row>
        <row r="13">
          <cell r="A13" t="str">
            <v>Other Sciences</v>
          </cell>
          <cell r="B13" t="str">
            <v>Males</v>
          </cell>
          <cell r="C13">
            <v>10.199999999999999</v>
          </cell>
          <cell r="D13">
            <v>13.1</v>
          </cell>
          <cell r="E13">
            <v>15.8</v>
          </cell>
          <cell r="F13">
            <v>21.7</v>
          </cell>
          <cell r="G13">
            <v>13.4</v>
          </cell>
          <cell r="H13">
            <v>10.6</v>
          </cell>
          <cell r="I13">
            <v>7.4</v>
          </cell>
          <cell r="J13">
            <v>3.9</v>
          </cell>
          <cell r="K13">
            <v>23.3</v>
          </cell>
          <cell r="L13">
            <v>60.8</v>
          </cell>
          <cell r="M13">
            <v>96</v>
          </cell>
          <cell r="N13">
            <v>3612</v>
          </cell>
          <cell r="O13" t="str">
            <v>Females</v>
          </cell>
          <cell r="P13">
            <v>5.7</v>
          </cell>
          <cell r="Q13">
            <v>11.5</v>
          </cell>
          <cell r="R13">
            <v>18.100000000000001</v>
          </cell>
          <cell r="S13">
            <v>22.6</v>
          </cell>
          <cell r="T13">
            <v>15.8</v>
          </cell>
          <cell r="U13">
            <v>12.2</v>
          </cell>
          <cell r="V13">
            <v>7.5</v>
          </cell>
          <cell r="W13">
            <v>3.1</v>
          </cell>
          <cell r="X13">
            <v>17.2</v>
          </cell>
          <cell r="Y13">
            <v>58</v>
          </cell>
          <cell r="Z13">
            <v>96.5</v>
          </cell>
          <cell r="AA13">
            <v>1901</v>
          </cell>
          <cell r="AB13" t="str">
            <v>All</v>
          </cell>
          <cell r="AC13">
            <v>8.6999999999999993</v>
          </cell>
          <cell r="AD13">
            <v>12.6</v>
          </cell>
          <cell r="AE13">
            <v>16.600000000000001</v>
          </cell>
          <cell r="AF13">
            <v>22</v>
          </cell>
          <cell r="AG13">
            <v>14.2</v>
          </cell>
          <cell r="AH13">
            <v>11.2</v>
          </cell>
          <cell r="AI13">
            <v>7.4</v>
          </cell>
          <cell r="AJ13">
            <v>3.6</v>
          </cell>
          <cell r="AK13">
            <v>21.2</v>
          </cell>
          <cell r="AL13">
            <v>59.8</v>
          </cell>
          <cell r="AM13">
            <v>96.2</v>
          </cell>
          <cell r="AN13">
            <v>5513</v>
          </cell>
        </row>
        <row r="14">
          <cell r="A14" t="str">
            <v>Other Modern Languages</v>
          </cell>
          <cell r="B14" t="str">
            <v>Males</v>
          </cell>
          <cell r="C14">
            <v>26.4</v>
          </cell>
          <cell r="D14">
            <v>25.6</v>
          </cell>
          <cell r="E14">
            <v>18.899999999999999</v>
          </cell>
          <cell r="F14">
            <v>13.6</v>
          </cell>
          <cell r="G14">
            <v>5.8</v>
          </cell>
          <cell r="H14">
            <v>3.6</v>
          </cell>
          <cell r="I14">
            <v>2.8</v>
          </cell>
          <cell r="J14">
            <v>1.4</v>
          </cell>
          <cell r="K14">
            <v>52.1</v>
          </cell>
          <cell r="L14">
            <v>84.5</v>
          </cell>
          <cell r="M14">
            <v>98.1</v>
          </cell>
          <cell r="N14">
            <v>4412</v>
          </cell>
          <cell r="O14" t="str">
            <v>Females</v>
          </cell>
          <cell r="P14">
            <v>32.799999999999997</v>
          </cell>
          <cell r="Q14">
            <v>28.2</v>
          </cell>
          <cell r="R14">
            <v>17.2</v>
          </cell>
          <cell r="S14">
            <v>10.4</v>
          </cell>
          <cell r="T14">
            <v>5.0999999999999996</v>
          </cell>
          <cell r="U14">
            <v>3</v>
          </cell>
          <cell r="V14">
            <v>1.6</v>
          </cell>
          <cell r="W14">
            <v>0.4</v>
          </cell>
          <cell r="X14">
            <v>61</v>
          </cell>
          <cell r="Y14">
            <v>88.7</v>
          </cell>
          <cell r="Z14">
            <v>98.9</v>
          </cell>
          <cell r="AA14">
            <v>4733</v>
          </cell>
          <cell r="AB14" t="str">
            <v>All</v>
          </cell>
          <cell r="AC14">
            <v>29.7</v>
          </cell>
          <cell r="AD14">
            <v>27</v>
          </cell>
          <cell r="AE14">
            <v>18</v>
          </cell>
          <cell r="AF14">
            <v>11.9</v>
          </cell>
          <cell r="AG14">
            <v>5.4</v>
          </cell>
          <cell r="AH14">
            <v>3.3</v>
          </cell>
          <cell r="AI14">
            <v>2.2000000000000002</v>
          </cell>
          <cell r="AJ14">
            <v>0.9</v>
          </cell>
          <cell r="AK14">
            <v>56.7</v>
          </cell>
          <cell r="AL14">
            <v>86.7</v>
          </cell>
          <cell r="AM14">
            <v>98.5</v>
          </cell>
          <cell r="AN14">
            <v>9145</v>
          </cell>
        </row>
        <row r="15">
          <cell r="A15" t="str">
            <v>Other Design and Technology</v>
          </cell>
          <cell r="B15" t="str">
            <v>Males</v>
          </cell>
          <cell r="C15">
            <v>2.1</v>
          </cell>
          <cell r="D15">
            <v>10.9</v>
          </cell>
          <cell r="E15">
            <v>17</v>
          </cell>
          <cell r="F15">
            <v>26.8</v>
          </cell>
          <cell r="G15">
            <v>19.2</v>
          </cell>
          <cell r="H15">
            <v>11.1</v>
          </cell>
          <cell r="I15">
            <v>6</v>
          </cell>
          <cell r="J15">
            <v>3.3</v>
          </cell>
          <cell r="K15">
            <v>13</v>
          </cell>
          <cell r="L15">
            <v>56.8</v>
          </cell>
          <cell r="M15">
            <v>96.4</v>
          </cell>
          <cell r="N15">
            <v>22026</v>
          </cell>
          <cell r="O15" t="str">
            <v>Females</v>
          </cell>
          <cell r="P15">
            <v>6.8</v>
          </cell>
          <cell r="Q15">
            <v>21.5</v>
          </cell>
          <cell r="R15">
            <v>21.7</v>
          </cell>
          <cell r="S15">
            <v>23.4</v>
          </cell>
          <cell r="T15">
            <v>12.6</v>
          </cell>
          <cell r="U15">
            <v>6.5</v>
          </cell>
          <cell r="V15">
            <v>3.5</v>
          </cell>
          <cell r="W15">
            <v>1.7</v>
          </cell>
          <cell r="X15">
            <v>28.3</v>
          </cell>
          <cell r="Y15">
            <v>73.400000000000006</v>
          </cell>
          <cell r="Z15">
            <v>97.7</v>
          </cell>
          <cell r="AA15">
            <v>11952</v>
          </cell>
          <cell r="AB15" t="str">
            <v>All</v>
          </cell>
          <cell r="AC15">
            <v>3.7</v>
          </cell>
          <cell r="AD15">
            <v>14.7</v>
          </cell>
          <cell r="AE15">
            <v>18.7</v>
          </cell>
          <cell r="AF15">
            <v>25.6</v>
          </cell>
          <cell r="AG15">
            <v>16.899999999999999</v>
          </cell>
          <cell r="AH15">
            <v>9.5</v>
          </cell>
          <cell r="AI15">
            <v>5.0999999999999996</v>
          </cell>
          <cell r="AJ15">
            <v>2.7</v>
          </cell>
          <cell r="AK15">
            <v>18.399999999999999</v>
          </cell>
          <cell r="AL15">
            <v>62.6</v>
          </cell>
          <cell r="AM15">
            <v>96.9</v>
          </cell>
          <cell r="AN15">
            <v>33978</v>
          </cell>
        </row>
        <row r="16">
          <cell r="A16" t="str">
            <v>Other Classical Studies</v>
          </cell>
          <cell r="B16" t="str">
            <v>Males</v>
          </cell>
          <cell r="C16">
            <v>10.526315789473685</v>
          </cell>
          <cell r="D16">
            <v>29.605263157894736</v>
          </cell>
          <cell r="E16">
            <v>24.342105263157894</v>
          </cell>
          <cell r="F16">
            <v>15.789473684210526</v>
          </cell>
          <cell r="G16">
            <v>4.6052631578947372</v>
          </cell>
          <cell r="H16">
            <v>7.8947368421052628</v>
          </cell>
          <cell r="I16">
            <v>1.9736842105263157</v>
          </cell>
          <cell r="J16">
            <v>3.9473684210526314</v>
          </cell>
          <cell r="K16">
            <v>40.131578947368418</v>
          </cell>
          <cell r="L16">
            <v>80.263157894736835</v>
          </cell>
          <cell r="M16">
            <v>98.684210526315795</v>
          </cell>
          <cell r="N16">
            <v>152</v>
          </cell>
          <cell r="O16" t="str">
            <v>Females</v>
          </cell>
          <cell r="P16">
            <v>13.793103448275861</v>
          </cell>
          <cell r="Q16">
            <v>31.564986737400531</v>
          </cell>
          <cell r="R16">
            <v>25.72944297082228</v>
          </cell>
          <cell r="S16">
            <v>14.058355437665783</v>
          </cell>
          <cell r="T16">
            <v>5.3050397877984086</v>
          </cell>
          <cell r="U16">
            <v>4.2440318302387272</v>
          </cell>
          <cell r="V16">
            <v>2.6525198938992043</v>
          </cell>
          <cell r="W16">
            <v>1.3262599469496021</v>
          </cell>
          <cell r="X16">
            <v>45.358090185676396</v>
          </cell>
          <cell r="Y16">
            <v>85.145888594164461</v>
          </cell>
          <cell r="Z16">
            <v>98.673740053050395</v>
          </cell>
          <cell r="AA16">
            <v>377</v>
          </cell>
          <cell r="AB16" t="str">
            <v>All</v>
          </cell>
          <cell r="AC16">
            <v>12.854442344045369</v>
          </cell>
          <cell r="AD16">
            <v>31.001890359168243</v>
          </cell>
          <cell r="AE16">
            <v>25.330812854442343</v>
          </cell>
          <cell r="AF16">
            <v>14.555765595463138</v>
          </cell>
          <cell r="AG16">
            <v>5.103969754253308</v>
          </cell>
          <cell r="AH16">
            <v>5.2930056710775046</v>
          </cell>
          <cell r="AI16">
            <v>2.4574669187145557</v>
          </cell>
          <cell r="AJ16">
            <v>2.0793950850661624</v>
          </cell>
          <cell r="AK16">
            <v>43.85633270321361</v>
          </cell>
          <cell r="AL16">
            <v>83.742911153119096</v>
          </cell>
          <cell r="AM16">
            <v>98.67674858223063</v>
          </cell>
          <cell r="AN16">
            <v>529</v>
          </cell>
        </row>
        <row r="17">
          <cell r="A17" t="str">
            <v>Music</v>
          </cell>
          <cell r="B17" t="str">
            <v>Males</v>
          </cell>
          <cell r="C17">
            <v>7.6</v>
          </cell>
          <cell r="D17">
            <v>21.4</v>
          </cell>
          <cell r="E17">
            <v>25.7</v>
          </cell>
          <cell r="F17">
            <v>20</v>
          </cell>
          <cell r="G17">
            <v>11.7</v>
          </cell>
          <cell r="H17">
            <v>6.3</v>
          </cell>
          <cell r="I17">
            <v>3.6</v>
          </cell>
          <cell r="J17">
            <v>1.8</v>
          </cell>
          <cell r="K17">
            <v>29</v>
          </cell>
          <cell r="L17">
            <v>74.7</v>
          </cell>
          <cell r="M17">
            <v>98.1</v>
          </cell>
          <cell r="N17">
            <v>23914</v>
          </cell>
          <cell r="O17" t="str">
            <v>Females</v>
          </cell>
          <cell r="P17">
            <v>9.6999999999999993</v>
          </cell>
          <cell r="Q17">
            <v>25.9</v>
          </cell>
          <cell r="R17">
            <v>26.1</v>
          </cell>
          <cell r="S17">
            <v>18.899999999999999</v>
          </cell>
          <cell r="T17">
            <v>10</v>
          </cell>
          <cell r="U17">
            <v>4.9000000000000004</v>
          </cell>
          <cell r="V17">
            <v>2.2999999999999998</v>
          </cell>
          <cell r="W17">
            <v>1.1000000000000001</v>
          </cell>
          <cell r="X17">
            <v>35.6</v>
          </cell>
          <cell r="Y17">
            <v>80.599999999999994</v>
          </cell>
          <cell r="Z17">
            <v>98.9</v>
          </cell>
          <cell r="AA17">
            <v>21519</v>
          </cell>
          <cell r="AB17" t="str">
            <v>All</v>
          </cell>
          <cell r="AC17">
            <v>8.6</v>
          </cell>
          <cell r="AD17">
            <v>23.5</v>
          </cell>
          <cell r="AE17">
            <v>25.9</v>
          </cell>
          <cell r="AF17">
            <v>19.5</v>
          </cell>
          <cell r="AG17">
            <v>10.9</v>
          </cell>
          <cell r="AH17">
            <v>5.7</v>
          </cell>
          <cell r="AI17">
            <v>3</v>
          </cell>
          <cell r="AJ17">
            <v>1.4</v>
          </cell>
          <cell r="AK17">
            <v>32.1</v>
          </cell>
          <cell r="AL17">
            <v>77.5</v>
          </cell>
          <cell r="AM17">
            <v>98.5</v>
          </cell>
          <cell r="AN17">
            <v>45433</v>
          </cell>
        </row>
        <row r="18">
          <cell r="A18" t="str">
            <v>Media: Communication and Production</v>
          </cell>
          <cell r="B18" t="str">
            <v>Males</v>
          </cell>
          <cell r="C18" t="str">
            <v>x</v>
          </cell>
          <cell r="D18">
            <v>12.1</v>
          </cell>
          <cell r="E18">
            <v>25.9</v>
          </cell>
          <cell r="F18">
            <v>28.2</v>
          </cell>
          <cell r="G18">
            <v>13.8</v>
          </cell>
          <cell r="H18">
            <v>6.3</v>
          </cell>
          <cell r="I18">
            <v>5.2</v>
          </cell>
          <cell r="J18">
            <v>3.4</v>
          </cell>
          <cell r="K18">
            <v>13.2</v>
          </cell>
          <cell r="L18">
            <v>67.2</v>
          </cell>
          <cell r="M18">
            <v>96</v>
          </cell>
          <cell r="N18">
            <v>174</v>
          </cell>
          <cell r="O18" t="str">
            <v>Females</v>
          </cell>
          <cell r="P18" t="str">
            <v>x</v>
          </cell>
          <cell r="Q18">
            <v>25.7</v>
          </cell>
          <cell r="R18">
            <v>27.5</v>
          </cell>
          <cell r="S18">
            <v>22.8</v>
          </cell>
          <cell r="T18">
            <v>9.4</v>
          </cell>
          <cell r="U18">
            <v>5.8</v>
          </cell>
          <cell r="V18">
            <v>5.3</v>
          </cell>
          <cell r="W18">
            <v>1.8</v>
          </cell>
          <cell r="X18">
            <v>26.9</v>
          </cell>
          <cell r="Y18">
            <v>77.2</v>
          </cell>
          <cell r="Z18">
            <v>99.4</v>
          </cell>
          <cell r="AA18">
            <v>171</v>
          </cell>
          <cell r="AB18" t="str">
            <v>All</v>
          </cell>
          <cell r="AC18">
            <v>1.2</v>
          </cell>
          <cell r="AD18">
            <v>18.8</v>
          </cell>
          <cell r="AE18">
            <v>26.7</v>
          </cell>
          <cell r="AF18">
            <v>25.5</v>
          </cell>
          <cell r="AG18">
            <v>11.6</v>
          </cell>
          <cell r="AH18">
            <v>6.1</v>
          </cell>
          <cell r="AI18">
            <v>5.2</v>
          </cell>
          <cell r="AJ18">
            <v>2.6</v>
          </cell>
          <cell r="AK18">
            <v>20</v>
          </cell>
          <cell r="AL18">
            <v>72.2</v>
          </cell>
          <cell r="AM18">
            <v>97.7</v>
          </cell>
          <cell r="AN18">
            <v>345</v>
          </cell>
        </row>
        <row r="19">
          <cell r="A19" t="str">
            <v>Media/Film/TV</v>
          </cell>
          <cell r="B19" t="str">
            <v>Males</v>
          </cell>
          <cell r="C19">
            <v>1.9</v>
          </cell>
          <cell r="D19">
            <v>8.6999999999999993</v>
          </cell>
          <cell r="E19">
            <v>18.3</v>
          </cell>
          <cell r="F19">
            <v>29.1</v>
          </cell>
          <cell r="G19">
            <v>20.9</v>
          </cell>
          <cell r="H19">
            <v>10.4</v>
          </cell>
          <cell r="I19">
            <v>4.8</v>
          </cell>
          <cell r="J19">
            <v>2.2999999999999998</v>
          </cell>
          <cell r="K19">
            <v>10.5</v>
          </cell>
          <cell r="L19">
            <v>57.9</v>
          </cell>
          <cell r="M19">
            <v>96.4</v>
          </cell>
          <cell r="N19">
            <v>28715</v>
          </cell>
          <cell r="O19" t="str">
            <v>Females</v>
          </cell>
          <cell r="P19">
            <v>4.9000000000000004</v>
          </cell>
          <cell r="Q19">
            <v>17.8</v>
          </cell>
          <cell r="R19">
            <v>25.8</v>
          </cell>
          <cell r="S19">
            <v>26.6</v>
          </cell>
          <cell r="T19">
            <v>14.1</v>
          </cell>
          <cell r="U19">
            <v>5.6</v>
          </cell>
          <cell r="V19">
            <v>2.2999999999999998</v>
          </cell>
          <cell r="W19">
            <v>1</v>
          </cell>
          <cell r="X19">
            <v>22.6</v>
          </cell>
          <cell r="Y19">
            <v>75</v>
          </cell>
          <cell r="Z19">
            <v>98</v>
          </cell>
          <cell r="AA19">
            <v>29871</v>
          </cell>
          <cell r="AB19" t="str">
            <v>All</v>
          </cell>
          <cell r="AC19">
            <v>3.4</v>
          </cell>
          <cell r="AD19">
            <v>13.3</v>
          </cell>
          <cell r="AE19">
            <v>22.1</v>
          </cell>
          <cell r="AF19">
            <v>27.8</v>
          </cell>
          <cell r="AG19">
            <v>17.399999999999999</v>
          </cell>
          <cell r="AH19">
            <v>7.9</v>
          </cell>
          <cell r="AI19">
            <v>3.5</v>
          </cell>
          <cell r="AJ19">
            <v>1.7</v>
          </cell>
          <cell r="AK19">
            <v>16.7</v>
          </cell>
          <cell r="AL19">
            <v>66.599999999999994</v>
          </cell>
          <cell r="AM19">
            <v>97.2</v>
          </cell>
          <cell r="AN19">
            <v>58586</v>
          </cell>
        </row>
        <row r="20">
          <cell r="A20" t="str">
            <v>Mathematics</v>
          </cell>
          <cell r="B20" t="str">
            <v>Males</v>
          </cell>
          <cell r="C20">
            <v>6.3</v>
          </cell>
          <cell r="D20">
            <v>13</v>
          </cell>
          <cell r="E20">
            <v>17.8</v>
          </cell>
          <cell r="F20">
            <v>27.4</v>
          </cell>
          <cell r="G20">
            <v>13.6</v>
          </cell>
          <cell r="H20">
            <v>9.4</v>
          </cell>
          <cell r="I20">
            <v>7.1</v>
          </cell>
          <cell r="J20">
            <v>3.5</v>
          </cell>
          <cell r="K20">
            <v>19.3</v>
          </cell>
          <cell r="L20">
            <v>64.5</v>
          </cell>
          <cell r="M20">
            <v>98.2</v>
          </cell>
          <cell r="N20">
            <v>309181</v>
          </cell>
          <cell r="O20" t="str">
            <v>Females</v>
          </cell>
          <cell r="P20">
            <v>6</v>
          </cell>
          <cell r="Q20">
            <v>13.1</v>
          </cell>
          <cell r="R20">
            <v>18.100000000000001</v>
          </cell>
          <cell r="S20">
            <v>27.5</v>
          </cell>
          <cell r="T20">
            <v>13.8</v>
          </cell>
          <cell r="U20">
            <v>9.3000000000000007</v>
          </cell>
          <cell r="V20">
            <v>6.9</v>
          </cell>
          <cell r="W20">
            <v>3.5</v>
          </cell>
          <cell r="X20">
            <v>19.100000000000001</v>
          </cell>
          <cell r="Y20">
            <v>64.8</v>
          </cell>
          <cell r="Z20">
            <v>98.3</v>
          </cell>
          <cell r="AA20">
            <v>302024</v>
          </cell>
          <cell r="AB20" t="str">
            <v>All</v>
          </cell>
          <cell r="AC20">
            <v>6.1</v>
          </cell>
          <cell r="AD20">
            <v>13.1</v>
          </cell>
          <cell r="AE20">
            <v>18</v>
          </cell>
          <cell r="AF20">
            <v>27.5</v>
          </cell>
          <cell r="AG20">
            <v>13.7</v>
          </cell>
          <cell r="AH20">
            <v>9.3000000000000007</v>
          </cell>
          <cell r="AI20">
            <v>7</v>
          </cell>
          <cell r="AJ20">
            <v>3.5</v>
          </cell>
          <cell r="AK20">
            <v>19.2</v>
          </cell>
          <cell r="AL20">
            <v>64.599999999999994</v>
          </cell>
          <cell r="AM20">
            <v>98.2</v>
          </cell>
          <cell r="AN20">
            <v>611205</v>
          </cell>
        </row>
        <row r="21">
          <cell r="A21" t="str">
            <v>Latin</v>
          </cell>
          <cell r="B21" t="str">
            <v>Males</v>
          </cell>
          <cell r="C21">
            <v>41.2</v>
          </cell>
          <cell r="D21">
            <v>25</v>
          </cell>
          <cell r="E21">
            <v>14.5</v>
          </cell>
          <cell r="F21">
            <v>10.4</v>
          </cell>
          <cell r="G21">
            <v>5.6</v>
          </cell>
          <cell r="H21">
            <v>1.7</v>
          </cell>
          <cell r="I21">
            <v>0.3</v>
          </cell>
          <cell r="J21" t="str">
            <v>x</v>
          </cell>
          <cell r="K21">
            <v>66.099999999999994</v>
          </cell>
          <cell r="L21">
            <v>91</v>
          </cell>
          <cell r="M21">
            <v>98.7</v>
          </cell>
          <cell r="N21">
            <v>4702</v>
          </cell>
          <cell r="O21" t="str">
            <v>Females</v>
          </cell>
          <cell r="P21">
            <v>50.6</v>
          </cell>
          <cell r="Q21">
            <v>24.5</v>
          </cell>
          <cell r="R21">
            <v>12.1</v>
          </cell>
          <cell r="S21">
            <v>7.8</v>
          </cell>
          <cell r="T21">
            <v>3.2</v>
          </cell>
          <cell r="U21">
            <v>0.9</v>
          </cell>
          <cell r="V21">
            <v>0.2</v>
          </cell>
          <cell r="W21" t="str">
            <v>x</v>
          </cell>
          <cell r="X21">
            <v>75.099999999999994</v>
          </cell>
          <cell r="Y21">
            <v>95</v>
          </cell>
          <cell r="Z21">
            <v>99.4</v>
          </cell>
          <cell r="AA21">
            <v>4654</v>
          </cell>
          <cell r="AB21" t="str">
            <v>All</v>
          </cell>
          <cell r="AC21">
            <v>45.8</v>
          </cell>
          <cell r="AD21">
            <v>24.7</v>
          </cell>
          <cell r="AE21">
            <v>13.3</v>
          </cell>
          <cell r="AF21">
            <v>9.1</v>
          </cell>
          <cell r="AG21">
            <v>4.4000000000000004</v>
          </cell>
          <cell r="AH21">
            <v>1.3</v>
          </cell>
          <cell r="AI21">
            <v>0.3</v>
          </cell>
          <cell r="AJ21">
            <v>0.1</v>
          </cell>
          <cell r="AK21">
            <v>70.599999999999994</v>
          </cell>
          <cell r="AL21">
            <v>93</v>
          </cell>
          <cell r="AM21">
            <v>99</v>
          </cell>
          <cell r="AN21">
            <v>9356</v>
          </cell>
        </row>
        <row r="22">
          <cell r="A22" t="str">
            <v>Italian</v>
          </cell>
          <cell r="B22" t="str">
            <v>Males</v>
          </cell>
          <cell r="C22">
            <v>39.1</v>
          </cell>
          <cell r="D22">
            <v>17.600000000000001</v>
          </cell>
          <cell r="E22">
            <v>13.9</v>
          </cell>
          <cell r="F22">
            <v>14.5</v>
          </cell>
          <cell r="G22">
            <v>7.6</v>
          </cell>
          <cell r="H22">
            <v>3.9</v>
          </cell>
          <cell r="I22">
            <v>1.5</v>
          </cell>
          <cell r="J22">
            <v>0.9</v>
          </cell>
          <cell r="K22">
            <v>56.7</v>
          </cell>
          <cell r="L22">
            <v>85.2</v>
          </cell>
          <cell r="M22">
            <v>99.1</v>
          </cell>
          <cell r="N22">
            <v>1396</v>
          </cell>
          <cell r="O22" t="str">
            <v>Females</v>
          </cell>
          <cell r="P22">
            <v>38.799999999999997</v>
          </cell>
          <cell r="Q22">
            <v>23.1</v>
          </cell>
          <cell r="R22">
            <v>16</v>
          </cell>
          <cell r="S22">
            <v>11.8</v>
          </cell>
          <cell r="T22">
            <v>7</v>
          </cell>
          <cell r="U22">
            <v>1.9</v>
          </cell>
          <cell r="V22">
            <v>0.6</v>
          </cell>
          <cell r="W22">
            <v>0.5</v>
          </cell>
          <cell r="X22">
            <v>61.9</v>
          </cell>
          <cell r="Y22">
            <v>89.7</v>
          </cell>
          <cell r="Z22">
            <v>99.7</v>
          </cell>
          <cell r="AA22">
            <v>2160</v>
          </cell>
          <cell r="AB22" t="str">
            <v>All</v>
          </cell>
          <cell r="AC22">
            <v>38.9</v>
          </cell>
          <cell r="AD22">
            <v>21</v>
          </cell>
          <cell r="AE22">
            <v>15.2</v>
          </cell>
          <cell r="AF22">
            <v>12.9</v>
          </cell>
          <cell r="AG22">
            <v>7.2</v>
          </cell>
          <cell r="AH22">
            <v>2.7</v>
          </cell>
          <cell r="AI22">
            <v>0.9</v>
          </cell>
          <cell r="AJ22">
            <v>0.7</v>
          </cell>
          <cell r="AK22">
            <v>59.9</v>
          </cell>
          <cell r="AL22">
            <v>87.9</v>
          </cell>
          <cell r="AM22">
            <v>99.5</v>
          </cell>
          <cell r="AN22">
            <v>3556</v>
          </cell>
        </row>
        <row r="23">
          <cell r="A23" t="str">
            <v>Information Technology</v>
          </cell>
          <cell r="B23" t="str">
            <v>Males</v>
          </cell>
          <cell r="C23">
            <v>6.8</v>
          </cell>
          <cell r="D23">
            <v>18</v>
          </cell>
          <cell r="E23">
            <v>21.4</v>
          </cell>
          <cell r="F23">
            <v>26</v>
          </cell>
          <cell r="G23">
            <v>13.4</v>
          </cell>
          <cell r="H23">
            <v>6.7</v>
          </cell>
          <cell r="I23">
            <v>3.5</v>
          </cell>
          <cell r="J23">
            <v>1.9</v>
          </cell>
          <cell r="K23">
            <v>24.8</v>
          </cell>
          <cell r="L23">
            <v>72.2</v>
          </cell>
          <cell r="M23">
            <v>97.7</v>
          </cell>
          <cell r="N23">
            <v>24186</v>
          </cell>
          <cell r="O23" t="str">
            <v>Females</v>
          </cell>
          <cell r="P23">
            <v>10.6</v>
          </cell>
          <cell r="Q23">
            <v>23.8</v>
          </cell>
          <cell r="R23">
            <v>23.3</v>
          </cell>
          <cell r="S23">
            <v>22.8</v>
          </cell>
          <cell r="T23">
            <v>10.4</v>
          </cell>
          <cell r="U23">
            <v>4.0999999999999996</v>
          </cell>
          <cell r="V23">
            <v>2.2000000000000002</v>
          </cell>
          <cell r="W23">
            <v>1.3</v>
          </cell>
          <cell r="X23">
            <v>34.4</v>
          </cell>
          <cell r="Y23">
            <v>80.5</v>
          </cell>
          <cell r="Z23">
            <v>98.6</v>
          </cell>
          <cell r="AA23">
            <v>19177</v>
          </cell>
          <cell r="AB23" t="str">
            <v>All</v>
          </cell>
          <cell r="AC23">
            <v>8.5</v>
          </cell>
          <cell r="AD23">
            <v>20.6</v>
          </cell>
          <cell r="AE23">
            <v>22.2</v>
          </cell>
          <cell r="AF23">
            <v>24.6</v>
          </cell>
          <cell r="AG23">
            <v>12.1</v>
          </cell>
          <cell r="AH23">
            <v>5.5</v>
          </cell>
          <cell r="AI23">
            <v>2.9</v>
          </cell>
          <cell r="AJ23">
            <v>1.6</v>
          </cell>
          <cell r="AK23">
            <v>29.1</v>
          </cell>
          <cell r="AL23">
            <v>75.900000000000006</v>
          </cell>
          <cell r="AM23">
            <v>98.1</v>
          </cell>
          <cell r="AN23">
            <v>43363</v>
          </cell>
        </row>
        <row r="24">
          <cell r="A24" t="str">
            <v>Humanities</v>
          </cell>
          <cell r="B24" t="str">
            <v>Males</v>
          </cell>
          <cell r="C24">
            <v>1.4</v>
          </cell>
          <cell r="D24">
            <v>6</v>
          </cell>
          <cell r="E24">
            <v>14.9</v>
          </cell>
          <cell r="F24">
            <v>21.6</v>
          </cell>
          <cell r="G24">
            <v>17.7</v>
          </cell>
          <cell r="H24">
            <v>15.1</v>
          </cell>
          <cell r="I24">
            <v>10.5</v>
          </cell>
          <cell r="J24">
            <v>6.9</v>
          </cell>
          <cell r="K24">
            <v>7.5</v>
          </cell>
          <cell r="L24">
            <v>44</v>
          </cell>
          <cell r="M24">
            <v>94.2</v>
          </cell>
          <cell r="N24">
            <v>6239</v>
          </cell>
          <cell r="O24" t="str">
            <v>Females</v>
          </cell>
          <cell r="P24">
            <v>3.1</v>
          </cell>
          <cell r="Q24">
            <v>11.5</v>
          </cell>
          <cell r="R24">
            <v>20.9</v>
          </cell>
          <cell r="S24">
            <v>21.6</v>
          </cell>
          <cell r="T24">
            <v>16.399999999999999</v>
          </cell>
          <cell r="U24">
            <v>11.7</v>
          </cell>
          <cell r="V24">
            <v>7</v>
          </cell>
          <cell r="W24">
            <v>4.4000000000000004</v>
          </cell>
          <cell r="X24">
            <v>14.6</v>
          </cell>
          <cell r="Y24">
            <v>57.1</v>
          </cell>
          <cell r="Z24">
            <v>96.5</v>
          </cell>
          <cell r="AA24">
            <v>6426</v>
          </cell>
          <cell r="AB24" t="str">
            <v>All</v>
          </cell>
          <cell r="AC24">
            <v>2.2999999999999998</v>
          </cell>
          <cell r="AD24">
            <v>8.8000000000000007</v>
          </cell>
          <cell r="AE24">
            <v>18</v>
          </cell>
          <cell r="AF24">
            <v>21.6</v>
          </cell>
          <cell r="AG24">
            <v>17</v>
          </cell>
          <cell r="AH24">
            <v>13.4</v>
          </cell>
          <cell r="AI24">
            <v>8.6999999999999993</v>
          </cell>
          <cell r="AJ24">
            <v>5.6</v>
          </cell>
          <cell r="AK24">
            <v>11.1</v>
          </cell>
          <cell r="AL24">
            <v>50.6</v>
          </cell>
          <cell r="AM24">
            <v>95.4</v>
          </cell>
          <cell r="AN24">
            <v>12665</v>
          </cell>
        </row>
        <row r="25">
          <cell r="A25" t="str">
            <v>Hospitality and Catering</v>
          </cell>
          <cell r="B25" t="str">
            <v>Males</v>
          </cell>
          <cell r="C25" t="str">
            <v>x</v>
          </cell>
          <cell r="D25">
            <v>4.0999999999999996</v>
          </cell>
          <cell r="E25">
            <v>20.6</v>
          </cell>
          <cell r="F25">
            <v>23.9</v>
          </cell>
          <cell r="G25">
            <v>18.899999999999999</v>
          </cell>
          <cell r="H25">
            <v>14.2</v>
          </cell>
          <cell r="I25">
            <v>9.6999999999999993</v>
          </cell>
          <cell r="J25">
            <v>5.9</v>
          </cell>
          <cell r="K25">
            <v>4.7</v>
          </cell>
          <cell r="L25">
            <v>49.3</v>
          </cell>
          <cell r="M25">
            <v>97.9</v>
          </cell>
          <cell r="N25">
            <v>339</v>
          </cell>
          <cell r="O25" t="str">
            <v>Females</v>
          </cell>
          <cell r="P25" t="str">
            <v>x</v>
          </cell>
          <cell r="Q25">
            <v>8.5</v>
          </cell>
          <cell r="R25">
            <v>25.4</v>
          </cell>
          <cell r="S25">
            <v>28.6</v>
          </cell>
          <cell r="T25">
            <v>19.3</v>
          </cell>
          <cell r="U25">
            <v>7.1</v>
          </cell>
          <cell r="V25">
            <v>6.2</v>
          </cell>
          <cell r="W25">
            <v>1.7</v>
          </cell>
          <cell r="X25">
            <v>9.9</v>
          </cell>
          <cell r="Y25">
            <v>63.9</v>
          </cell>
          <cell r="Z25">
            <v>98.3</v>
          </cell>
          <cell r="AA25">
            <v>646</v>
          </cell>
          <cell r="AB25" t="str">
            <v>All</v>
          </cell>
          <cell r="AC25">
            <v>1.1000000000000001</v>
          </cell>
          <cell r="AD25">
            <v>7</v>
          </cell>
          <cell r="AE25">
            <v>23.8</v>
          </cell>
          <cell r="AF25">
            <v>27</v>
          </cell>
          <cell r="AG25">
            <v>19.2</v>
          </cell>
          <cell r="AH25">
            <v>9.5</v>
          </cell>
          <cell r="AI25">
            <v>7.4</v>
          </cell>
          <cell r="AJ25">
            <v>3.1</v>
          </cell>
          <cell r="AK25">
            <v>8.1</v>
          </cell>
          <cell r="AL25">
            <v>58.9</v>
          </cell>
          <cell r="AM25">
            <v>98.2</v>
          </cell>
          <cell r="AN25">
            <v>985</v>
          </cell>
        </row>
        <row r="26">
          <cell r="A26" t="str">
            <v>Home Economics</v>
          </cell>
          <cell r="B26" t="str">
            <v>Males</v>
          </cell>
          <cell r="C26">
            <v>1.3</v>
          </cell>
          <cell r="D26">
            <v>6.3</v>
          </cell>
          <cell r="E26">
            <v>11.9</v>
          </cell>
          <cell r="F26">
            <v>28.2</v>
          </cell>
          <cell r="G26">
            <v>21.6</v>
          </cell>
          <cell r="H26">
            <v>14.2</v>
          </cell>
          <cell r="I26">
            <v>9.1999999999999993</v>
          </cell>
          <cell r="J26">
            <v>4</v>
          </cell>
          <cell r="K26">
            <v>7.6</v>
          </cell>
          <cell r="L26">
            <v>47.8</v>
          </cell>
          <cell r="M26">
            <v>96.9</v>
          </cell>
          <cell r="N26">
            <v>3117</v>
          </cell>
          <cell r="O26" t="str">
            <v>Females</v>
          </cell>
          <cell r="P26">
            <v>3.8</v>
          </cell>
          <cell r="Q26">
            <v>10.199999999999999</v>
          </cell>
          <cell r="R26">
            <v>16</v>
          </cell>
          <cell r="S26">
            <v>28.1</v>
          </cell>
          <cell r="T26">
            <v>19.100000000000001</v>
          </cell>
          <cell r="U26">
            <v>11.7</v>
          </cell>
          <cell r="V26">
            <v>6.5</v>
          </cell>
          <cell r="W26">
            <v>2.6</v>
          </cell>
          <cell r="X26">
            <v>14</v>
          </cell>
          <cell r="Y26">
            <v>58.1</v>
          </cell>
          <cell r="Z26">
            <v>98</v>
          </cell>
          <cell r="AA26">
            <v>26233</v>
          </cell>
          <cell r="AB26" t="str">
            <v>All</v>
          </cell>
          <cell r="AC26">
            <v>3.5</v>
          </cell>
          <cell r="AD26">
            <v>9.8000000000000007</v>
          </cell>
          <cell r="AE26">
            <v>15.6</v>
          </cell>
          <cell r="AF26">
            <v>28.2</v>
          </cell>
          <cell r="AG26">
            <v>19.3</v>
          </cell>
          <cell r="AH26">
            <v>11.9</v>
          </cell>
          <cell r="AI26">
            <v>6.8</v>
          </cell>
          <cell r="AJ26">
            <v>2.8</v>
          </cell>
          <cell r="AK26">
            <v>13.3</v>
          </cell>
          <cell r="AL26">
            <v>57</v>
          </cell>
          <cell r="AM26">
            <v>97.9</v>
          </cell>
          <cell r="AN26">
            <v>29350</v>
          </cell>
        </row>
        <row r="27">
          <cell r="A27" t="str">
            <v>History</v>
          </cell>
          <cell r="B27" t="str">
            <v>Males</v>
          </cell>
          <cell r="C27">
            <v>9.1999999999999993</v>
          </cell>
          <cell r="D27">
            <v>18.8</v>
          </cell>
          <cell r="E27">
            <v>20.399999999999999</v>
          </cell>
          <cell r="F27">
            <v>18.7</v>
          </cell>
          <cell r="G27">
            <v>13.6</v>
          </cell>
          <cell r="H27">
            <v>8.9</v>
          </cell>
          <cell r="I27">
            <v>5.4</v>
          </cell>
          <cell r="J27">
            <v>2.9</v>
          </cell>
          <cell r="K27">
            <v>28</v>
          </cell>
          <cell r="L27">
            <v>67</v>
          </cell>
          <cell r="M27">
            <v>97.8</v>
          </cell>
          <cell r="N27">
            <v>99674</v>
          </cell>
          <cell r="O27" t="str">
            <v>Females</v>
          </cell>
          <cell r="P27">
            <v>14.1</v>
          </cell>
          <cell r="Q27">
            <v>22.2</v>
          </cell>
          <cell r="R27">
            <v>20.6</v>
          </cell>
          <cell r="S27">
            <v>16.899999999999999</v>
          </cell>
          <cell r="T27">
            <v>11.7</v>
          </cell>
          <cell r="U27">
            <v>7.3</v>
          </cell>
          <cell r="V27">
            <v>4.0999999999999996</v>
          </cell>
          <cell r="W27">
            <v>1.9</v>
          </cell>
          <cell r="X27">
            <v>36.200000000000003</v>
          </cell>
          <cell r="Y27">
            <v>73.7</v>
          </cell>
          <cell r="Z27">
            <v>98.6</v>
          </cell>
          <cell r="AA27">
            <v>98579</v>
          </cell>
          <cell r="AB27" t="str">
            <v>All</v>
          </cell>
          <cell r="AC27">
            <v>11.6</v>
          </cell>
          <cell r="AD27">
            <v>20.5</v>
          </cell>
          <cell r="AE27">
            <v>20.5</v>
          </cell>
          <cell r="AF27">
            <v>17.8</v>
          </cell>
          <cell r="AG27">
            <v>12.6</v>
          </cell>
          <cell r="AH27">
            <v>8.1</v>
          </cell>
          <cell r="AI27">
            <v>4.7</v>
          </cell>
          <cell r="AJ27">
            <v>2.4</v>
          </cell>
          <cell r="AK27">
            <v>32.1</v>
          </cell>
          <cell r="AL27">
            <v>70.400000000000006</v>
          </cell>
          <cell r="AM27">
            <v>98.2</v>
          </cell>
          <cell r="AN27">
            <v>198253</v>
          </cell>
        </row>
        <row r="28">
          <cell r="A28" t="str">
            <v>German</v>
          </cell>
          <cell r="B28" t="str">
            <v>Males</v>
          </cell>
          <cell r="C28">
            <v>7.7</v>
          </cell>
          <cell r="D28">
            <v>13.5</v>
          </cell>
          <cell r="E28">
            <v>19.7</v>
          </cell>
          <cell r="F28">
            <v>29.7</v>
          </cell>
          <cell r="G28">
            <v>17.399999999999999</v>
          </cell>
          <cell r="H28">
            <v>6.9</v>
          </cell>
          <cell r="I28">
            <v>3.1</v>
          </cell>
          <cell r="J28">
            <v>1.4</v>
          </cell>
          <cell r="K28">
            <v>21.2</v>
          </cell>
          <cell r="L28">
            <v>70.7</v>
          </cell>
          <cell r="M28">
            <v>99.5</v>
          </cell>
          <cell r="N28">
            <v>30790</v>
          </cell>
          <cell r="O28" t="str">
            <v>Females</v>
          </cell>
          <cell r="P28">
            <v>10.1</v>
          </cell>
          <cell r="Q28">
            <v>17.8</v>
          </cell>
          <cell r="R28">
            <v>22.7</v>
          </cell>
          <cell r="S28">
            <v>27.9</v>
          </cell>
          <cell r="T28">
            <v>14</v>
          </cell>
          <cell r="U28">
            <v>4.5</v>
          </cell>
          <cell r="V28">
            <v>1.9</v>
          </cell>
          <cell r="W28">
            <v>0.7</v>
          </cell>
          <cell r="X28">
            <v>27.9</v>
          </cell>
          <cell r="Y28">
            <v>78.5</v>
          </cell>
          <cell r="Z28">
            <v>99.6</v>
          </cell>
          <cell r="AA28">
            <v>35032</v>
          </cell>
          <cell r="AB28" t="str">
            <v>All</v>
          </cell>
          <cell r="AC28">
            <v>9</v>
          </cell>
          <cell r="AD28">
            <v>15.8</v>
          </cell>
          <cell r="AE28">
            <v>21.3</v>
          </cell>
          <cell r="AF28">
            <v>28.7</v>
          </cell>
          <cell r="AG28">
            <v>15.6</v>
          </cell>
          <cell r="AH28">
            <v>5.6</v>
          </cell>
          <cell r="AI28">
            <v>2.4</v>
          </cell>
          <cell r="AJ28">
            <v>1</v>
          </cell>
          <cell r="AK28">
            <v>24.8</v>
          </cell>
          <cell r="AL28">
            <v>74.8</v>
          </cell>
          <cell r="AM28">
            <v>99.6</v>
          </cell>
          <cell r="AN28">
            <v>65822</v>
          </cell>
        </row>
        <row r="29">
          <cell r="A29" t="str">
            <v>Geography</v>
          </cell>
          <cell r="B29" t="str">
            <v>Males</v>
          </cell>
          <cell r="C29">
            <v>9.6999999999999993</v>
          </cell>
          <cell r="D29">
            <v>15.3</v>
          </cell>
          <cell r="E29">
            <v>18.100000000000001</v>
          </cell>
          <cell r="F29">
            <v>23.9</v>
          </cell>
          <cell r="G29">
            <v>17.2</v>
          </cell>
          <cell r="H29">
            <v>8.1999999999999993</v>
          </cell>
          <cell r="I29">
            <v>4</v>
          </cell>
          <cell r="J29">
            <v>1.9</v>
          </cell>
          <cell r="K29">
            <v>25</v>
          </cell>
          <cell r="L29">
            <v>67</v>
          </cell>
          <cell r="M29">
            <v>98.2</v>
          </cell>
          <cell r="N29">
            <v>93679</v>
          </cell>
          <cell r="O29" t="str">
            <v>Females</v>
          </cell>
          <cell r="P29">
            <v>14.5</v>
          </cell>
          <cell r="Q29">
            <v>19.100000000000001</v>
          </cell>
          <cell r="R29">
            <v>18.8</v>
          </cell>
          <cell r="S29">
            <v>21.4</v>
          </cell>
          <cell r="T29">
            <v>13.7</v>
          </cell>
          <cell r="U29">
            <v>6.3</v>
          </cell>
          <cell r="V29">
            <v>3.3</v>
          </cell>
          <cell r="W29">
            <v>1.5</v>
          </cell>
          <cell r="X29">
            <v>33.6</v>
          </cell>
          <cell r="Y29">
            <v>73.7</v>
          </cell>
          <cell r="Z29">
            <v>98.6</v>
          </cell>
          <cell r="AA29">
            <v>75593</v>
          </cell>
          <cell r="AB29" t="str">
            <v>All</v>
          </cell>
          <cell r="AC29">
            <v>11.8</v>
          </cell>
          <cell r="AD29">
            <v>17</v>
          </cell>
          <cell r="AE29">
            <v>18.399999999999999</v>
          </cell>
          <cell r="AF29">
            <v>22.8</v>
          </cell>
          <cell r="AG29">
            <v>15.6</v>
          </cell>
          <cell r="AH29">
            <v>7.3</v>
          </cell>
          <cell r="AI29">
            <v>3.7</v>
          </cell>
          <cell r="AJ29">
            <v>1.7</v>
          </cell>
          <cell r="AK29">
            <v>28.8</v>
          </cell>
          <cell r="AL29">
            <v>70</v>
          </cell>
          <cell r="AM29">
            <v>98.4</v>
          </cell>
          <cell r="AN29">
            <v>169272</v>
          </cell>
        </row>
        <row r="30">
          <cell r="A30" t="str">
            <v>General Studies</v>
          </cell>
          <cell r="B30" t="str">
            <v>Males</v>
          </cell>
          <cell r="C30">
            <v>2.5</v>
          </cell>
          <cell r="D30">
            <v>6.3</v>
          </cell>
          <cell r="E30">
            <v>9.6999999999999993</v>
          </cell>
          <cell r="F30">
            <v>22.1</v>
          </cell>
          <cell r="G30">
            <v>23.4</v>
          </cell>
          <cell r="H30">
            <v>12.7</v>
          </cell>
          <cell r="I30">
            <v>9.6</v>
          </cell>
          <cell r="J30">
            <v>5.6</v>
          </cell>
          <cell r="K30">
            <v>8.8000000000000007</v>
          </cell>
          <cell r="L30">
            <v>40.6</v>
          </cell>
          <cell r="M30">
            <v>92</v>
          </cell>
          <cell r="N30">
            <v>3961</v>
          </cell>
          <cell r="O30" t="str">
            <v>Females</v>
          </cell>
          <cell r="P30">
            <v>2.2000000000000002</v>
          </cell>
          <cell r="Q30">
            <v>6.9</v>
          </cell>
          <cell r="R30">
            <v>10.4</v>
          </cell>
          <cell r="S30">
            <v>23.9</v>
          </cell>
          <cell r="T30">
            <v>26</v>
          </cell>
          <cell r="U30">
            <v>11.7</v>
          </cell>
          <cell r="V30">
            <v>7.9</v>
          </cell>
          <cell r="W30">
            <v>4.9000000000000004</v>
          </cell>
          <cell r="X30">
            <v>9.1999999999999993</v>
          </cell>
          <cell r="Y30">
            <v>43.4</v>
          </cell>
          <cell r="Z30">
            <v>93.9</v>
          </cell>
          <cell r="AA30">
            <v>3563</v>
          </cell>
          <cell r="AB30" t="str">
            <v>All</v>
          </cell>
          <cell r="AC30">
            <v>2.4</v>
          </cell>
          <cell r="AD30">
            <v>6.6</v>
          </cell>
          <cell r="AE30">
            <v>10</v>
          </cell>
          <cell r="AF30">
            <v>22.9</v>
          </cell>
          <cell r="AG30">
            <v>24.6</v>
          </cell>
          <cell r="AH30">
            <v>12.2</v>
          </cell>
          <cell r="AI30">
            <v>8.8000000000000007</v>
          </cell>
          <cell r="AJ30">
            <v>5.3</v>
          </cell>
          <cell r="AK30">
            <v>9</v>
          </cell>
          <cell r="AL30">
            <v>41.9</v>
          </cell>
          <cell r="AM30">
            <v>92.9</v>
          </cell>
          <cell r="AN30">
            <v>7524</v>
          </cell>
        </row>
        <row r="31">
          <cell r="A31" t="str">
            <v>French</v>
          </cell>
          <cell r="B31" t="str">
            <v>Males</v>
          </cell>
          <cell r="C31">
            <v>10.1</v>
          </cell>
          <cell r="D31">
            <v>13.5</v>
          </cell>
          <cell r="E31">
            <v>18</v>
          </cell>
          <cell r="F31">
            <v>25.3</v>
          </cell>
          <cell r="G31">
            <v>18.2</v>
          </cell>
          <cell r="H31">
            <v>8.6999999999999993</v>
          </cell>
          <cell r="I31">
            <v>4.0999999999999996</v>
          </cell>
          <cell r="J31">
            <v>1.5</v>
          </cell>
          <cell r="K31">
            <v>23.7</v>
          </cell>
          <cell r="L31">
            <v>67</v>
          </cell>
          <cell r="M31">
            <v>99.5</v>
          </cell>
          <cell r="N31">
            <v>69209</v>
          </cell>
          <cell r="O31" t="str">
            <v>Females</v>
          </cell>
          <cell r="P31">
            <v>12</v>
          </cell>
          <cell r="Q31">
            <v>16.8</v>
          </cell>
          <cell r="R31">
            <v>21.1</v>
          </cell>
          <cell r="S31">
            <v>25.2</v>
          </cell>
          <cell r="T31">
            <v>15.1</v>
          </cell>
          <cell r="U31">
            <v>6.2</v>
          </cell>
          <cell r="V31">
            <v>2.4</v>
          </cell>
          <cell r="W31">
            <v>0.9</v>
          </cell>
          <cell r="X31">
            <v>28.7</v>
          </cell>
          <cell r="Y31">
            <v>75</v>
          </cell>
          <cell r="Z31">
            <v>99.7</v>
          </cell>
          <cell r="AA31">
            <v>91389</v>
          </cell>
          <cell r="AB31" t="str">
            <v>All</v>
          </cell>
          <cell r="AC31">
            <v>11.2</v>
          </cell>
          <cell r="AD31">
            <v>15.4</v>
          </cell>
          <cell r="AE31">
            <v>19.8</v>
          </cell>
          <cell r="AF31">
            <v>25.2</v>
          </cell>
          <cell r="AG31">
            <v>16.399999999999999</v>
          </cell>
          <cell r="AH31">
            <v>7.3</v>
          </cell>
          <cell r="AI31">
            <v>3.1</v>
          </cell>
          <cell r="AJ31">
            <v>1.2</v>
          </cell>
          <cell r="AK31">
            <v>26.6</v>
          </cell>
          <cell r="AL31">
            <v>71.599999999999994</v>
          </cell>
          <cell r="AM31">
            <v>99.6</v>
          </cell>
          <cell r="AN31">
            <v>160598</v>
          </cell>
        </row>
        <row r="32">
          <cell r="A32" t="str">
            <v>English Studies</v>
          </cell>
          <cell r="B32" t="str">
            <v>Males</v>
          </cell>
          <cell r="C32">
            <v>0.3</v>
          </cell>
          <cell r="D32">
            <v>1.8</v>
          </cell>
          <cell r="E32">
            <v>13.2</v>
          </cell>
          <cell r="F32">
            <v>41.8</v>
          </cell>
          <cell r="G32">
            <v>19</v>
          </cell>
          <cell r="H32">
            <v>12.8</v>
          </cell>
          <cell r="I32">
            <v>6.5</v>
          </cell>
          <cell r="J32">
            <v>2.1</v>
          </cell>
          <cell r="K32">
            <v>2.1</v>
          </cell>
          <cell r="L32">
            <v>57.1</v>
          </cell>
          <cell r="M32">
            <v>97.5</v>
          </cell>
          <cell r="N32">
            <v>1778</v>
          </cell>
          <cell r="O32" t="str">
            <v>Females</v>
          </cell>
          <cell r="P32">
            <v>0.6</v>
          </cell>
          <cell r="Q32">
            <v>3.8</v>
          </cell>
          <cell r="R32">
            <v>17.7</v>
          </cell>
          <cell r="S32">
            <v>46.5</v>
          </cell>
          <cell r="T32">
            <v>15.8</v>
          </cell>
          <cell r="U32">
            <v>8.1999999999999993</v>
          </cell>
          <cell r="V32">
            <v>4.2</v>
          </cell>
          <cell r="W32">
            <v>1.1000000000000001</v>
          </cell>
          <cell r="X32">
            <v>4.3</v>
          </cell>
          <cell r="Y32">
            <v>68.599999999999994</v>
          </cell>
          <cell r="Z32">
            <v>97.9</v>
          </cell>
          <cell r="AA32">
            <v>1386</v>
          </cell>
          <cell r="AB32" t="str">
            <v>All</v>
          </cell>
          <cell r="AC32">
            <v>0.4</v>
          </cell>
          <cell r="AD32">
            <v>2.7</v>
          </cell>
          <cell r="AE32">
            <v>15.2</v>
          </cell>
          <cell r="AF32">
            <v>43.9</v>
          </cell>
          <cell r="AG32">
            <v>17.600000000000001</v>
          </cell>
          <cell r="AH32">
            <v>10.8</v>
          </cell>
          <cell r="AI32">
            <v>5.5</v>
          </cell>
          <cell r="AJ32">
            <v>1.7</v>
          </cell>
          <cell r="AK32">
            <v>3.1</v>
          </cell>
          <cell r="AL32">
            <v>62.1</v>
          </cell>
          <cell r="AM32">
            <v>97.7</v>
          </cell>
          <cell r="AN32">
            <v>3164</v>
          </cell>
        </row>
        <row r="33">
          <cell r="A33" t="str">
            <v>English Literature</v>
          </cell>
          <cell r="B33" t="str">
            <v>Males</v>
          </cell>
          <cell r="C33">
            <v>4.4000000000000004</v>
          </cell>
          <cell r="D33">
            <v>14.2</v>
          </cell>
          <cell r="E33">
            <v>24</v>
          </cell>
          <cell r="F33">
            <v>27.8</v>
          </cell>
          <cell r="G33">
            <v>16.3</v>
          </cell>
          <cell r="H33">
            <v>7.1</v>
          </cell>
          <cell r="I33">
            <v>2.9</v>
          </cell>
          <cell r="J33">
            <v>1.3</v>
          </cell>
          <cell r="K33">
            <v>18.7</v>
          </cell>
          <cell r="L33">
            <v>70.5</v>
          </cell>
          <cell r="M33">
            <v>98.1</v>
          </cell>
          <cell r="N33">
            <v>223392</v>
          </cell>
          <cell r="O33" t="str">
            <v>Females</v>
          </cell>
          <cell r="P33">
            <v>7.4</v>
          </cell>
          <cell r="Q33">
            <v>21.2</v>
          </cell>
          <cell r="R33">
            <v>28</v>
          </cell>
          <cell r="S33">
            <v>25.3</v>
          </cell>
          <cell r="T33">
            <v>11.1</v>
          </cell>
          <cell r="U33">
            <v>3.9</v>
          </cell>
          <cell r="V33">
            <v>1.3</v>
          </cell>
          <cell r="W33">
            <v>0.5</v>
          </cell>
          <cell r="X33">
            <v>28.7</v>
          </cell>
          <cell r="Y33">
            <v>82</v>
          </cell>
          <cell r="Z33">
            <v>98.9</v>
          </cell>
          <cell r="AA33">
            <v>244529</v>
          </cell>
          <cell r="AB33" t="str">
            <v>All</v>
          </cell>
          <cell r="AC33">
            <v>6</v>
          </cell>
          <cell r="AD33">
            <v>17.899999999999999</v>
          </cell>
          <cell r="AE33">
            <v>26.1</v>
          </cell>
          <cell r="AF33">
            <v>26.5</v>
          </cell>
          <cell r="AG33">
            <v>13.6</v>
          </cell>
          <cell r="AH33">
            <v>5.5</v>
          </cell>
          <cell r="AI33">
            <v>2.1</v>
          </cell>
          <cell r="AJ33">
            <v>0.9</v>
          </cell>
          <cell r="AK33">
            <v>23.9</v>
          </cell>
          <cell r="AL33">
            <v>76.5</v>
          </cell>
          <cell r="AM33">
            <v>98.5</v>
          </cell>
          <cell r="AN33">
            <v>467921</v>
          </cell>
        </row>
        <row r="34">
          <cell r="A34" t="str">
            <v>English</v>
          </cell>
          <cell r="B34" t="str">
            <v>Males</v>
          </cell>
          <cell r="C34">
            <v>3.6</v>
          </cell>
          <cell r="D34">
            <v>10.199999999999999</v>
          </cell>
          <cell r="E34">
            <v>19.600000000000001</v>
          </cell>
          <cell r="F34">
            <v>29.9</v>
          </cell>
          <cell r="G34">
            <v>18.600000000000001</v>
          </cell>
          <cell r="H34">
            <v>10.1</v>
          </cell>
          <cell r="I34">
            <v>4.9000000000000004</v>
          </cell>
          <cell r="J34">
            <v>1.9</v>
          </cell>
          <cell r="K34">
            <v>13.7</v>
          </cell>
          <cell r="L34">
            <v>63.1</v>
          </cell>
          <cell r="M34">
            <v>98.7</v>
          </cell>
          <cell r="N34">
            <v>301727</v>
          </cell>
          <cell r="O34" t="str">
            <v>Females</v>
          </cell>
          <cell r="P34">
            <v>6.6</v>
          </cell>
          <cell r="Q34">
            <v>16.399999999999999</v>
          </cell>
          <cell r="R34">
            <v>24.7</v>
          </cell>
          <cell r="S34">
            <v>28.8</v>
          </cell>
          <cell r="T34">
            <v>13.9</v>
          </cell>
          <cell r="U34">
            <v>5.7</v>
          </cell>
          <cell r="V34">
            <v>2.2999999999999998</v>
          </cell>
          <cell r="W34">
            <v>0.9</v>
          </cell>
          <cell r="X34">
            <v>23</v>
          </cell>
          <cell r="Y34">
            <v>76.5</v>
          </cell>
          <cell r="Z34">
            <v>99.2</v>
          </cell>
          <cell r="AA34">
            <v>297518</v>
          </cell>
          <cell r="AB34" t="str">
            <v>All</v>
          </cell>
          <cell r="AC34">
            <v>5.0999999999999996</v>
          </cell>
          <cell r="AD34">
            <v>13.3</v>
          </cell>
          <cell r="AE34">
            <v>22.1</v>
          </cell>
          <cell r="AF34">
            <v>29.3</v>
          </cell>
          <cell r="AG34">
            <v>16.3</v>
          </cell>
          <cell r="AH34">
            <v>7.9</v>
          </cell>
          <cell r="AI34">
            <v>3.6</v>
          </cell>
          <cell r="AJ34">
            <v>1.4</v>
          </cell>
          <cell r="AK34">
            <v>18.3</v>
          </cell>
          <cell r="AL34">
            <v>69.8</v>
          </cell>
          <cell r="AM34">
            <v>99</v>
          </cell>
          <cell r="AN34">
            <v>599245</v>
          </cell>
        </row>
        <row r="35">
          <cell r="A35" t="str">
            <v>Economics</v>
          </cell>
          <cell r="B35" t="str">
            <v>Males</v>
          </cell>
          <cell r="C35">
            <v>10.3</v>
          </cell>
          <cell r="D35">
            <v>20.2</v>
          </cell>
          <cell r="E35">
            <v>24.1</v>
          </cell>
          <cell r="F35">
            <v>25.4</v>
          </cell>
          <cell r="G35">
            <v>10.8</v>
          </cell>
          <cell r="H35">
            <v>4</v>
          </cell>
          <cell r="I35">
            <v>1.7</v>
          </cell>
          <cell r="J35">
            <v>0.8</v>
          </cell>
          <cell r="K35">
            <v>30.5</v>
          </cell>
          <cell r="L35">
            <v>80</v>
          </cell>
          <cell r="M35">
            <v>97.3</v>
          </cell>
          <cell r="N35">
            <v>1992</v>
          </cell>
          <cell r="O35" t="str">
            <v>Females</v>
          </cell>
          <cell r="P35">
            <v>8.1</v>
          </cell>
          <cell r="Q35">
            <v>18.399999999999999</v>
          </cell>
          <cell r="R35">
            <v>26.7</v>
          </cell>
          <cell r="S35">
            <v>24.2</v>
          </cell>
          <cell r="T35">
            <v>12.2</v>
          </cell>
          <cell r="U35">
            <v>4.7</v>
          </cell>
          <cell r="V35">
            <v>1.5</v>
          </cell>
          <cell r="W35">
            <v>0.6</v>
          </cell>
          <cell r="X35">
            <v>26.5</v>
          </cell>
          <cell r="Y35">
            <v>77.3</v>
          </cell>
          <cell r="Z35">
            <v>96.3</v>
          </cell>
          <cell r="AA35">
            <v>724</v>
          </cell>
          <cell r="AB35" t="str">
            <v>All</v>
          </cell>
          <cell r="AC35">
            <v>9.6999999999999993</v>
          </cell>
          <cell r="AD35">
            <v>19.7</v>
          </cell>
          <cell r="AE35">
            <v>24.8</v>
          </cell>
          <cell r="AF35">
            <v>25</v>
          </cell>
          <cell r="AG35">
            <v>11.2</v>
          </cell>
          <cell r="AH35">
            <v>4.2</v>
          </cell>
          <cell r="AI35">
            <v>1.6</v>
          </cell>
          <cell r="AJ35">
            <v>0.7</v>
          </cell>
          <cell r="AK35">
            <v>29.5</v>
          </cell>
          <cell r="AL35">
            <v>79.3</v>
          </cell>
          <cell r="AM35">
            <v>97</v>
          </cell>
          <cell r="AN35">
            <v>2716</v>
          </cell>
        </row>
        <row r="36">
          <cell r="A36" t="str">
            <v>Drama</v>
          </cell>
          <cell r="B36" t="str">
            <v>Males</v>
          </cell>
          <cell r="C36">
            <v>3.2</v>
          </cell>
          <cell r="D36">
            <v>13.7</v>
          </cell>
          <cell r="E36">
            <v>26.4</v>
          </cell>
          <cell r="F36">
            <v>25.8</v>
          </cell>
          <cell r="G36">
            <v>16.5</v>
          </cell>
          <cell r="H36">
            <v>8.1999999999999993</v>
          </cell>
          <cell r="I36">
            <v>3.8</v>
          </cell>
          <cell r="J36">
            <v>1.4</v>
          </cell>
          <cell r="K36">
            <v>16.899999999999999</v>
          </cell>
          <cell r="L36">
            <v>69.2</v>
          </cell>
          <cell r="M36">
            <v>99.1</v>
          </cell>
          <cell r="N36">
            <v>31417</v>
          </cell>
          <cell r="O36" t="str">
            <v>Females</v>
          </cell>
          <cell r="P36">
            <v>6.6</v>
          </cell>
          <cell r="Q36">
            <v>20.5</v>
          </cell>
          <cell r="R36">
            <v>30.9</v>
          </cell>
          <cell r="S36">
            <v>22.4</v>
          </cell>
          <cell r="T36">
            <v>11.6</v>
          </cell>
          <cell r="U36">
            <v>4.7</v>
          </cell>
          <cell r="V36">
            <v>1.9</v>
          </cell>
          <cell r="W36">
            <v>0.7</v>
          </cell>
          <cell r="X36">
            <v>27.2</v>
          </cell>
          <cell r="Y36">
            <v>80.5</v>
          </cell>
          <cell r="Z36">
            <v>99.4</v>
          </cell>
          <cell r="AA36">
            <v>49348</v>
          </cell>
          <cell r="AB36" t="str">
            <v>All</v>
          </cell>
          <cell r="AC36">
            <v>5.3</v>
          </cell>
          <cell r="AD36">
            <v>17.899999999999999</v>
          </cell>
          <cell r="AE36">
            <v>29.1</v>
          </cell>
          <cell r="AF36">
            <v>23.7</v>
          </cell>
          <cell r="AG36">
            <v>13.5</v>
          </cell>
          <cell r="AH36">
            <v>6.1</v>
          </cell>
          <cell r="AI36">
            <v>2.6</v>
          </cell>
          <cell r="AJ36">
            <v>1</v>
          </cell>
          <cell r="AK36">
            <v>23.2</v>
          </cell>
          <cell r="AL36">
            <v>76.099999999999994</v>
          </cell>
          <cell r="AM36">
            <v>99.3</v>
          </cell>
          <cell r="AN36">
            <v>80765</v>
          </cell>
        </row>
        <row r="37">
          <cell r="A37" t="str">
            <v>D &amp; T: Textiles Technology</v>
          </cell>
          <cell r="B37" t="str">
            <v>Males</v>
          </cell>
          <cell r="C37">
            <v>1.6</v>
          </cell>
          <cell r="D37">
            <v>8.3000000000000007</v>
          </cell>
          <cell r="E37">
            <v>11.7</v>
          </cell>
          <cell r="F37">
            <v>25.7</v>
          </cell>
          <cell r="G37">
            <v>22.9</v>
          </cell>
          <cell r="H37">
            <v>14.6</v>
          </cell>
          <cell r="I37">
            <v>8.3000000000000007</v>
          </cell>
          <cell r="J37">
            <v>3.1</v>
          </cell>
          <cell r="K37">
            <v>9.9</v>
          </cell>
          <cell r="L37">
            <v>47.2</v>
          </cell>
          <cell r="M37">
            <v>96.2</v>
          </cell>
          <cell r="N37">
            <v>1175</v>
          </cell>
          <cell r="O37" t="str">
            <v>Females</v>
          </cell>
          <cell r="P37">
            <v>7.2</v>
          </cell>
          <cell r="Q37">
            <v>22.5</v>
          </cell>
          <cell r="R37">
            <v>21.1</v>
          </cell>
          <cell r="S37">
            <v>25.8</v>
          </cell>
          <cell r="T37">
            <v>14</v>
          </cell>
          <cell r="U37">
            <v>4.9000000000000004</v>
          </cell>
          <cell r="V37">
            <v>2.2000000000000002</v>
          </cell>
          <cell r="W37">
            <v>0.9</v>
          </cell>
          <cell r="X37">
            <v>29.7</v>
          </cell>
          <cell r="Y37">
            <v>76.599999999999994</v>
          </cell>
          <cell r="Z37">
            <v>98.6</v>
          </cell>
          <cell r="AA37">
            <v>34660</v>
          </cell>
          <cell r="AB37" t="str">
            <v>All</v>
          </cell>
          <cell r="AC37">
            <v>7</v>
          </cell>
          <cell r="AD37">
            <v>22.1</v>
          </cell>
          <cell r="AE37">
            <v>20.8</v>
          </cell>
          <cell r="AF37">
            <v>25.8</v>
          </cell>
          <cell r="AG37">
            <v>14.3</v>
          </cell>
          <cell r="AH37">
            <v>5.2</v>
          </cell>
          <cell r="AI37">
            <v>2.4</v>
          </cell>
          <cell r="AJ37">
            <v>1</v>
          </cell>
          <cell r="AK37">
            <v>29</v>
          </cell>
          <cell r="AL37">
            <v>75.599999999999994</v>
          </cell>
          <cell r="AM37">
            <v>98.5</v>
          </cell>
          <cell r="AN37">
            <v>35835</v>
          </cell>
        </row>
        <row r="38">
          <cell r="A38" t="str">
            <v>D &amp; T: Systems &amp; Control</v>
          </cell>
          <cell r="B38" t="str">
            <v>Males</v>
          </cell>
          <cell r="C38">
            <v>5.5</v>
          </cell>
          <cell r="D38">
            <v>15.8</v>
          </cell>
          <cell r="E38">
            <v>21</v>
          </cell>
          <cell r="F38">
            <v>26</v>
          </cell>
          <cell r="G38">
            <v>16.7</v>
          </cell>
          <cell r="H38">
            <v>7.2</v>
          </cell>
          <cell r="I38">
            <v>3.2</v>
          </cell>
          <cell r="J38">
            <v>1.6</v>
          </cell>
          <cell r="K38">
            <v>21.3</v>
          </cell>
          <cell r="L38">
            <v>68.400000000000006</v>
          </cell>
          <cell r="M38">
            <v>97</v>
          </cell>
          <cell r="N38">
            <v>5200</v>
          </cell>
          <cell r="O38" t="str">
            <v>Females</v>
          </cell>
          <cell r="P38">
            <v>4.5999999999999996</v>
          </cell>
          <cell r="Q38">
            <v>30.7</v>
          </cell>
          <cell r="R38">
            <v>26.5</v>
          </cell>
          <cell r="S38">
            <v>16.7</v>
          </cell>
          <cell r="T38">
            <v>11.2</v>
          </cell>
          <cell r="U38">
            <v>4.0999999999999996</v>
          </cell>
          <cell r="V38">
            <v>2.2999999999999998</v>
          </cell>
          <cell r="W38">
            <v>2.1</v>
          </cell>
          <cell r="X38">
            <v>35.200000000000003</v>
          </cell>
          <cell r="Y38">
            <v>78.5</v>
          </cell>
          <cell r="Z38">
            <v>98.2</v>
          </cell>
          <cell r="AA38">
            <v>437</v>
          </cell>
          <cell r="AB38" t="str">
            <v>All</v>
          </cell>
          <cell r="AC38">
            <v>5.5</v>
          </cell>
          <cell r="AD38">
            <v>17</v>
          </cell>
          <cell r="AE38">
            <v>21.5</v>
          </cell>
          <cell r="AF38">
            <v>25.3</v>
          </cell>
          <cell r="AG38">
            <v>16.2</v>
          </cell>
          <cell r="AH38">
            <v>6.9</v>
          </cell>
          <cell r="AI38">
            <v>3.1</v>
          </cell>
          <cell r="AJ38">
            <v>1.6</v>
          </cell>
          <cell r="AK38">
            <v>22.4</v>
          </cell>
          <cell r="AL38">
            <v>69.2</v>
          </cell>
          <cell r="AM38">
            <v>97.1</v>
          </cell>
          <cell r="AN38">
            <v>5637</v>
          </cell>
        </row>
        <row r="39">
          <cell r="A39" t="str">
            <v>D &amp; T: Resistant Materials</v>
          </cell>
          <cell r="B39" t="str">
            <v>Males</v>
          </cell>
          <cell r="C39">
            <v>3.1</v>
          </cell>
          <cell r="D39">
            <v>10.199999999999999</v>
          </cell>
          <cell r="E39">
            <v>15.5</v>
          </cell>
          <cell r="F39">
            <v>27.6</v>
          </cell>
          <cell r="G39">
            <v>22.5</v>
          </cell>
          <cell r="H39">
            <v>10.8</v>
          </cell>
          <cell r="I39">
            <v>5.0999999999999996</v>
          </cell>
          <cell r="J39">
            <v>2.4</v>
          </cell>
          <cell r="K39">
            <v>13.2</v>
          </cell>
          <cell r="L39">
            <v>56.3</v>
          </cell>
          <cell r="M39">
            <v>97.2</v>
          </cell>
          <cell r="N39">
            <v>56801</v>
          </cell>
          <cell r="O39" t="str">
            <v>Females</v>
          </cell>
          <cell r="P39">
            <v>7</v>
          </cell>
          <cell r="Q39">
            <v>20.100000000000001</v>
          </cell>
          <cell r="R39">
            <v>21</v>
          </cell>
          <cell r="S39">
            <v>24.9</v>
          </cell>
          <cell r="T39">
            <v>15</v>
          </cell>
          <cell r="U39">
            <v>6.5</v>
          </cell>
          <cell r="V39">
            <v>2.6</v>
          </cell>
          <cell r="W39">
            <v>1.2</v>
          </cell>
          <cell r="X39">
            <v>27.1</v>
          </cell>
          <cell r="Y39">
            <v>73</v>
          </cell>
          <cell r="Z39">
            <v>98.2</v>
          </cell>
          <cell r="AA39">
            <v>10601</v>
          </cell>
          <cell r="AB39" t="str">
            <v>All</v>
          </cell>
          <cell r="AC39">
            <v>3.7</v>
          </cell>
          <cell r="AD39">
            <v>11.7</v>
          </cell>
          <cell r="AE39">
            <v>16.399999999999999</v>
          </cell>
          <cell r="AF39">
            <v>27.2</v>
          </cell>
          <cell r="AG39">
            <v>21.4</v>
          </cell>
          <cell r="AH39">
            <v>10.1</v>
          </cell>
          <cell r="AI39">
            <v>4.7</v>
          </cell>
          <cell r="AJ39">
            <v>2.2000000000000002</v>
          </cell>
          <cell r="AK39">
            <v>15.4</v>
          </cell>
          <cell r="AL39">
            <v>58.9</v>
          </cell>
          <cell r="AM39">
            <v>97.3</v>
          </cell>
          <cell r="AN39">
            <v>67402</v>
          </cell>
        </row>
        <row r="40">
          <cell r="A40" t="str">
            <v>D &amp; T: Graphic Products</v>
          </cell>
          <cell r="B40" t="str">
            <v>Males</v>
          </cell>
          <cell r="C40">
            <v>2.9</v>
          </cell>
          <cell r="D40">
            <v>10.4</v>
          </cell>
          <cell r="E40">
            <v>15</v>
          </cell>
          <cell r="F40">
            <v>25.3</v>
          </cell>
          <cell r="G40">
            <v>22.5</v>
          </cell>
          <cell r="H40">
            <v>10.9</v>
          </cell>
          <cell r="I40">
            <v>5.0999999999999996</v>
          </cell>
          <cell r="J40">
            <v>2.8</v>
          </cell>
          <cell r="K40">
            <v>13.2</v>
          </cell>
          <cell r="L40">
            <v>53.5</v>
          </cell>
          <cell r="M40">
            <v>94.8</v>
          </cell>
          <cell r="N40">
            <v>29744</v>
          </cell>
          <cell r="O40" t="str">
            <v>Females</v>
          </cell>
          <cell r="P40">
            <v>7.3</v>
          </cell>
          <cell r="Q40">
            <v>19.600000000000001</v>
          </cell>
          <cell r="R40">
            <v>21.4</v>
          </cell>
          <cell r="S40">
            <v>24.1</v>
          </cell>
          <cell r="T40">
            <v>15.8</v>
          </cell>
          <cell r="U40">
            <v>5.9</v>
          </cell>
          <cell r="V40">
            <v>2.2999999999999998</v>
          </cell>
          <cell r="W40">
            <v>1.2</v>
          </cell>
          <cell r="X40">
            <v>26.9</v>
          </cell>
          <cell r="Y40">
            <v>72.400000000000006</v>
          </cell>
          <cell r="Z40">
            <v>97.5</v>
          </cell>
          <cell r="AA40">
            <v>21611</v>
          </cell>
          <cell r="AB40" t="str">
            <v>All</v>
          </cell>
          <cell r="AC40">
            <v>4.7</v>
          </cell>
          <cell r="AD40">
            <v>14.3</v>
          </cell>
          <cell r="AE40">
            <v>17.7</v>
          </cell>
          <cell r="AF40">
            <v>24.8</v>
          </cell>
          <cell r="AG40">
            <v>19.600000000000001</v>
          </cell>
          <cell r="AH40">
            <v>8.8000000000000007</v>
          </cell>
          <cell r="AI40">
            <v>3.9</v>
          </cell>
          <cell r="AJ40">
            <v>2.1</v>
          </cell>
          <cell r="AK40">
            <v>19</v>
          </cell>
          <cell r="AL40">
            <v>61.4</v>
          </cell>
          <cell r="AM40">
            <v>95.9</v>
          </cell>
          <cell r="AN40">
            <v>51355</v>
          </cell>
        </row>
        <row r="41">
          <cell r="A41" t="str">
            <v>D &amp; T: Food Technology</v>
          </cell>
          <cell r="B41" t="str">
            <v>Males</v>
          </cell>
          <cell r="C41">
            <v>2.2000000000000002</v>
          </cell>
          <cell r="D41">
            <v>8.4</v>
          </cell>
          <cell r="E41">
            <v>13.1</v>
          </cell>
          <cell r="F41">
            <v>28.6</v>
          </cell>
          <cell r="G41">
            <v>23.7</v>
          </cell>
          <cell r="H41">
            <v>11.6</v>
          </cell>
          <cell r="I41">
            <v>6.4</v>
          </cell>
          <cell r="J41">
            <v>3.1</v>
          </cell>
          <cell r="K41">
            <v>10.6</v>
          </cell>
          <cell r="L41">
            <v>52.3</v>
          </cell>
          <cell r="M41">
            <v>97.2</v>
          </cell>
          <cell r="N41">
            <v>22380</v>
          </cell>
          <cell r="O41" t="str">
            <v>Females</v>
          </cell>
          <cell r="P41">
            <v>7</v>
          </cell>
          <cell r="Q41">
            <v>17.399999999999999</v>
          </cell>
          <cell r="R41">
            <v>18.100000000000001</v>
          </cell>
          <cell r="S41">
            <v>27.8</v>
          </cell>
          <cell r="T41">
            <v>16.600000000000001</v>
          </cell>
          <cell r="U41">
            <v>6.9</v>
          </cell>
          <cell r="V41">
            <v>3.3</v>
          </cell>
          <cell r="W41">
            <v>1.5</v>
          </cell>
          <cell r="X41">
            <v>24.3</v>
          </cell>
          <cell r="Y41">
            <v>70.3</v>
          </cell>
          <cell r="Z41">
            <v>98.5</v>
          </cell>
          <cell r="AA41">
            <v>39724</v>
          </cell>
          <cell r="AB41" t="str">
            <v>All</v>
          </cell>
          <cell r="AC41">
            <v>5.2</v>
          </cell>
          <cell r="AD41">
            <v>14.2</v>
          </cell>
          <cell r="AE41">
            <v>16.3</v>
          </cell>
          <cell r="AF41">
            <v>28.1</v>
          </cell>
          <cell r="AG41">
            <v>19.2</v>
          </cell>
          <cell r="AH41">
            <v>8.6</v>
          </cell>
          <cell r="AI41">
            <v>4.4000000000000004</v>
          </cell>
          <cell r="AJ41">
            <v>2</v>
          </cell>
          <cell r="AK41">
            <v>19.399999999999999</v>
          </cell>
          <cell r="AL41">
            <v>63.8</v>
          </cell>
          <cell r="AM41">
            <v>98</v>
          </cell>
          <cell r="AN41">
            <v>62104</v>
          </cell>
        </row>
        <row r="42">
          <cell r="A42" t="str">
            <v>D &amp; T: Electronic Products</v>
          </cell>
          <cell r="B42" t="str">
            <v>Males</v>
          </cell>
          <cell r="C42">
            <v>6.7</v>
          </cell>
          <cell r="D42">
            <v>15.1</v>
          </cell>
          <cell r="E42">
            <v>15.8</v>
          </cell>
          <cell r="F42">
            <v>26.7</v>
          </cell>
          <cell r="G42">
            <v>17.5</v>
          </cell>
          <cell r="H42">
            <v>7.8</v>
          </cell>
          <cell r="I42">
            <v>4</v>
          </cell>
          <cell r="J42">
            <v>2.7</v>
          </cell>
          <cell r="K42">
            <v>21.7</v>
          </cell>
          <cell r="L42">
            <v>64.2</v>
          </cell>
          <cell r="M42">
            <v>96.1</v>
          </cell>
          <cell r="N42">
            <v>10058</v>
          </cell>
          <cell r="O42" t="str">
            <v>Females</v>
          </cell>
          <cell r="P42">
            <v>11.8</v>
          </cell>
          <cell r="Q42">
            <v>24</v>
          </cell>
          <cell r="R42">
            <v>20.8</v>
          </cell>
          <cell r="S42">
            <v>19.899999999999999</v>
          </cell>
          <cell r="T42">
            <v>12</v>
          </cell>
          <cell r="U42">
            <v>4.2</v>
          </cell>
          <cell r="V42">
            <v>2.4</v>
          </cell>
          <cell r="W42">
            <v>2.1</v>
          </cell>
          <cell r="X42">
            <v>35.799999999999997</v>
          </cell>
          <cell r="Y42">
            <v>76.5</v>
          </cell>
          <cell r="Z42">
            <v>97.3</v>
          </cell>
          <cell r="AA42">
            <v>899</v>
          </cell>
          <cell r="AB42" t="str">
            <v>All</v>
          </cell>
          <cell r="AC42">
            <v>7.1</v>
          </cell>
          <cell r="AD42">
            <v>15.8</v>
          </cell>
          <cell r="AE42">
            <v>16.2</v>
          </cell>
          <cell r="AF42">
            <v>26.1</v>
          </cell>
          <cell r="AG42">
            <v>17</v>
          </cell>
          <cell r="AH42">
            <v>7.5</v>
          </cell>
          <cell r="AI42">
            <v>3.9</v>
          </cell>
          <cell r="AJ42">
            <v>2.6</v>
          </cell>
          <cell r="AK42">
            <v>22.9</v>
          </cell>
          <cell r="AL42">
            <v>65.2</v>
          </cell>
          <cell r="AM42">
            <v>96.2</v>
          </cell>
          <cell r="AN42">
            <v>10957</v>
          </cell>
        </row>
        <row r="43">
          <cell r="A43" t="str">
            <v>Core Science</v>
          </cell>
          <cell r="B43" t="str">
            <v>Males</v>
          </cell>
          <cell r="C43">
            <v>2.2000000000000002</v>
          </cell>
          <cell r="D43">
            <v>7.9</v>
          </cell>
          <cell r="E43">
            <v>18</v>
          </cell>
          <cell r="F43">
            <v>31</v>
          </cell>
          <cell r="G43">
            <v>18.2</v>
          </cell>
          <cell r="H43">
            <v>11.6</v>
          </cell>
          <cell r="I43">
            <v>6.7</v>
          </cell>
          <cell r="J43">
            <v>3</v>
          </cell>
          <cell r="K43">
            <v>10.1</v>
          </cell>
          <cell r="L43">
            <v>59</v>
          </cell>
          <cell r="M43">
            <v>98.5</v>
          </cell>
          <cell r="N43">
            <v>201936</v>
          </cell>
          <cell r="O43" t="str">
            <v>Females</v>
          </cell>
          <cell r="P43">
            <v>3.3</v>
          </cell>
          <cell r="Q43">
            <v>9.8000000000000007</v>
          </cell>
          <cell r="R43">
            <v>19.399999999999999</v>
          </cell>
          <cell r="S43">
            <v>30.3</v>
          </cell>
          <cell r="T43">
            <v>17.2</v>
          </cell>
          <cell r="U43">
            <v>10.6</v>
          </cell>
          <cell r="V43">
            <v>5.9</v>
          </cell>
          <cell r="W43">
            <v>2.5</v>
          </cell>
          <cell r="X43">
            <v>13</v>
          </cell>
          <cell r="Y43">
            <v>62.7</v>
          </cell>
          <cell r="Z43">
            <v>98.8</v>
          </cell>
          <cell r="AA43">
            <v>204477</v>
          </cell>
          <cell r="AB43" t="str">
            <v>All</v>
          </cell>
          <cell r="AC43">
            <v>2.7</v>
          </cell>
          <cell r="AD43">
            <v>8.8000000000000007</v>
          </cell>
          <cell r="AE43">
            <v>18.7</v>
          </cell>
          <cell r="AF43">
            <v>30.7</v>
          </cell>
          <cell r="AG43">
            <v>17.7</v>
          </cell>
          <cell r="AH43">
            <v>11.1</v>
          </cell>
          <cell r="AI43">
            <v>6.3</v>
          </cell>
          <cell r="AJ43">
            <v>2.7</v>
          </cell>
          <cell r="AK43">
            <v>11.5</v>
          </cell>
          <cell r="AL43">
            <v>60.9</v>
          </cell>
          <cell r="AM43">
            <v>98.7</v>
          </cell>
          <cell r="AN43">
            <v>406413</v>
          </cell>
        </row>
        <row r="44">
          <cell r="A44" t="str">
            <v>Construction</v>
          </cell>
          <cell r="B44" t="str">
            <v>Males</v>
          </cell>
          <cell r="C44">
            <v>2</v>
          </cell>
          <cell r="D44">
            <v>10.8</v>
          </cell>
          <cell r="E44">
            <v>30.8</v>
          </cell>
          <cell r="F44">
            <v>23.4</v>
          </cell>
          <cell r="G44" t="str">
            <v>x</v>
          </cell>
          <cell r="H44" t="str">
            <v>x</v>
          </cell>
          <cell r="I44">
            <v>5.4</v>
          </cell>
          <cell r="J44">
            <v>1.7</v>
          </cell>
          <cell r="K44">
            <v>12.9</v>
          </cell>
          <cell r="L44">
            <v>67.099999999999994</v>
          </cell>
          <cell r="M44">
            <v>96.9</v>
          </cell>
          <cell r="N44">
            <v>295</v>
          </cell>
          <cell r="O44" t="str">
            <v>Females</v>
          </cell>
          <cell r="P44">
            <v>0</v>
          </cell>
          <cell r="Q44">
            <v>0</v>
          </cell>
          <cell r="R44">
            <v>30</v>
          </cell>
          <cell r="S44">
            <v>40</v>
          </cell>
          <cell r="T44" t="str">
            <v>x</v>
          </cell>
          <cell r="U44" t="str">
            <v>x</v>
          </cell>
          <cell r="V44">
            <v>0</v>
          </cell>
          <cell r="W44">
            <v>0</v>
          </cell>
          <cell r="X44">
            <v>0</v>
          </cell>
          <cell r="Y44">
            <v>70</v>
          </cell>
          <cell r="Z44">
            <v>100</v>
          </cell>
          <cell r="AA44">
            <v>10</v>
          </cell>
          <cell r="AB44" t="str">
            <v>All</v>
          </cell>
          <cell r="AC44">
            <v>2</v>
          </cell>
          <cell r="AD44">
            <v>10.5</v>
          </cell>
          <cell r="AE44">
            <v>30.8</v>
          </cell>
          <cell r="AF44">
            <v>23.9</v>
          </cell>
          <cell r="AG44">
            <v>12.1</v>
          </cell>
          <cell r="AH44">
            <v>10.8</v>
          </cell>
          <cell r="AI44">
            <v>5.2</v>
          </cell>
          <cell r="AJ44">
            <v>1.6</v>
          </cell>
          <cell r="AK44">
            <v>12.5</v>
          </cell>
          <cell r="AL44">
            <v>67.2</v>
          </cell>
          <cell r="AM44">
            <v>97</v>
          </cell>
          <cell r="AN44">
            <v>305</v>
          </cell>
        </row>
        <row r="45">
          <cell r="A45" t="str">
            <v>Communication Studies</v>
          </cell>
          <cell r="B45" t="str">
            <v>Males</v>
          </cell>
          <cell r="C45">
            <v>2.5</v>
          </cell>
          <cell r="D45">
            <v>7.3</v>
          </cell>
          <cell r="E45">
            <v>14.7</v>
          </cell>
          <cell r="F45">
            <v>21.2</v>
          </cell>
          <cell r="G45">
            <v>16.7</v>
          </cell>
          <cell r="H45">
            <v>15.3</v>
          </cell>
          <cell r="I45">
            <v>11.9</v>
          </cell>
          <cell r="J45">
            <v>6.1</v>
          </cell>
          <cell r="K45">
            <v>9.8000000000000007</v>
          </cell>
          <cell r="L45">
            <v>45.7</v>
          </cell>
          <cell r="M45">
            <v>95.6</v>
          </cell>
          <cell r="N45">
            <v>3554</v>
          </cell>
          <cell r="O45" t="str">
            <v>Females</v>
          </cell>
          <cell r="P45">
            <v>6.2</v>
          </cell>
          <cell r="Q45">
            <v>14.4</v>
          </cell>
          <cell r="R45">
            <v>22.2</v>
          </cell>
          <cell r="S45">
            <v>22.1</v>
          </cell>
          <cell r="T45">
            <v>14.7</v>
          </cell>
          <cell r="U45">
            <v>10</v>
          </cell>
          <cell r="V45">
            <v>5.7</v>
          </cell>
          <cell r="W45">
            <v>2.2999999999999998</v>
          </cell>
          <cell r="X45">
            <v>20.7</v>
          </cell>
          <cell r="Y45">
            <v>64.900000000000006</v>
          </cell>
          <cell r="Z45">
            <v>97.5</v>
          </cell>
          <cell r="AA45">
            <v>5415</v>
          </cell>
          <cell r="AB45" t="str">
            <v>All</v>
          </cell>
          <cell r="AC45">
            <v>4.7</v>
          </cell>
          <cell r="AD45">
            <v>11.6</v>
          </cell>
          <cell r="AE45">
            <v>19.2</v>
          </cell>
          <cell r="AF45">
            <v>21.7</v>
          </cell>
          <cell r="AG45">
            <v>15.5</v>
          </cell>
          <cell r="AH45">
            <v>12.1</v>
          </cell>
          <cell r="AI45">
            <v>8.1999999999999993</v>
          </cell>
          <cell r="AJ45">
            <v>3.8</v>
          </cell>
          <cell r="AK45">
            <v>16.399999999999999</v>
          </cell>
          <cell r="AL45">
            <v>57.3</v>
          </cell>
          <cell r="AM45">
            <v>96.8</v>
          </cell>
          <cell r="AN45">
            <v>8969</v>
          </cell>
        </row>
        <row r="46">
          <cell r="A46" t="str">
            <v>Classical Greek</v>
          </cell>
          <cell r="B46" t="str">
            <v>Males</v>
          </cell>
          <cell r="C46">
            <v>60.7</v>
          </cell>
          <cell r="D46">
            <v>22.8</v>
          </cell>
          <cell r="E46">
            <v>8</v>
          </cell>
          <cell r="F46">
            <v>4.8</v>
          </cell>
          <cell r="G46">
            <v>2.5</v>
          </cell>
          <cell r="H46">
            <v>0.7</v>
          </cell>
          <cell r="I46" t="str">
            <v>x</v>
          </cell>
          <cell r="J46" t="str">
            <v>x</v>
          </cell>
          <cell r="K46">
            <v>83.5</v>
          </cell>
          <cell r="L46">
            <v>96.3</v>
          </cell>
          <cell r="M46">
            <v>99.7</v>
          </cell>
          <cell r="N46">
            <v>727</v>
          </cell>
          <cell r="O46" t="str">
            <v>Females</v>
          </cell>
          <cell r="P46">
            <v>65</v>
          </cell>
          <cell r="Q46">
            <v>22.2</v>
          </cell>
          <cell r="R46">
            <v>7.2</v>
          </cell>
          <cell r="S46">
            <v>2.7</v>
          </cell>
          <cell r="T46">
            <v>1.8</v>
          </cell>
          <cell r="U46">
            <v>0.7</v>
          </cell>
          <cell r="V46" t="str">
            <v>x</v>
          </cell>
          <cell r="W46" t="str">
            <v>x</v>
          </cell>
          <cell r="X46">
            <v>87.2</v>
          </cell>
          <cell r="Y46">
            <v>97.1</v>
          </cell>
          <cell r="Z46">
            <v>100</v>
          </cell>
          <cell r="AA46">
            <v>446</v>
          </cell>
          <cell r="AB46" t="str">
            <v>All</v>
          </cell>
          <cell r="AC46">
            <v>62.3</v>
          </cell>
          <cell r="AD46">
            <v>22.6</v>
          </cell>
          <cell r="AE46">
            <v>7.7</v>
          </cell>
          <cell r="AF46">
            <v>4</v>
          </cell>
          <cell r="AG46">
            <v>2.2000000000000002</v>
          </cell>
          <cell r="AH46">
            <v>0.7</v>
          </cell>
          <cell r="AI46" t="str">
            <v>x</v>
          </cell>
          <cell r="AJ46" t="str">
            <v>x</v>
          </cell>
          <cell r="AK46">
            <v>84.9</v>
          </cell>
          <cell r="AL46">
            <v>96.6</v>
          </cell>
          <cell r="AM46">
            <v>99.8</v>
          </cell>
          <cell r="AN46">
            <v>1173</v>
          </cell>
        </row>
        <row r="47">
          <cell r="A47" t="str">
            <v>Classical Civilisation</v>
          </cell>
          <cell r="B47" t="str">
            <v>Males</v>
          </cell>
          <cell r="C47">
            <v>11.9</v>
          </cell>
          <cell r="D47">
            <v>22.6</v>
          </cell>
          <cell r="E47">
            <v>25.7</v>
          </cell>
          <cell r="F47">
            <v>19</v>
          </cell>
          <cell r="G47">
            <v>11.6</v>
          </cell>
          <cell r="H47">
            <v>4.3</v>
          </cell>
          <cell r="I47">
            <v>1.5</v>
          </cell>
          <cell r="J47">
            <v>0.9</v>
          </cell>
          <cell r="K47">
            <v>34.5</v>
          </cell>
          <cell r="L47">
            <v>79.2</v>
          </cell>
          <cell r="M47">
            <v>97.4</v>
          </cell>
          <cell r="N47">
            <v>2452</v>
          </cell>
          <cell r="O47" t="str">
            <v>Females</v>
          </cell>
          <cell r="P47">
            <v>16.899999999999999</v>
          </cell>
          <cell r="Q47">
            <v>24.3</v>
          </cell>
          <cell r="R47">
            <v>23.9</v>
          </cell>
          <cell r="S47">
            <v>18.7</v>
          </cell>
          <cell r="T47">
            <v>9.6</v>
          </cell>
          <cell r="U47">
            <v>2.8</v>
          </cell>
          <cell r="V47">
            <v>0.9</v>
          </cell>
          <cell r="W47">
            <v>0.7</v>
          </cell>
          <cell r="X47">
            <v>41.2</v>
          </cell>
          <cell r="Y47">
            <v>83.8</v>
          </cell>
          <cell r="Z47">
            <v>97.8</v>
          </cell>
          <cell r="AA47">
            <v>1850</v>
          </cell>
          <cell r="AB47" t="str">
            <v>All</v>
          </cell>
          <cell r="AC47">
            <v>14</v>
          </cell>
          <cell r="AD47">
            <v>23.3</v>
          </cell>
          <cell r="AE47">
            <v>25</v>
          </cell>
          <cell r="AF47">
            <v>18.899999999999999</v>
          </cell>
          <cell r="AG47">
            <v>10.7</v>
          </cell>
          <cell r="AH47">
            <v>3.6</v>
          </cell>
          <cell r="AI47">
            <v>1.2</v>
          </cell>
          <cell r="AJ47">
            <v>0.8</v>
          </cell>
          <cell r="AK47">
            <v>37.4</v>
          </cell>
          <cell r="AL47">
            <v>81.2</v>
          </cell>
          <cell r="AM47">
            <v>97.6</v>
          </cell>
          <cell r="AN47">
            <v>4302</v>
          </cell>
        </row>
        <row r="48">
          <cell r="A48" t="str">
            <v>Chinese</v>
          </cell>
          <cell r="B48" t="str">
            <v>Males</v>
          </cell>
          <cell r="C48">
            <v>79.8</v>
          </cell>
          <cell r="D48">
            <v>8.5</v>
          </cell>
          <cell r="E48">
            <v>5.6</v>
          </cell>
          <cell r="F48">
            <v>2.1</v>
          </cell>
          <cell r="G48">
            <v>1.1000000000000001</v>
          </cell>
          <cell r="H48">
            <v>0.5</v>
          </cell>
          <cell r="I48">
            <v>0.8</v>
          </cell>
          <cell r="J48">
            <v>0.6</v>
          </cell>
          <cell r="K48">
            <v>88.4</v>
          </cell>
          <cell r="L48">
            <v>96.1</v>
          </cell>
          <cell r="M48">
            <v>99</v>
          </cell>
          <cell r="N48">
            <v>1305</v>
          </cell>
          <cell r="O48" t="str">
            <v>Females</v>
          </cell>
          <cell r="P48">
            <v>84.8</v>
          </cell>
          <cell r="Q48">
            <v>5.5</v>
          </cell>
          <cell r="R48">
            <v>3.3</v>
          </cell>
          <cell r="S48">
            <v>1.9</v>
          </cell>
          <cell r="T48">
            <v>1.5</v>
          </cell>
          <cell r="U48">
            <v>0.9</v>
          </cell>
          <cell r="V48">
            <v>0.3</v>
          </cell>
          <cell r="W48">
            <v>0.6</v>
          </cell>
          <cell r="X48">
            <v>90.3</v>
          </cell>
          <cell r="Y48">
            <v>95.5</v>
          </cell>
          <cell r="Z48">
            <v>98.8</v>
          </cell>
          <cell r="AA48">
            <v>1237</v>
          </cell>
          <cell r="AB48" t="str">
            <v>All</v>
          </cell>
          <cell r="AC48">
            <v>82.3</v>
          </cell>
          <cell r="AD48">
            <v>7</v>
          </cell>
          <cell r="AE48">
            <v>4.5</v>
          </cell>
          <cell r="AF48">
            <v>2</v>
          </cell>
          <cell r="AG48">
            <v>1.3</v>
          </cell>
          <cell r="AH48">
            <v>0.7</v>
          </cell>
          <cell r="AI48">
            <v>0.6</v>
          </cell>
          <cell r="AJ48">
            <v>0.6</v>
          </cell>
          <cell r="AK48">
            <v>89.3</v>
          </cell>
          <cell r="AL48">
            <v>95.8</v>
          </cell>
          <cell r="AM48">
            <v>98.9</v>
          </cell>
          <cell r="AN48">
            <v>2542</v>
          </cell>
        </row>
        <row r="49">
          <cell r="A49" t="str">
            <v>Chemistry</v>
          </cell>
          <cell r="B49" t="str">
            <v>Males</v>
          </cell>
          <cell r="C49">
            <v>20</v>
          </cell>
          <cell r="D49">
            <v>27.4</v>
          </cell>
          <cell r="E49">
            <v>27.5</v>
          </cell>
          <cell r="F49">
            <v>18.5</v>
          </cell>
          <cell r="G49">
            <v>5</v>
          </cell>
          <cell r="H49">
            <v>1</v>
          </cell>
          <cell r="I49">
            <v>0.3</v>
          </cell>
          <cell r="J49">
            <v>0.1</v>
          </cell>
          <cell r="K49">
            <v>47.5</v>
          </cell>
          <cell r="L49">
            <v>93.5</v>
          </cell>
          <cell r="M49">
            <v>99.8</v>
          </cell>
          <cell r="N49">
            <v>61890</v>
          </cell>
          <cell r="O49" t="str">
            <v>Females</v>
          </cell>
          <cell r="P49">
            <v>24</v>
          </cell>
          <cell r="Q49">
            <v>27.9</v>
          </cell>
          <cell r="R49">
            <v>26.1</v>
          </cell>
          <cell r="S49">
            <v>16.399999999999999</v>
          </cell>
          <cell r="T49">
            <v>4.3</v>
          </cell>
          <cell r="U49">
            <v>0.8</v>
          </cell>
          <cell r="V49">
            <v>0.2</v>
          </cell>
          <cell r="W49">
            <v>0.1</v>
          </cell>
          <cell r="X49">
            <v>51.9</v>
          </cell>
          <cell r="Y49">
            <v>94.4</v>
          </cell>
          <cell r="Z49">
            <v>99.8</v>
          </cell>
          <cell r="AA49">
            <v>51396</v>
          </cell>
          <cell r="AB49" t="str">
            <v>All</v>
          </cell>
          <cell r="AC49">
            <v>21.8</v>
          </cell>
          <cell r="AD49">
            <v>27.6</v>
          </cell>
          <cell r="AE49">
            <v>26.9</v>
          </cell>
          <cell r="AF49">
            <v>17.600000000000001</v>
          </cell>
          <cell r="AG49">
            <v>4.7</v>
          </cell>
          <cell r="AH49">
            <v>0.9</v>
          </cell>
          <cell r="AI49">
            <v>0.2</v>
          </cell>
          <cell r="AJ49">
            <v>0.1</v>
          </cell>
          <cell r="AK49">
            <v>49.5</v>
          </cell>
          <cell r="AL49">
            <v>93.9</v>
          </cell>
          <cell r="AM49">
            <v>99.8</v>
          </cell>
          <cell r="AN49">
            <v>113286</v>
          </cell>
        </row>
        <row r="50">
          <cell r="A50" t="str">
            <v>Business Studies</v>
          </cell>
          <cell r="B50" t="str">
            <v>Males</v>
          </cell>
          <cell r="C50">
            <v>5.2</v>
          </cell>
          <cell r="D50">
            <v>14.1</v>
          </cell>
          <cell r="E50">
            <v>19.399999999999999</v>
          </cell>
          <cell r="F50">
            <v>27.7</v>
          </cell>
          <cell r="G50">
            <v>17.399999999999999</v>
          </cell>
          <cell r="H50">
            <v>8</v>
          </cell>
          <cell r="I50">
            <v>3.8</v>
          </cell>
          <cell r="J50">
            <v>1.9</v>
          </cell>
          <cell r="K50">
            <v>19.3</v>
          </cell>
          <cell r="L50">
            <v>66.400000000000006</v>
          </cell>
          <cell r="M50">
            <v>97.4</v>
          </cell>
          <cell r="N50">
            <v>40581</v>
          </cell>
          <cell r="O50" t="str">
            <v>Females</v>
          </cell>
          <cell r="P50">
            <v>7.5</v>
          </cell>
          <cell r="Q50">
            <v>16.5</v>
          </cell>
          <cell r="R50">
            <v>19.8</v>
          </cell>
          <cell r="S50">
            <v>27.2</v>
          </cell>
          <cell r="T50">
            <v>15.2</v>
          </cell>
          <cell r="U50">
            <v>7.4</v>
          </cell>
          <cell r="V50">
            <v>3.2</v>
          </cell>
          <cell r="W50">
            <v>1.2</v>
          </cell>
          <cell r="X50">
            <v>24.1</v>
          </cell>
          <cell r="Y50">
            <v>71.099999999999994</v>
          </cell>
          <cell r="Z50">
            <v>98.1</v>
          </cell>
          <cell r="AA50">
            <v>28100</v>
          </cell>
          <cell r="AB50" t="str">
            <v>All</v>
          </cell>
          <cell r="AC50">
            <v>6.1</v>
          </cell>
          <cell r="AD50">
            <v>15.1</v>
          </cell>
          <cell r="AE50">
            <v>19.600000000000001</v>
          </cell>
          <cell r="AF50">
            <v>27.5</v>
          </cell>
          <cell r="AG50">
            <v>16.5</v>
          </cell>
          <cell r="AH50">
            <v>7.8</v>
          </cell>
          <cell r="AI50">
            <v>3.5</v>
          </cell>
          <cell r="AJ50">
            <v>1.6</v>
          </cell>
          <cell r="AK50">
            <v>21.2</v>
          </cell>
          <cell r="AL50">
            <v>68.3</v>
          </cell>
          <cell r="AM50">
            <v>97.7</v>
          </cell>
          <cell r="AN50">
            <v>68681</v>
          </cell>
        </row>
        <row r="51">
          <cell r="A51" t="str">
            <v>Biological Sciences</v>
          </cell>
          <cell r="B51" t="str">
            <v>Males</v>
          </cell>
          <cell r="C51">
            <v>18</v>
          </cell>
          <cell r="D51">
            <v>28.4</v>
          </cell>
          <cell r="E51">
            <v>29.8</v>
          </cell>
          <cell r="F51">
            <v>17.7</v>
          </cell>
          <cell r="G51">
            <v>4.4000000000000004</v>
          </cell>
          <cell r="H51">
            <v>0.9</v>
          </cell>
          <cell r="I51">
            <v>0.3</v>
          </cell>
          <cell r="J51">
            <v>0.1</v>
          </cell>
          <cell r="K51">
            <v>46.3</v>
          </cell>
          <cell r="L51">
            <v>93.8</v>
          </cell>
          <cell r="M51">
            <v>99.6</v>
          </cell>
          <cell r="N51">
            <v>62862</v>
          </cell>
          <cell r="O51" t="str">
            <v>Females</v>
          </cell>
          <cell r="P51">
            <v>22.1</v>
          </cell>
          <cell r="Q51">
            <v>29.7</v>
          </cell>
          <cell r="R51">
            <v>27.4</v>
          </cell>
          <cell r="S51">
            <v>15.1</v>
          </cell>
          <cell r="T51">
            <v>3.7</v>
          </cell>
          <cell r="U51">
            <v>0.9</v>
          </cell>
          <cell r="V51">
            <v>0.4</v>
          </cell>
          <cell r="W51">
            <v>0.2</v>
          </cell>
          <cell r="X51">
            <v>51.8</v>
          </cell>
          <cell r="Y51">
            <v>94.4</v>
          </cell>
          <cell r="Z51">
            <v>99.5</v>
          </cell>
          <cell r="AA51">
            <v>53026</v>
          </cell>
          <cell r="AB51" t="str">
            <v>All</v>
          </cell>
          <cell r="AC51">
            <v>19.899999999999999</v>
          </cell>
          <cell r="AD51">
            <v>29</v>
          </cell>
          <cell r="AE51">
            <v>28.7</v>
          </cell>
          <cell r="AF51">
            <v>16.5</v>
          </cell>
          <cell r="AG51">
            <v>4.0999999999999996</v>
          </cell>
          <cell r="AH51">
            <v>0.9</v>
          </cell>
          <cell r="AI51">
            <v>0.3</v>
          </cell>
          <cell r="AJ51">
            <v>0.1</v>
          </cell>
          <cell r="AK51">
            <v>48.9</v>
          </cell>
          <cell r="AL51">
            <v>94.1</v>
          </cell>
          <cell r="AM51">
            <v>99.5</v>
          </cell>
          <cell r="AN51">
            <v>115888</v>
          </cell>
        </row>
        <row r="52">
          <cell r="A52" t="str">
            <v>Art and Design</v>
          </cell>
          <cell r="B52" t="str">
            <v>Males</v>
          </cell>
          <cell r="C52">
            <v>4.4000000000000004</v>
          </cell>
          <cell r="D52">
            <v>11</v>
          </cell>
          <cell r="E52">
            <v>18.8</v>
          </cell>
          <cell r="F52">
            <v>32.1</v>
          </cell>
          <cell r="G52">
            <v>15.7</v>
          </cell>
          <cell r="H52">
            <v>10.1</v>
          </cell>
          <cell r="I52">
            <v>4.9000000000000004</v>
          </cell>
          <cell r="J52">
            <v>1.9</v>
          </cell>
          <cell r="K52">
            <v>15.4</v>
          </cell>
          <cell r="L52">
            <v>66.2</v>
          </cell>
          <cell r="M52">
            <v>98.8</v>
          </cell>
          <cell r="N52">
            <v>61863</v>
          </cell>
          <cell r="O52" t="str">
            <v>Females</v>
          </cell>
          <cell r="P52">
            <v>9.1999999999999993</v>
          </cell>
          <cell r="Q52">
            <v>20.7</v>
          </cell>
          <cell r="R52">
            <v>25.4</v>
          </cell>
          <cell r="S52">
            <v>27.8</v>
          </cell>
          <cell r="T52">
            <v>9.6</v>
          </cell>
          <cell r="U52">
            <v>4.4000000000000004</v>
          </cell>
          <cell r="V52">
            <v>1.7</v>
          </cell>
          <cell r="W52">
            <v>0.6</v>
          </cell>
          <cell r="X52">
            <v>29.9</v>
          </cell>
          <cell r="Y52">
            <v>83.1</v>
          </cell>
          <cell r="Z52">
            <v>99.4</v>
          </cell>
          <cell r="AA52">
            <v>107435</v>
          </cell>
          <cell r="AB52" t="str">
            <v>All</v>
          </cell>
          <cell r="AC52">
            <v>7.4</v>
          </cell>
          <cell r="AD52">
            <v>17.100000000000001</v>
          </cell>
          <cell r="AE52">
            <v>23</v>
          </cell>
          <cell r="AF52">
            <v>29.4</v>
          </cell>
          <cell r="AG52">
            <v>11.8</v>
          </cell>
          <cell r="AH52">
            <v>6.5</v>
          </cell>
          <cell r="AI52">
            <v>2.9</v>
          </cell>
          <cell r="AJ52">
            <v>1.1000000000000001</v>
          </cell>
          <cell r="AK52">
            <v>24.6</v>
          </cell>
          <cell r="AL52">
            <v>76.900000000000006</v>
          </cell>
          <cell r="AM52">
            <v>99.2</v>
          </cell>
          <cell r="AN52">
            <v>169298</v>
          </cell>
        </row>
        <row r="53">
          <cell r="A53" t="str">
            <v>Arabic</v>
          </cell>
          <cell r="B53" t="str">
            <v>Males</v>
          </cell>
          <cell r="C53">
            <v>29.9</v>
          </cell>
          <cell r="D53">
            <v>19.100000000000001</v>
          </cell>
          <cell r="E53">
            <v>14.6</v>
          </cell>
          <cell r="F53">
            <v>10.4</v>
          </cell>
          <cell r="G53">
            <v>6.2</v>
          </cell>
          <cell r="H53">
            <v>5</v>
          </cell>
          <cell r="I53">
            <v>3.8</v>
          </cell>
          <cell r="J53">
            <v>1.9</v>
          </cell>
          <cell r="K53">
            <v>49</v>
          </cell>
          <cell r="L53">
            <v>73.900000000000006</v>
          </cell>
          <cell r="M53">
            <v>90.8</v>
          </cell>
          <cell r="N53">
            <v>955</v>
          </cell>
          <cell r="O53" t="str">
            <v>Females</v>
          </cell>
          <cell r="P53">
            <v>31.2</v>
          </cell>
          <cell r="Q53">
            <v>16.5</v>
          </cell>
          <cell r="R53">
            <v>14.3</v>
          </cell>
          <cell r="S53">
            <v>11.6</v>
          </cell>
          <cell r="T53">
            <v>6</v>
          </cell>
          <cell r="U53">
            <v>4</v>
          </cell>
          <cell r="V53">
            <v>4.4000000000000004</v>
          </cell>
          <cell r="W53">
            <v>2.2999999999999998</v>
          </cell>
          <cell r="X53">
            <v>47.6</v>
          </cell>
          <cell r="Y53">
            <v>73.5</v>
          </cell>
          <cell r="Z53">
            <v>90.1</v>
          </cell>
          <cell r="AA53">
            <v>1184</v>
          </cell>
          <cell r="AB53" t="str">
            <v>All</v>
          </cell>
          <cell r="AC53">
            <v>30.6</v>
          </cell>
          <cell r="AD53">
            <v>17.600000000000001</v>
          </cell>
          <cell r="AE53">
            <v>14.4</v>
          </cell>
          <cell r="AF53">
            <v>11</v>
          </cell>
          <cell r="AG53">
            <v>6.1</v>
          </cell>
          <cell r="AH53">
            <v>4.4000000000000004</v>
          </cell>
          <cell r="AI53">
            <v>4.0999999999999996</v>
          </cell>
          <cell r="AJ53">
            <v>2.1</v>
          </cell>
          <cell r="AK53">
            <v>48.2</v>
          </cell>
          <cell r="AL53">
            <v>73.7</v>
          </cell>
          <cell r="AM53">
            <v>90.4</v>
          </cell>
          <cell r="AN53">
            <v>2139</v>
          </cell>
        </row>
        <row r="54">
          <cell r="A54" t="str">
            <v>Applied Physical Education</v>
          </cell>
          <cell r="B54" t="str">
            <v>Males</v>
          </cell>
          <cell r="C54">
            <v>3.2</v>
          </cell>
          <cell r="D54">
            <v>9.1</v>
          </cell>
          <cell r="E54">
            <v>26.1</v>
          </cell>
          <cell r="F54">
            <v>36.299999999999997</v>
          </cell>
          <cell r="G54">
            <v>14.1</v>
          </cell>
          <cell r="H54">
            <v>6</v>
          </cell>
          <cell r="I54">
            <v>2.5</v>
          </cell>
          <cell r="J54" t="str">
            <v>x</v>
          </cell>
          <cell r="K54">
            <v>12.2</v>
          </cell>
          <cell r="L54">
            <v>74.7</v>
          </cell>
          <cell r="M54">
            <v>97.9</v>
          </cell>
          <cell r="N54">
            <v>1137</v>
          </cell>
          <cell r="O54" t="str">
            <v>Females</v>
          </cell>
          <cell r="P54">
            <v>1.3</v>
          </cell>
          <cell r="Q54">
            <v>7.7</v>
          </cell>
          <cell r="R54">
            <v>22.2</v>
          </cell>
          <cell r="S54">
            <v>42</v>
          </cell>
          <cell r="T54">
            <v>18.2</v>
          </cell>
          <cell r="U54">
            <v>5.6</v>
          </cell>
          <cell r="V54">
            <v>1.8</v>
          </cell>
          <cell r="W54" t="str">
            <v>x</v>
          </cell>
          <cell r="X54">
            <v>9</v>
          </cell>
          <cell r="Y54">
            <v>73.2</v>
          </cell>
          <cell r="Z54">
            <v>99</v>
          </cell>
          <cell r="AA54">
            <v>908</v>
          </cell>
          <cell r="AB54" t="str">
            <v>All</v>
          </cell>
          <cell r="AC54">
            <v>2.2999999999999998</v>
          </cell>
          <cell r="AD54">
            <v>8.5</v>
          </cell>
          <cell r="AE54">
            <v>24.4</v>
          </cell>
          <cell r="AF54">
            <v>38.799999999999997</v>
          </cell>
          <cell r="AG54">
            <v>15.9</v>
          </cell>
          <cell r="AH54">
            <v>5.8</v>
          </cell>
          <cell r="AI54">
            <v>2.2000000000000002</v>
          </cell>
          <cell r="AJ54">
            <v>0.5</v>
          </cell>
          <cell r="AK54">
            <v>10.8</v>
          </cell>
          <cell r="AL54">
            <v>74</v>
          </cell>
          <cell r="AM54">
            <v>98.4</v>
          </cell>
          <cell r="AN54">
            <v>2045</v>
          </cell>
        </row>
        <row r="55">
          <cell r="A55" t="str">
            <v>All Subjects</v>
          </cell>
          <cell r="B55" t="str">
            <v>Males</v>
          </cell>
          <cell r="C55">
            <v>6.5935339399868775</v>
          </cell>
          <cell r="D55">
            <v>13.749090472024019</v>
          </cell>
          <cell r="E55">
            <v>20.128473384486608</v>
          </cell>
          <cell r="F55">
            <v>26.604441813688176</v>
          </cell>
          <cell r="G55">
            <v>16.007778537423011</v>
          </cell>
          <cell r="H55">
            <v>8.5360142922439941</v>
          </cell>
          <cell r="I55">
            <v>4.5928093332109858</v>
          </cell>
          <cell r="J55">
            <v>2.1149298721081964</v>
          </cell>
          <cell r="K55">
            <v>20.342624412010895</v>
          </cell>
          <cell r="L55">
            <v>67.075539610185686</v>
          </cell>
          <cell r="M55">
            <v>98.32707164517187</v>
          </cell>
          <cell r="N55">
            <v>2321259</v>
          </cell>
          <cell r="O55" t="str">
            <v>Females</v>
          </cell>
          <cell r="P55">
            <v>8.9675503536265904</v>
          </cell>
          <cell r="Q55">
            <v>17.493004215181738</v>
          </cell>
          <cell r="R55">
            <v>22.421511426870222</v>
          </cell>
          <cell r="S55">
            <v>25.492192889685032</v>
          </cell>
          <cell r="T55">
            <v>13.248051385072623</v>
          </cell>
          <cell r="U55">
            <v>6.4423629981597585</v>
          </cell>
          <cell r="V55">
            <v>3.3215429690464986</v>
          </cell>
          <cell r="W55">
            <v>1.4708858965990113</v>
          </cell>
          <cell r="X55">
            <v>26.46055456880833</v>
          </cell>
          <cell r="Y55">
            <v>74.374258885363588</v>
          </cell>
          <cell r="Z55">
            <v>98.857102134241472</v>
          </cell>
          <cell r="AA55">
            <v>2371428</v>
          </cell>
          <cell r="AB55" t="str">
            <v>All</v>
          </cell>
          <cell r="AC55">
            <v>7.7932323208430478</v>
          </cell>
          <cell r="AD55">
            <v>15.641060228393668</v>
          </cell>
          <cell r="AE55">
            <v>21.287249714289491</v>
          </cell>
          <cell r="AF55">
            <v>26.042371886298831</v>
          </cell>
          <cell r="AG55">
            <v>14.613162991693246</v>
          </cell>
          <cell r="AH55">
            <v>7.4779971474764881</v>
          </cell>
          <cell r="AI55">
            <v>3.9503806667693797</v>
          </cell>
          <cell r="AJ55">
            <v>1.7894651827407198</v>
          </cell>
          <cell r="AK55">
            <v>23.434292549236716</v>
          </cell>
          <cell r="AL55">
            <v>70.763914149825041</v>
          </cell>
          <cell r="AM55">
            <v>98.594920138504875</v>
          </cell>
          <cell r="AN55">
            <v>4692687</v>
          </cell>
        </row>
        <row r="56">
          <cell r="A56" t="str">
            <v>Additional Science</v>
          </cell>
          <cell r="B56" t="str">
            <v>Males</v>
          </cell>
          <cell r="C56">
            <v>3.8</v>
          </cell>
          <cell r="D56">
            <v>9.3000000000000007</v>
          </cell>
          <cell r="E56">
            <v>20.100000000000001</v>
          </cell>
          <cell r="F56">
            <v>32.9</v>
          </cell>
          <cell r="G56">
            <v>18.8</v>
          </cell>
          <cell r="H56">
            <v>8.4</v>
          </cell>
          <cell r="I56">
            <v>4</v>
          </cell>
          <cell r="J56">
            <v>1.7</v>
          </cell>
          <cell r="K56">
            <v>13.1</v>
          </cell>
          <cell r="L56">
            <v>66.099999999999994</v>
          </cell>
          <cell r="M56">
            <v>99</v>
          </cell>
          <cell r="N56">
            <v>142935</v>
          </cell>
          <cell r="O56" t="str">
            <v>Females</v>
          </cell>
          <cell r="P56">
            <v>5.5</v>
          </cell>
          <cell r="Q56">
            <v>11.4</v>
          </cell>
          <cell r="R56">
            <v>22</v>
          </cell>
          <cell r="S56">
            <v>31.6</v>
          </cell>
          <cell r="T56">
            <v>16.7</v>
          </cell>
          <cell r="U56">
            <v>7.2</v>
          </cell>
          <cell r="V56">
            <v>3.3</v>
          </cell>
          <cell r="W56">
            <v>1.4</v>
          </cell>
          <cell r="X56">
            <v>16.899999999999999</v>
          </cell>
          <cell r="Y56">
            <v>70.599999999999994</v>
          </cell>
          <cell r="Z56">
            <v>99.1</v>
          </cell>
          <cell r="AA56">
            <v>145841</v>
          </cell>
          <cell r="AB56" t="str">
            <v>All</v>
          </cell>
          <cell r="AC56">
            <v>4.7</v>
          </cell>
          <cell r="AD56">
            <v>10.4</v>
          </cell>
          <cell r="AE56">
            <v>21.1</v>
          </cell>
          <cell r="AF56">
            <v>32.200000000000003</v>
          </cell>
          <cell r="AG56">
            <v>17.7</v>
          </cell>
          <cell r="AH56">
            <v>7.8</v>
          </cell>
          <cell r="AI56">
            <v>3.7</v>
          </cell>
          <cell r="AJ56">
            <v>1.5</v>
          </cell>
          <cell r="AK56">
            <v>15</v>
          </cell>
          <cell r="AL56">
            <v>68.400000000000006</v>
          </cell>
          <cell r="AM56">
            <v>99</v>
          </cell>
          <cell r="AN56">
            <v>288776</v>
          </cell>
        </row>
        <row r="57">
          <cell r="A57" t="str">
            <v>Additional Applied Science</v>
          </cell>
          <cell r="B57" t="str">
            <v>Males</v>
          </cell>
          <cell r="C57">
            <v>0</v>
          </cell>
          <cell r="D57">
            <v>0.5</v>
          </cell>
          <cell r="E57">
            <v>5.2</v>
          </cell>
          <cell r="F57">
            <v>22.7</v>
          </cell>
          <cell r="G57">
            <v>30.4</v>
          </cell>
          <cell r="H57">
            <v>22.3</v>
          </cell>
          <cell r="I57">
            <v>11.6</v>
          </cell>
          <cell r="J57">
            <v>4.5</v>
          </cell>
          <cell r="K57">
            <v>0.5</v>
          </cell>
          <cell r="L57">
            <v>28.5</v>
          </cell>
          <cell r="M57">
            <v>97.2</v>
          </cell>
          <cell r="N57">
            <v>17714</v>
          </cell>
          <cell r="O57" t="str">
            <v>Females</v>
          </cell>
          <cell r="P57">
            <v>0.1</v>
          </cell>
          <cell r="Q57">
            <v>1.6</v>
          </cell>
          <cell r="R57">
            <v>10.7</v>
          </cell>
          <cell r="S57">
            <v>28.3</v>
          </cell>
          <cell r="T57">
            <v>29.2</v>
          </cell>
          <cell r="U57">
            <v>17.5</v>
          </cell>
          <cell r="V57">
            <v>8.1</v>
          </cell>
          <cell r="W57">
            <v>2.6</v>
          </cell>
          <cell r="X57">
            <v>1.7</v>
          </cell>
          <cell r="Y57">
            <v>40.700000000000003</v>
          </cell>
          <cell r="Z57">
            <v>98</v>
          </cell>
          <cell r="AA57">
            <v>20853</v>
          </cell>
          <cell r="AB57" t="str">
            <v>All</v>
          </cell>
          <cell r="AC57">
            <v>0.1</v>
          </cell>
          <cell r="AD57">
            <v>1.1000000000000001</v>
          </cell>
          <cell r="AE57">
            <v>8.1999999999999993</v>
          </cell>
          <cell r="AF57">
            <v>25.7</v>
          </cell>
          <cell r="AG57">
            <v>29.7</v>
          </cell>
          <cell r="AH57">
            <v>19.7</v>
          </cell>
          <cell r="AI57">
            <v>9.6999999999999993</v>
          </cell>
          <cell r="AJ57">
            <v>3.5</v>
          </cell>
          <cell r="AK57">
            <v>1.1000000000000001</v>
          </cell>
          <cell r="AL57">
            <v>35.1</v>
          </cell>
          <cell r="AM57">
            <v>97.7</v>
          </cell>
          <cell r="AN57">
            <v>38567</v>
          </cell>
        </row>
        <row r="58">
          <cell r="A58" t="str">
            <v>Dance</v>
          </cell>
          <cell r="B58" t="str">
            <v>Males</v>
          </cell>
          <cell r="C58">
            <v>3.551609322974473</v>
          </cell>
          <cell r="D58">
            <v>17.092119866814649</v>
          </cell>
          <cell r="E58">
            <v>20.865704772475027</v>
          </cell>
          <cell r="F58">
            <v>20.53274139844617</v>
          </cell>
          <cell r="G58">
            <v>19.422863485016649</v>
          </cell>
          <cell r="H58">
            <v>11.653718091009988</v>
          </cell>
          <cell r="I58">
            <v>4.7724750277469479</v>
          </cell>
          <cell r="J58">
            <v>0.7769145394006659</v>
          </cell>
          <cell r="K58">
            <v>20.643729189789124</v>
          </cell>
          <cell r="L58">
            <v>62.042175360710324</v>
          </cell>
          <cell r="M58">
            <v>98.668146503884572</v>
          </cell>
          <cell r="N58">
            <v>901</v>
          </cell>
          <cell r="O58" t="str">
            <v>Females</v>
          </cell>
          <cell r="P58">
            <v>4.8171833727234814</v>
          </cell>
          <cell r="Q58">
            <v>15.118865563742528</v>
          </cell>
          <cell r="R58">
            <v>21.757264006673154</v>
          </cell>
          <cell r="S58">
            <v>21.659947170860558</v>
          </cell>
          <cell r="T58">
            <v>19.379952731822605</v>
          </cell>
          <cell r="U58">
            <v>10.266926178228834</v>
          </cell>
          <cell r="V58">
            <v>4.5113304601696091</v>
          </cell>
          <cell r="W58">
            <v>1.4597525371889337</v>
          </cell>
          <cell r="X58">
            <v>19.936048936466008</v>
          </cell>
          <cell r="Y58">
            <v>63.353260113999724</v>
          </cell>
          <cell r="Z58">
            <v>98.971222021409702</v>
          </cell>
          <cell r="AA58">
            <v>14386</v>
          </cell>
          <cell r="AB58" t="str">
            <v>All</v>
          </cell>
          <cell r="AC58">
            <v>4.7425917446196113</v>
          </cell>
          <cell r="AD58">
            <v>15.235167135474587</v>
          </cell>
          <cell r="AE58">
            <v>21.704716425721202</v>
          </cell>
          <cell r="AF58">
            <v>21.59351082619219</v>
          </cell>
          <cell r="AG58">
            <v>19.382481847321252</v>
          </cell>
          <cell r="AH58">
            <v>10.348662262052725</v>
          </cell>
          <cell r="AI58">
            <v>4.5267220514162361</v>
          </cell>
          <cell r="AJ58">
            <v>1.4195067704585596</v>
          </cell>
          <cell r="AK58">
            <v>19.977758880094196</v>
          </cell>
          <cell r="AL58">
            <v>63.275986132007588</v>
          </cell>
          <cell r="AM58">
            <v>98.953359063256357</v>
          </cell>
          <cell r="AN58">
            <v>15287</v>
          </cell>
        </row>
      </sheetData>
      <sheetData sheetId="6">
        <row r="3">
          <cell r="A3" t="str">
            <v>Vocational Studies</v>
          </cell>
          <cell r="B3" t="str">
            <v>Males</v>
          </cell>
          <cell r="C3">
            <v>1.7</v>
          </cell>
          <cell r="D3">
            <v>8.3000000000000007</v>
          </cell>
          <cell r="E3">
            <v>18.7</v>
          </cell>
          <cell r="F3">
            <v>26.1</v>
          </cell>
          <cell r="G3">
            <v>20.6</v>
          </cell>
          <cell r="H3">
            <v>12.8</v>
          </cell>
          <cell r="I3">
            <v>6.6</v>
          </cell>
          <cell r="J3">
            <v>3.1</v>
          </cell>
          <cell r="K3">
            <v>9.9</v>
          </cell>
          <cell r="L3">
            <v>54.8</v>
          </cell>
          <cell r="M3">
            <v>97.8</v>
          </cell>
          <cell r="N3">
            <v>16915</v>
          </cell>
          <cell r="O3" t="str">
            <v>Females</v>
          </cell>
          <cell r="P3">
            <v>4.2</v>
          </cell>
          <cell r="Q3">
            <v>15</v>
          </cell>
          <cell r="R3">
            <v>24.7</v>
          </cell>
          <cell r="S3">
            <v>25.6</v>
          </cell>
          <cell r="T3">
            <v>15.5</v>
          </cell>
          <cell r="U3">
            <v>8.1</v>
          </cell>
          <cell r="V3">
            <v>3.9</v>
          </cell>
          <cell r="W3">
            <v>1.4</v>
          </cell>
          <cell r="X3">
            <v>19.2</v>
          </cell>
          <cell r="Y3">
            <v>69.400000000000006</v>
          </cell>
          <cell r="Z3">
            <v>98.4</v>
          </cell>
          <cell r="AA3">
            <v>18287</v>
          </cell>
          <cell r="AB3" t="str">
            <v>All</v>
          </cell>
          <cell r="AC3">
            <v>3</v>
          </cell>
          <cell r="AD3">
            <v>11.8</v>
          </cell>
          <cell r="AE3">
            <v>21.8</v>
          </cell>
          <cell r="AF3">
            <v>25.8</v>
          </cell>
          <cell r="AG3">
            <v>17.899999999999999</v>
          </cell>
          <cell r="AH3">
            <v>10.4</v>
          </cell>
          <cell r="AI3">
            <v>5.2</v>
          </cell>
          <cell r="AJ3">
            <v>2.2000000000000002</v>
          </cell>
          <cell r="AK3">
            <v>14.8</v>
          </cell>
          <cell r="AL3">
            <v>62.4</v>
          </cell>
          <cell r="AM3">
            <v>98.1</v>
          </cell>
          <cell r="AN3">
            <v>35202</v>
          </cell>
        </row>
        <row r="4">
          <cell r="A4" t="str">
            <v>Urdu</v>
          </cell>
          <cell r="B4" t="str">
            <v>Males</v>
          </cell>
          <cell r="C4">
            <v>7.7</v>
          </cell>
          <cell r="D4">
            <v>18.3</v>
          </cell>
          <cell r="E4">
            <v>19.100000000000001</v>
          </cell>
          <cell r="F4">
            <v>18.399999999999999</v>
          </cell>
          <cell r="G4">
            <v>16.2</v>
          </cell>
          <cell r="H4">
            <v>9.5</v>
          </cell>
          <cell r="I4">
            <v>5.7</v>
          </cell>
          <cell r="J4">
            <v>2.9</v>
          </cell>
          <cell r="K4">
            <v>26</v>
          </cell>
          <cell r="L4">
            <v>63.5</v>
          </cell>
          <cell r="M4">
            <v>97.7</v>
          </cell>
          <cell r="N4">
            <v>1454</v>
          </cell>
          <cell r="O4" t="str">
            <v>Females</v>
          </cell>
          <cell r="P4">
            <v>14.2</v>
          </cell>
          <cell r="Q4">
            <v>24.4</v>
          </cell>
          <cell r="R4">
            <v>21.1</v>
          </cell>
          <cell r="S4">
            <v>19</v>
          </cell>
          <cell r="T4">
            <v>10.9</v>
          </cell>
          <cell r="U4">
            <v>5.7</v>
          </cell>
          <cell r="V4">
            <v>2.6</v>
          </cell>
          <cell r="W4">
            <v>1</v>
          </cell>
          <cell r="X4">
            <v>38.6</v>
          </cell>
          <cell r="Y4">
            <v>78.8</v>
          </cell>
          <cell r="Z4">
            <v>99</v>
          </cell>
          <cell r="AA4">
            <v>2437</v>
          </cell>
          <cell r="AB4" t="str">
            <v>All</v>
          </cell>
          <cell r="AC4">
            <v>11.8</v>
          </cell>
          <cell r="AD4">
            <v>22.1</v>
          </cell>
          <cell r="AE4">
            <v>20.399999999999999</v>
          </cell>
          <cell r="AF4">
            <v>18.8</v>
          </cell>
          <cell r="AG4">
            <v>12.9</v>
          </cell>
          <cell r="AH4">
            <v>7.1</v>
          </cell>
          <cell r="AI4">
            <v>3.8</v>
          </cell>
          <cell r="AJ4">
            <v>1.7</v>
          </cell>
          <cell r="AK4">
            <v>33.9</v>
          </cell>
          <cell r="AL4">
            <v>73.099999999999994</v>
          </cell>
          <cell r="AM4">
            <v>98.5</v>
          </cell>
          <cell r="AN4">
            <v>3891</v>
          </cell>
        </row>
        <row r="5">
          <cell r="A5" t="str">
            <v>Statistics</v>
          </cell>
          <cell r="B5" t="str">
            <v>Males</v>
          </cell>
          <cell r="C5">
            <v>6.4</v>
          </cell>
          <cell r="D5">
            <v>16.600000000000001</v>
          </cell>
          <cell r="E5">
            <v>22.7</v>
          </cell>
          <cell r="F5">
            <v>30.1</v>
          </cell>
          <cell r="G5">
            <v>12.6</v>
          </cell>
          <cell r="H5">
            <v>5.3</v>
          </cell>
          <cell r="I5">
            <v>2.4</v>
          </cell>
          <cell r="J5">
            <v>1.2</v>
          </cell>
          <cell r="K5">
            <v>23</v>
          </cell>
          <cell r="L5">
            <v>75.8</v>
          </cell>
          <cell r="M5">
            <v>97.3</v>
          </cell>
          <cell r="N5">
            <v>32464</v>
          </cell>
          <cell r="O5" t="str">
            <v>Females</v>
          </cell>
          <cell r="P5">
            <v>7.4</v>
          </cell>
          <cell r="Q5">
            <v>18</v>
          </cell>
          <cell r="R5">
            <v>23.7</v>
          </cell>
          <cell r="S5">
            <v>30.2</v>
          </cell>
          <cell r="T5">
            <v>10.9</v>
          </cell>
          <cell r="U5">
            <v>4.5</v>
          </cell>
          <cell r="V5">
            <v>2</v>
          </cell>
          <cell r="W5">
            <v>1.1000000000000001</v>
          </cell>
          <cell r="X5">
            <v>25.4</v>
          </cell>
          <cell r="Y5">
            <v>79.2</v>
          </cell>
          <cell r="Z5">
            <v>97.8</v>
          </cell>
          <cell r="AA5">
            <v>29473</v>
          </cell>
          <cell r="AB5" t="str">
            <v>All</v>
          </cell>
          <cell r="AC5">
            <v>6.9</v>
          </cell>
          <cell r="AD5">
            <v>17.3</v>
          </cell>
          <cell r="AE5">
            <v>23.2</v>
          </cell>
          <cell r="AF5">
            <v>30.2</v>
          </cell>
          <cell r="AG5">
            <v>11.8</v>
          </cell>
          <cell r="AH5">
            <v>4.9000000000000004</v>
          </cell>
          <cell r="AI5">
            <v>2.2000000000000002</v>
          </cell>
          <cell r="AJ5">
            <v>1.2</v>
          </cell>
          <cell r="AK5">
            <v>24.1</v>
          </cell>
          <cell r="AL5">
            <v>77.5</v>
          </cell>
          <cell r="AM5">
            <v>97.5</v>
          </cell>
          <cell r="AN5">
            <v>61937</v>
          </cell>
        </row>
        <row r="6">
          <cell r="A6" t="str">
            <v>Spanish</v>
          </cell>
          <cell r="B6" t="str">
            <v>Males</v>
          </cell>
          <cell r="C6">
            <v>12</v>
          </cell>
          <cell r="D6">
            <v>15.5</v>
          </cell>
          <cell r="E6">
            <v>19</v>
          </cell>
          <cell r="F6">
            <v>22.2</v>
          </cell>
          <cell r="G6">
            <v>15.2</v>
          </cell>
          <cell r="H6">
            <v>8.6999999999999993</v>
          </cell>
          <cell r="I6">
            <v>4.4000000000000004</v>
          </cell>
          <cell r="J6">
            <v>2</v>
          </cell>
          <cell r="K6">
            <v>27.6</v>
          </cell>
          <cell r="L6">
            <v>68.8</v>
          </cell>
          <cell r="M6">
            <v>99</v>
          </cell>
          <cell r="N6">
            <v>24538</v>
          </cell>
          <cell r="O6" t="str">
            <v>Females</v>
          </cell>
          <cell r="P6">
            <v>16.899999999999999</v>
          </cell>
          <cell r="Q6">
            <v>19.399999999999999</v>
          </cell>
          <cell r="R6">
            <v>21.2</v>
          </cell>
          <cell r="S6">
            <v>20.9</v>
          </cell>
          <cell r="T6">
            <v>12.1</v>
          </cell>
          <cell r="U6">
            <v>5.5</v>
          </cell>
          <cell r="V6">
            <v>2.6</v>
          </cell>
          <cell r="W6">
            <v>0.8</v>
          </cell>
          <cell r="X6">
            <v>36.299999999999997</v>
          </cell>
          <cell r="Y6">
            <v>78.5</v>
          </cell>
          <cell r="Z6">
            <v>99.5</v>
          </cell>
          <cell r="AA6">
            <v>34143</v>
          </cell>
          <cell r="AB6" t="str">
            <v>All</v>
          </cell>
          <cell r="AC6">
            <v>14.9</v>
          </cell>
          <cell r="AD6">
            <v>17.8</v>
          </cell>
          <cell r="AE6">
            <v>20.3</v>
          </cell>
          <cell r="AF6">
            <v>21.4</v>
          </cell>
          <cell r="AG6">
            <v>13.4</v>
          </cell>
          <cell r="AH6">
            <v>6.9</v>
          </cell>
          <cell r="AI6">
            <v>3.3</v>
          </cell>
          <cell r="AJ6">
            <v>1.3</v>
          </cell>
          <cell r="AK6">
            <v>32.700000000000003</v>
          </cell>
          <cell r="AL6">
            <v>74.400000000000006</v>
          </cell>
          <cell r="AM6">
            <v>99.3</v>
          </cell>
          <cell r="AN6">
            <v>58681</v>
          </cell>
        </row>
        <row r="7">
          <cell r="A7" t="str">
            <v>Social Studies</v>
          </cell>
          <cell r="B7" t="str">
            <v>Males</v>
          </cell>
          <cell r="C7">
            <v>1.8</v>
          </cell>
          <cell r="D7">
            <v>9.9</v>
          </cell>
          <cell r="E7">
            <v>20.5</v>
          </cell>
          <cell r="F7">
            <v>25</v>
          </cell>
          <cell r="G7">
            <v>16.7</v>
          </cell>
          <cell r="H7">
            <v>11.4</v>
          </cell>
          <cell r="I7">
            <v>7.1</v>
          </cell>
          <cell r="J7">
            <v>4.0999999999999996</v>
          </cell>
          <cell r="K7">
            <v>11.7</v>
          </cell>
          <cell r="L7">
            <v>57.2</v>
          </cell>
          <cell r="M7">
            <v>96.5</v>
          </cell>
          <cell r="N7">
            <v>12651</v>
          </cell>
          <cell r="O7" t="str">
            <v>Females</v>
          </cell>
          <cell r="P7">
            <v>4.5999999999999996</v>
          </cell>
          <cell r="Q7">
            <v>16</v>
          </cell>
          <cell r="R7">
            <v>24.9</v>
          </cell>
          <cell r="S7">
            <v>22.8</v>
          </cell>
          <cell r="T7">
            <v>13.7</v>
          </cell>
          <cell r="U7">
            <v>8.5</v>
          </cell>
          <cell r="V7">
            <v>4.8</v>
          </cell>
          <cell r="W7">
            <v>2.7</v>
          </cell>
          <cell r="X7">
            <v>20.6</v>
          </cell>
          <cell r="Y7">
            <v>68.3</v>
          </cell>
          <cell r="Z7">
            <v>98</v>
          </cell>
          <cell r="AA7">
            <v>24570</v>
          </cell>
          <cell r="AB7" t="str">
            <v>All</v>
          </cell>
          <cell r="AC7">
            <v>3.6</v>
          </cell>
          <cell r="AD7">
            <v>13.9</v>
          </cell>
          <cell r="AE7">
            <v>23.4</v>
          </cell>
          <cell r="AF7">
            <v>23.6</v>
          </cell>
          <cell r="AG7">
            <v>14.7</v>
          </cell>
          <cell r="AH7">
            <v>9.4</v>
          </cell>
          <cell r="AI7">
            <v>5.6</v>
          </cell>
          <cell r="AJ7">
            <v>3.2</v>
          </cell>
          <cell r="AK7">
            <v>17.600000000000001</v>
          </cell>
          <cell r="AL7">
            <v>64.5</v>
          </cell>
          <cell r="AM7">
            <v>97.5</v>
          </cell>
          <cell r="AN7">
            <v>37221</v>
          </cell>
        </row>
        <row r="8">
          <cell r="A8" t="str">
            <v>Religious Studies</v>
          </cell>
          <cell r="B8" t="str">
            <v>Males</v>
          </cell>
          <cell r="C8">
            <v>8.1</v>
          </cell>
          <cell r="D8">
            <v>16.600000000000001</v>
          </cell>
          <cell r="E8">
            <v>22.1</v>
          </cell>
          <cell r="F8">
            <v>20.8</v>
          </cell>
          <cell r="G8">
            <v>12.5</v>
          </cell>
          <cell r="H8">
            <v>8.3000000000000007</v>
          </cell>
          <cell r="I8">
            <v>5.6</v>
          </cell>
          <cell r="J8">
            <v>3.5</v>
          </cell>
          <cell r="K8">
            <v>24.7</v>
          </cell>
          <cell r="L8">
            <v>67.599999999999994</v>
          </cell>
          <cell r="M8">
            <v>97.6</v>
          </cell>
          <cell r="N8">
            <v>89188</v>
          </cell>
          <cell r="O8" t="str">
            <v>Females</v>
          </cell>
          <cell r="P8">
            <v>15</v>
          </cell>
          <cell r="Q8">
            <v>23.2</v>
          </cell>
          <cell r="R8">
            <v>23.2</v>
          </cell>
          <cell r="S8">
            <v>17.5</v>
          </cell>
          <cell r="T8">
            <v>9.4</v>
          </cell>
          <cell r="U8">
            <v>5.5</v>
          </cell>
          <cell r="V8">
            <v>3.2</v>
          </cell>
          <cell r="W8">
            <v>1.8</v>
          </cell>
          <cell r="X8">
            <v>38.200000000000003</v>
          </cell>
          <cell r="Y8">
            <v>78.900000000000006</v>
          </cell>
          <cell r="Z8">
            <v>98.8</v>
          </cell>
          <cell r="AA8">
            <v>105921</v>
          </cell>
          <cell r="AB8" t="str">
            <v>All</v>
          </cell>
          <cell r="AC8">
            <v>11.8</v>
          </cell>
          <cell r="AD8">
            <v>20.2</v>
          </cell>
          <cell r="AE8">
            <v>22.7</v>
          </cell>
          <cell r="AF8">
            <v>19</v>
          </cell>
          <cell r="AG8">
            <v>10.8</v>
          </cell>
          <cell r="AH8">
            <v>6.8</v>
          </cell>
          <cell r="AI8">
            <v>4.3</v>
          </cell>
          <cell r="AJ8">
            <v>2.6</v>
          </cell>
          <cell r="AK8">
            <v>32</v>
          </cell>
          <cell r="AL8">
            <v>73.8</v>
          </cell>
          <cell r="AM8">
            <v>98.3</v>
          </cell>
          <cell r="AN8">
            <v>195109</v>
          </cell>
        </row>
        <row r="9">
          <cell r="A9" t="str">
            <v>Polish</v>
          </cell>
          <cell r="B9" t="str">
            <v>Males</v>
          </cell>
          <cell r="C9">
            <v>15.5</v>
          </cell>
          <cell r="D9">
            <v>47.5</v>
          </cell>
          <cell r="E9">
            <v>22</v>
          </cell>
          <cell r="F9">
            <v>8.9</v>
          </cell>
          <cell r="G9">
            <v>2.1</v>
          </cell>
          <cell r="H9">
            <v>1.6</v>
          </cell>
          <cell r="I9">
            <v>1</v>
          </cell>
          <cell r="J9">
            <v>0.9</v>
          </cell>
          <cell r="K9">
            <v>63</v>
          </cell>
          <cell r="L9">
            <v>93.9</v>
          </cell>
          <cell r="M9">
            <v>99.4</v>
          </cell>
          <cell r="N9">
            <v>1262</v>
          </cell>
          <cell r="O9" t="str">
            <v>Females</v>
          </cell>
          <cell r="P9">
            <v>29.7</v>
          </cell>
          <cell r="Q9">
            <v>48.3</v>
          </cell>
          <cell r="R9">
            <v>13.4</v>
          </cell>
          <cell r="S9">
            <v>5.3</v>
          </cell>
          <cell r="T9">
            <v>0.7</v>
          </cell>
          <cell r="U9">
            <v>0.7</v>
          </cell>
          <cell r="V9">
            <v>0.6</v>
          </cell>
          <cell r="W9">
            <v>0.6</v>
          </cell>
          <cell r="X9">
            <v>78</v>
          </cell>
          <cell r="Y9">
            <v>96.6</v>
          </cell>
          <cell r="Z9">
            <v>99.4</v>
          </cell>
          <cell r="AA9">
            <v>1243</v>
          </cell>
          <cell r="AB9" t="str">
            <v>All</v>
          </cell>
          <cell r="AC9">
            <v>22.6</v>
          </cell>
          <cell r="AD9">
            <v>47.9</v>
          </cell>
          <cell r="AE9">
            <v>17.7</v>
          </cell>
          <cell r="AF9">
            <v>7.1</v>
          </cell>
          <cell r="AG9">
            <v>1.4</v>
          </cell>
          <cell r="AH9">
            <v>1.2</v>
          </cell>
          <cell r="AI9">
            <v>0.8</v>
          </cell>
          <cell r="AJ9">
            <v>0.8</v>
          </cell>
          <cell r="AK9">
            <v>70.400000000000006</v>
          </cell>
          <cell r="AL9">
            <v>95.2</v>
          </cell>
          <cell r="AM9">
            <v>99.4</v>
          </cell>
          <cell r="AN9">
            <v>2505</v>
          </cell>
        </row>
        <row r="10">
          <cell r="A10" t="str">
            <v>Physics</v>
          </cell>
          <cell r="B10" t="str">
            <v>Males</v>
          </cell>
          <cell r="C10">
            <v>21.2</v>
          </cell>
          <cell r="D10">
            <v>27.6</v>
          </cell>
          <cell r="E10">
            <v>27.6</v>
          </cell>
          <cell r="F10">
            <v>17.899999999999999</v>
          </cell>
          <cell r="G10">
            <v>4.5999999999999996</v>
          </cell>
          <cell r="H10">
            <v>0.7</v>
          </cell>
          <cell r="I10">
            <v>0.2</v>
          </cell>
          <cell r="J10">
            <v>0.1</v>
          </cell>
          <cell r="K10">
            <v>48.8</v>
          </cell>
          <cell r="L10">
            <v>94.3</v>
          </cell>
          <cell r="M10">
            <v>99.9</v>
          </cell>
          <cell r="N10">
            <v>70307</v>
          </cell>
          <cell r="O10" t="str">
            <v>Females</v>
          </cell>
          <cell r="P10">
            <v>22</v>
          </cell>
          <cell r="Q10">
            <v>27.3</v>
          </cell>
          <cell r="R10">
            <v>26.9</v>
          </cell>
          <cell r="S10">
            <v>17.600000000000001</v>
          </cell>
          <cell r="T10">
            <v>5</v>
          </cell>
          <cell r="U10">
            <v>0.9</v>
          </cell>
          <cell r="V10">
            <v>0.2</v>
          </cell>
          <cell r="W10">
            <v>0.1</v>
          </cell>
          <cell r="X10">
            <v>49.3</v>
          </cell>
          <cell r="Y10">
            <v>93.8</v>
          </cell>
          <cell r="Z10">
            <v>99.9</v>
          </cell>
          <cell r="AA10">
            <v>60831</v>
          </cell>
          <cell r="AB10" t="str">
            <v>All</v>
          </cell>
          <cell r="AC10">
            <v>21.6</v>
          </cell>
          <cell r="AD10">
            <v>27.5</v>
          </cell>
          <cell r="AE10">
            <v>27.3</v>
          </cell>
          <cell r="AF10">
            <v>17.7</v>
          </cell>
          <cell r="AG10">
            <v>4.8</v>
          </cell>
          <cell r="AH10">
            <v>0.8</v>
          </cell>
          <cell r="AI10">
            <v>0.2</v>
          </cell>
          <cell r="AJ10">
            <v>0.1</v>
          </cell>
          <cell r="AK10">
            <v>49.1</v>
          </cell>
          <cell r="AL10">
            <v>94.1</v>
          </cell>
          <cell r="AM10">
            <v>99.9</v>
          </cell>
          <cell r="AN10">
            <v>131138</v>
          </cell>
        </row>
        <row r="11">
          <cell r="A11" t="str">
            <v>Physical Education</v>
          </cell>
          <cell r="B11" t="str">
            <v>Males</v>
          </cell>
          <cell r="C11">
            <v>5.259978777242674</v>
          </cell>
          <cell r="D11">
            <v>12.302669169863684</v>
          </cell>
          <cell r="E11">
            <v>26.095828911925558</v>
          </cell>
          <cell r="F11">
            <v>27.344706554566976</v>
          </cell>
          <cell r="G11">
            <v>17.141457840176312</v>
          </cell>
          <cell r="H11">
            <v>8.4401273365439557</v>
          </cell>
          <cell r="I11">
            <v>2.465104889396784</v>
          </cell>
          <cell r="J11">
            <v>0.60566484368622975</v>
          </cell>
          <cell r="K11">
            <v>17.56264794710636</v>
          </cell>
          <cell r="L11">
            <v>71.00318341359889</v>
          </cell>
          <cell r="M11">
            <v>99.655538323402169</v>
          </cell>
          <cell r="N11">
            <v>61255</v>
          </cell>
          <cell r="O11" t="str">
            <v>Females</v>
          </cell>
          <cell r="P11">
            <v>9.2789833942109947</v>
          </cell>
          <cell r="Q11">
            <v>15.641977961263391</v>
          </cell>
          <cell r="R11">
            <v>24.110623407716627</v>
          </cell>
          <cell r="S11">
            <v>23.097700973019428</v>
          </cell>
          <cell r="T11">
            <v>16.169925412075262</v>
          </cell>
          <cell r="U11">
            <v>8.0604070106510335</v>
          </cell>
          <cell r="V11">
            <v>2.6335983302127137</v>
          </cell>
          <cell r="W11">
            <v>0.68755947082476443</v>
          </cell>
          <cell r="X11">
            <v>24.920961355474386</v>
          </cell>
          <cell r="Y11">
            <v>72.129285736210448</v>
          </cell>
          <cell r="Z11">
            <v>99.680775959974213</v>
          </cell>
          <cell r="AA11">
            <v>32579</v>
          </cell>
          <cell r="AB11" t="str">
            <v>All</v>
          </cell>
          <cell r="AC11">
            <v>6.6553701217042862</v>
          </cell>
          <cell r="AD11">
            <v>13.462071317432914</v>
          </cell>
          <cell r="AE11">
            <v>25.406569047466803</v>
          </cell>
          <cell r="AF11">
            <v>25.870153675639958</v>
          </cell>
          <cell r="AG11">
            <v>16.804143487435258</v>
          </cell>
          <cell r="AH11">
            <v>8.3082891062940938</v>
          </cell>
          <cell r="AI11">
            <v>2.5236055161242192</v>
          </cell>
          <cell r="AJ11">
            <v>0.63409851439776632</v>
          </cell>
          <cell r="AK11">
            <v>20.117441439137199</v>
          </cell>
          <cell r="AL11">
            <v>71.394164162243968</v>
          </cell>
          <cell r="AM11">
            <v>99.664300786495303</v>
          </cell>
          <cell r="AN11">
            <v>93834</v>
          </cell>
        </row>
        <row r="12">
          <cell r="A12" t="str">
            <v>Performing Arts</v>
          </cell>
          <cell r="B12" t="str">
            <v>Males</v>
          </cell>
          <cell r="C12">
            <v>3.8</v>
          </cell>
          <cell r="D12">
            <v>6.6</v>
          </cell>
          <cell r="E12">
            <v>11.7</v>
          </cell>
          <cell r="F12">
            <v>26.1</v>
          </cell>
          <cell r="G12">
            <v>18.8</v>
          </cell>
          <cell r="H12">
            <v>14.7</v>
          </cell>
          <cell r="I12">
            <v>10.1</v>
          </cell>
          <cell r="J12">
            <v>5.5</v>
          </cell>
          <cell r="K12">
            <v>10.4</v>
          </cell>
          <cell r="L12">
            <v>48.2</v>
          </cell>
          <cell r="M12">
            <v>97.4</v>
          </cell>
          <cell r="N12">
            <v>849</v>
          </cell>
          <cell r="O12" t="str">
            <v>Females</v>
          </cell>
          <cell r="P12">
            <v>5.3</v>
          </cell>
          <cell r="Q12">
            <v>11</v>
          </cell>
          <cell r="R12">
            <v>18.899999999999999</v>
          </cell>
          <cell r="S12">
            <v>26.9</v>
          </cell>
          <cell r="T12">
            <v>16.100000000000001</v>
          </cell>
          <cell r="U12">
            <v>10.9</v>
          </cell>
          <cell r="V12">
            <v>5.8</v>
          </cell>
          <cell r="W12">
            <v>2.7</v>
          </cell>
          <cell r="X12">
            <v>16.3</v>
          </cell>
          <cell r="Y12">
            <v>62.1</v>
          </cell>
          <cell r="Z12">
            <v>97.6</v>
          </cell>
          <cell r="AA12">
            <v>1799</v>
          </cell>
          <cell r="AB12" t="str">
            <v>All</v>
          </cell>
          <cell r="AC12">
            <v>4.8</v>
          </cell>
          <cell r="AD12">
            <v>9.6</v>
          </cell>
          <cell r="AE12">
            <v>16.600000000000001</v>
          </cell>
          <cell r="AF12">
            <v>26.7</v>
          </cell>
          <cell r="AG12">
            <v>17</v>
          </cell>
          <cell r="AH12">
            <v>12.1</v>
          </cell>
          <cell r="AI12">
            <v>7.2</v>
          </cell>
          <cell r="AJ12">
            <v>3.6</v>
          </cell>
          <cell r="AK12">
            <v>14.4</v>
          </cell>
          <cell r="AL12">
            <v>57.6</v>
          </cell>
          <cell r="AM12">
            <v>97.5</v>
          </cell>
          <cell r="AN12">
            <v>2648</v>
          </cell>
        </row>
        <row r="13">
          <cell r="A13" t="str">
            <v>Other Sciences</v>
          </cell>
          <cell r="B13" t="str">
            <v>Males</v>
          </cell>
          <cell r="C13">
            <v>12</v>
          </cell>
          <cell r="D13">
            <v>13.7</v>
          </cell>
          <cell r="E13">
            <v>17.5</v>
          </cell>
          <cell r="F13">
            <v>17.8</v>
          </cell>
          <cell r="G13">
            <v>14.7</v>
          </cell>
          <cell r="H13">
            <v>10.1</v>
          </cell>
          <cell r="I13">
            <v>6.7</v>
          </cell>
          <cell r="J13">
            <v>4.2</v>
          </cell>
          <cell r="K13">
            <v>25.7</v>
          </cell>
          <cell r="L13">
            <v>61</v>
          </cell>
          <cell r="M13">
            <v>96.7</v>
          </cell>
          <cell r="N13">
            <v>3618</v>
          </cell>
          <cell r="O13" t="str">
            <v>Females</v>
          </cell>
          <cell r="P13">
            <v>5.7</v>
          </cell>
          <cell r="Q13">
            <v>12.6</v>
          </cell>
          <cell r="R13">
            <v>19.100000000000001</v>
          </cell>
          <cell r="S13">
            <v>22.5</v>
          </cell>
          <cell r="T13">
            <v>14.9</v>
          </cell>
          <cell r="U13">
            <v>11.4</v>
          </cell>
          <cell r="V13">
            <v>7.3</v>
          </cell>
          <cell r="W13">
            <v>3.7</v>
          </cell>
          <cell r="X13">
            <v>18.3</v>
          </cell>
          <cell r="Y13">
            <v>59.9</v>
          </cell>
          <cell r="Z13">
            <v>97.3</v>
          </cell>
          <cell r="AA13">
            <v>1899</v>
          </cell>
          <cell r="AB13" t="str">
            <v>All</v>
          </cell>
          <cell r="AC13">
            <v>9.8000000000000007</v>
          </cell>
          <cell r="AD13">
            <v>13.3</v>
          </cell>
          <cell r="AE13">
            <v>18.100000000000001</v>
          </cell>
          <cell r="AF13">
            <v>19.399999999999999</v>
          </cell>
          <cell r="AG13">
            <v>14.8</v>
          </cell>
          <cell r="AH13">
            <v>10.5</v>
          </cell>
          <cell r="AI13">
            <v>6.9</v>
          </cell>
          <cell r="AJ13">
            <v>4.0999999999999996</v>
          </cell>
          <cell r="AK13">
            <v>23.1</v>
          </cell>
          <cell r="AL13">
            <v>60.6</v>
          </cell>
          <cell r="AM13">
            <v>96.9</v>
          </cell>
          <cell r="AN13">
            <v>5517</v>
          </cell>
        </row>
        <row r="14">
          <cell r="A14" t="str">
            <v>Other Modern Languages</v>
          </cell>
          <cell r="B14" t="str">
            <v>Males</v>
          </cell>
          <cell r="C14">
            <v>28</v>
          </cell>
          <cell r="D14">
            <v>24.6</v>
          </cell>
          <cell r="E14">
            <v>19.3</v>
          </cell>
          <cell r="F14">
            <v>13.1</v>
          </cell>
          <cell r="G14">
            <v>6.6</v>
          </cell>
          <cell r="H14">
            <v>3.7</v>
          </cell>
          <cell r="I14">
            <v>2</v>
          </cell>
          <cell r="J14">
            <v>1.2</v>
          </cell>
          <cell r="K14">
            <v>52.6</v>
          </cell>
          <cell r="L14">
            <v>85</v>
          </cell>
          <cell r="M14">
            <v>98.5</v>
          </cell>
          <cell r="N14">
            <v>4207</v>
          </cell>
          <cell r="O14" t="str">
            <v>Females</v>
          </cell>
          <cell r="P14">
            <v>33.5</v>
          </cell>
          <cell r="Q14">
            <v>27.6</v>
          </cell>
          <cell r="R14">
            <v>18.7</v>
          </cell>
          <cell r="S14">
            <v>10.199999999999999</v>
          </cell>
          <cell r="T14">
            <v>4.5999999999999996</v>
          </cell>
          <cell r="U14">
            <v>2.4</v>
          </cell>
          <cell r="V14">
            <v>1.2</v>
          </cell>
          <cell r="W14">
            <v>0.5</v>
          </cell>
          <cell r="X14">
            <v>61</v>
          </cell>
          <cell r="Y14">
            <v>89.9</v>
          </cell>
          <cell r="Z14">
            <v>98.6</v>
          </cell>
          <cell r="AA14">
            <v>4567</v>
          </cell>
          <cell r="AB14" t="str">
            <v>All</v>
          </cell>
          <cell r="AC14">
            <v>30.8</v>
          </cell>
          <cell r="AD14">
            <v>26.2</v>
          </cell>
          <cell r="AE14">
            <v>19</v>
          </cell>
          <cell r="AF14">
            <v>11.6</v>
          </cell>
          <cell r="AG14">
            <v>5.6</v>
          </cell>
          <cell r="AH14">
            <v>3</v>
          </cell>
          <cell r="AI14">
            <v>1.6</v>
          </cell>
          <cell r="AJ14">
            <v>0.8</v>
          </cell>
          <cell r="AK14">
            <v>57</v>
          </cell>
          <cell r="AL14">
            <v>87.6</v>
          </cell>
          <cell r="AM14">
            <v>98.6</v>
          </cell>
          <cell r="AN14">
            <v>8774</v>
          </cell>
        </row>
        <row r="15">
          <cell r="A15" t="str">
            <v>Other Design and Technology</v>
          </cell>
          <cell r="B15" t="str">
            <v>Males</v>
          </cell>
          <cell r="C15">
            <v>2.5</v>
          </cell>
          <cell r="D15">
            <v>9.1999999999999993</v>
          </cell>
          <cell r="E15">
            <v>18.3</v>
          </cell>
          <cell r="F15">
            <v>24.2</v>
          </cell>
          <cell r="G15">
            <v>18.600000000000001</v>
          </cell>
          <cell r="H15">
            <v>12.8</v>
          </cell>
          <cell r="I15">
            <v>7.7</v>
          </cell>
          <cell r="J15">
            <v>3.8</v>
          </cell>
          <cell r="K15">
            <v>11.8</v>
          </cell>
          <cell r="L15">
            <v>54.3</v>
          </cell>
          <cell r="M15">
            <v>97.2</v>
          </cell>
          <cell r="N15">
            <v>22529</v>
          </cell>
          <cell r="O15" t="str">
            <v>Females</v>
          </cell>
          <cell r="P15">
            <v>7.9</v>
          </cell>
          <cell r="Q15">
            <v>20</v>
          </cell>
          <cell r="R15">
            <v>24</v>
          </cell>
          <cell r="S15">
            <v>21.6</v>
          </cell>
          <cell r="T15">
            <v>11.9</v>
          </cell>
          <cell r="U15">
            <v>6.8</v>
          </cell>
          <cell r="V15">
            <v>4.0999999999999996</v>
          </cell>
          <cell r="W15">
            <v>2</v>
          </cell>
          <cell r="X15">
            <v>28</v>
          </cell>
          <cell r="Y15">
            <v>73.599999999999994</v>
          </cell>
          <cell r="Z15">
            <v>98.3</v>
          </cell>
          <cell r="AA15">
            <v>11982</v>
          </cell>
          <cell r="AB15" t="str">
            <v>All</v>
          </cell>
          <cell r="AC15">
            <v>4.4000000000000004</v>
          </cell>
          <cell r="AD15">
            <v>13</v>
          </cell>
          <cell r="AE15">
            <v>20.3</v>
          </cell>
          <cell r="AF15">
            <v>23.3</v>
          </cell>
          <cell r="AG15">
            <v>16.2</v>
          </cell>
          <cell r="AH15">
            <v>10.7</v>
          </cell>
          <cell r="AI15">
            <v>6.4</v>
          </cell>
          <cell r="AJ15">
            <v>3.2</v>
          </cell>
          <cell r="AK15">
            <v>17.399999999999999</v>
          </cell>
          <cell r="AL15">
            <v>61</v>
          </cell>
          <cell r="AM15">
            <v>97.6</v>
          </cell>
          <cell r="AN15">
            <v>34511</v>
          </cell>
        </row>
        <row r="16">
          <cell r="A16" t="str">
            <v>Other Classical Studies</v>
          </cell>
          <cell r="B16" t="str">
            <v>Males</v>
          </cell>
          <cell r="C16">
            <v>6.2015503875968996</v>
          </cell>
          <cell r="D16">
            <v>24.031007751937985</v>
          </cell>
          <cell r="E16">
            <v>29.45736434108527</v>
          </cell>
          <cell r="F16">
            <v>14.728682170542635</v>
          </cell>
          <cell r="G16">
            <v>4.6511627906976747</v>
          </cell>
          <cell r="H16">
            <v>6.2015503875968996</v>
          </cell>
          <cell r="I16">
            <v>6.9767441860465116</v>
          </cell>
          <cell r="J16">
            <v>2.3255813953488373</v>
          </cell>
          <cell r="K16">
            <v>30.232558139534884</v>
          </cell>
          <cell r="L16">
            <v>74.418604651162795</v>
          </cell>
          <cell r="M16">
            <v>94.573643410852711</v>
          </cell>
          <cell r="N16">
            <v>129</v>
          </cell>
          <cell r="O16" t="str">
            <v>Females</v>
          </cell>
          <cell r="P16">
            <v>13.69047619047619</v>
          </cell>
          <cell r="Q16">
            <v>36.904761904761905</v>
          </cell>
          <cell r="R16">
            <v>21.428571428571427</v>
          </cell>
          <cell r="S16">
            <v>12.797619047619047</v>
          </cell>
          <cell r="T16">
            <v>5.6547619047619051</v>
          </cell>
          <cell r="U16">
            <v>3.2738095238095237</v>
          </cell>
          <cell r="V16">
            <v>1.4880952380952381</v>
          </cell>
          <cell r="W16">
            <v>1.7857142857142858</v>
          </cell>
          <cell r="X16">
            <v>50.595238095238095</v>
          </cell>
          <cell r="Y16">
            <v>84.821428571428569</v>
          </cell>
          <cell r="Z16">
            <v>97.023809523809518</v>
          </cell>
          <cell r="AA16">
            <v>336</v>
          </cell>
          <cell r="AB16" t="str">
            <v>All</v>
          </cell>
          <cell r="AC16">
            <v>11.612903225806452</v>
          </cell>
          <cell r="AD16">
            <v>33.333333333333336</v>
          </cell>
          <cell r="AE16">
            <v>23.655913978494624</v>
          </cell>
          <cell r="AF16">
            <v>13.333333333333334</v>
          </cell>
          <cell r="AG16">
            <v>5.376344086021505</v>
          </cell>
          <cell r="AH16">
            <v>4.086021505376344</v>
          </cell>
          <cell r="AI16">
            <v>3.010752688172043</v>
          </cell>
          <cell r="AJ16">
            <v>1.935483870967742</v>
          </cell>
          <cell r="AK16">
            <v>44.946236559139784</v>
          </cell>
          <cell r="AL16">
            <v>81.935483870967744</v>
          </cell>
          <cell r="AM16">
            <v>96.344086021505376</v>
          </cell>
          <cell r="AN16">
            <v>465</v>
          </cell>
        </row>
        <row r="17">
          <cell r="A17" t="str">
            <v>Music</v>
          </cell>
          <cell r="B17" t="str">
            <v>Males</v>
          </cell>
          <cell r="C17">
            <v>8.8000000000000007</v>
          </cell>
          <cell r="D17">
            <v>21.8</v>
          </cell>
          <cell r="E17">
            <v>25.1</v>
          </cell>
          <cell r="F17">
            <v>18.8</v>
          </cell>
          <cell r="G17">
            <v>11.2</v>
          </cell>
          <cell r="H17">
            <v>7.3</v>
          </cell>
          <cell r="I17">
            <v>3.5</v>
          </cell>
          <cell r="J17">
            <v>1.9</v>
          </cell>
          <cell r="K17">
            <v>30.6</v>
          </cell>
          <cell r="L17">
            <v>74.599999999999994</v>
          </cell>
          <cell r="M17">
            <v>98.4</v>
          </cell>
          <cell r="N17">
            <v>22402</v>
          </cell>
          <cell r="O17" t="str">
            <v>Females</v>
          </cell>
          <cell r="P17">
            <v>10.8</v>
          </cell>
          <cell r="Q17">
            <v>25.1</v>
          </cell>
          <cell r="R17">
            <v>26.5</v>
          </cell>
          <cell r="S17">
            <v>17.2</v>
          </cell>
          <cell r="T17">
            <v>10.199999999999999</v>
          </cell>
          <cell r="U17">
            <v>5.7</v>
          </cell>
          <cell r="V17">
            <v>2.7</v>
          </cell>
          <cell r="W17">
            <v>1.1000000000000001</v>
          </cell>
          <cell r="X17">
            <v>35.799999999999997</v>
          </cell>
          <cell r="Y17">
            <v>79.5</v>
          </cell>
          <cell r="Z17">
            <v>99.2</v>
          </cell>
          <cell r="AA17">
            <v>20755</v>
          </cell>
          <cell r="AB17" t="str">
            <v>All</v>
          </cell>
          <cell r="AC17">
            <v>9.8000000000000007</v>
          </cell>
          <cell r="AD17">
            <v>23.4</v>
          </cell>
          <cell r="AE17">
            <v>25.8</v>
          </cell>
          <cell r="AF17">
            <v>18</v>
          </cell>
          <cell r="AG17">
            <v>10.7</v>
          </cell>
          <cell r="AH17">
            <v>6.5</v>
          </cell>
          <cell r="AI17">
            <v>3.1</v>
          </cell>
          <cell r="AJ17">
            <v>1.5</v>
          </cell>
          <cell r="AK17">
            <v>33.1</v>
          </cell>
          <cell r="AL17">
            <v>77</v>
          </cell>
          <cell r="AM17">
            <v>98.8</v>
          </cell>
          <cell r="AN17">
            <v>43157</v>
          </cell>
        </row>
        <row r="18">
          <cell r="A18" t="str">
            <v>Media: Communication and Production</v>
          </cell>
          <cell r="B18" t="str">
            <v>Males</v>
          </cell>
          <cell r="C18">
            <v>0</v>
          </cell>
          <cell r="D18">
            <v>0</v>
          </cell>
          <cell r="E18">
            <v>13.3</v>
          </cell>
          <cell r="F18">
            <v>36</v>
          </cell>
          <cell r="G18">
            <v>33.299999999999997</v>
          </cell>
          <cell r="H18">
            <v>10.7</v>
          </cell>
          <cell r="I18" t="str">
            <v>x</v>
          </cell>
          <cell r="J18">
            <v>0</v>
          </cell>
          <cell r="K18">
            <v>0</v>
          </cell>
          <cell r="L18">
            <v>49.3</v>
          </cell>
          <cell r="M18">
            <v>100</v>
          </cell>
          <cell r="N18">
            <v>75</v>
          </cell>
          <cell r="O18" t="str">
            <v>Females</v>
          </cell>
          <cell r="P18">
            <v>0</v>
          </cell>
          <cell r="Q18">
            <v>0</v>
          </cell>
          <cell r="R18">
            <v>22.5</v>
          </cell>
          <cell r="S18">
            <v>38.200000000000003</v>
          </cell>
          <cell r="T18">
            <v>27</v>
          </cell>
          <cell r="U18">
            <v>11.2</v>
          </cell>
          <cell r="V18" t="str">
            <v>x</v>
          </cell>
          <cell r="W18">
            <v>0</v>
          </cell>
          <cell r="X18">
            <v>0</v>
          </cell>
          <cell r="Y18">
            <v>60.7</v>
          </cell>
          <cell r="Z18">
            <v>100</v>
          </cell>
          <cell r="AA18">
            <v>89</v>
          </cell>
          <cell r="AB18" t="str">
            <v>All</v>
          </cell>
          <cell r="AC18">
            <v>0</v>
          </cell>
          <cell r="AD18">
            <v>0</v>
          </cell>
          <cell r="AE18">
            <v>18.3</v>
          </cell>
          <cell r="AF18">
            <v>37.200000000000003</v>
          </cell>
          <cell r="AG18">
            <v>29.9</v>
          </cell>
          <cell r="AH18">
            <v>11</v>
          </cell>
          <cell r="AI18">
            <v>3.7</v>
          </cell>
          <cell r="AJ18">
            <v>0</v>
          </cell>
          <cell r="AK18">
            <v>0</v>
          </cell>
          <cell r="AL18">
            <v>55.5</v>
          </cell>
          <cell r="AM18">
            <v>100</v>
          </cell>
          <cell r="AN18">
            <v>164</v>
          </cell>
        </row>
        <row r="19">
          <cell r="A19" t="str">
            <v>Media/Film/TV</v>
          </cell>
          <cell r="B19" t="str">
            <v>Males</v>
          </cell>
          <cell r="C19">
            <v>1.6</v>
          </cell>
          <cell r="D19">
            <v>8.5</v>
          </cell>
          <cell r="E19">
            <v>20.2</v>
          </cell>
          <cell r="F19">
            <v>26.4</v>
          </cell>
          <cell r="G19">
            <v>19.8</v>
          </cell>
          <cell r="H19">
            <v>11.2</v>
          </cell>
          <cell r="I19">
            <v>6.2</v>
          </cell>
          <cell r="J19">
            <v>3.2</v>
          </cell>
          <cell r="K19">
            <v>10.1</v>
          </cell>
          <cell r="L19">
            <v>56.6</v>
          </cell>
          <cell r="M19">
            <v>97.1</v>
          </cell>
          <cell r="N19">
            <v>25784</v>
          </cell>
          <cell r="O19" t="str">
            <v>Females</v>
          </cell>
          <cell r="P19">
            <v>5.2</v>
          </cell>
          <cell r="Q19">
            <v>19</v>
          </cell>
          <cell r="R19">
            <v>27.9</v>
          </cell>
          <cell r="S19">
            <v>23.7</v>
          </cell>
          <cell r="T19">
            <v>12.4</v>
          </cell>
          <cell r="U19">
            <v>5.8</v>
          </cell>
          <cell r="V19">
            <v>2.9</v>
          </cell>
          <cell r="W19">
            <v>1.5</v>
          </cell>
          <cell r="X19">
            <v>24.2</v>
          </cell>
          <cell r="Y19">
            <v>75.8</v>
          </cell>
          <cell r="Z19">
            <v>98.4</v>
          </cell>
          <cell r="AA19">
            <v>25999</v>
          </cell>
          <cell r="AB19" t="str">
            <v>All</v>
          </cell>
          <cell r="AC19">
            <v>3.4</v>
          </cell>
          <cell r="AD19">
            <v>13.8</v>
          </cell>
          <cell r="AE19">
            <v>24</v>
          </cell>
          <cell r="AF19">
            <v>25.1</v>
          </cell>
          <cell r="AG19">
            <v>16.100000000000001</v>
          </cell>
          <cell r="AH19">
            <v>8.5</v>
          </cell>
          <cell r="AI19">
            <v>4.5999999999999996</v>
          </cell>
          <cell r="AJ19">
            <v>2.2999999999999998</v>
          </cell>
          <cell r="AK19">
            <v>17.100000000000001</v>
          </cell>
          <cell r="AL19">
            <v>66.2</v>
          </cell>
          <cell r="AM19">
            <v>97.7</v>
          </cell>
          <cell r="AN19">
            <v>51783</v>
          </cell>
        </row>
        <row r="20">
          <cell r="A20" t="str">
            <v>Mathematics</v>
          </cell>
          <cell r="B20" t="str">
            <v>Males</v>
          </cell>
          <cell r="C20">
            <v>6.9</v>
          </cell>
          <cell r="D20">
            <v>13.5</v>
          </cell>
          <cell r="E20">
            <v>17.600000000000001</v>
          </cell>
          <cell r="F20">
            <v>28.7</v>
          </cell>
          <cell r="G20">
            <v>12</v>
          </cell>
          <cell r="H20">
            <v>9</v>
          </cell>
          <cell r="I20">
            <v>7</v>
          </cell>
          <cell r="J20">
            <v>3.5</v>
          </cell>
          <cell r="K20">
            <v>20.399999999999999</v>
          </cell>
          <cell r="L20">
            <v>66.8</v>
          </cell>
          <cell r="M20">
            <v>98.3</v>
          </cell>
          <cell r="N20">
            <v>303211</v>
          </cell>
          <cell r="O20" t="str">
            <v>Females</v>
          </cell>
          <cell r="P20">
            <v>6.7</v>
          </cell>
          <cell r="Q20">
            <v>13.9</v>
          </cell>
          <cell r="R20">
            <v>18.100000000000001</v>
          </cell>
          <cell r="S20">
            <v>28.6</v>
          </cell>
          <cell r="T20">
            <v>12.4</v>
          </cell>
          <cell r="U20">
            <v>8.6999999999999993</v>
          </cell>
          <cell r="V20">
            <v>6.6</v>
          </cell>
          <cell r="W20">
            <v>3.3</v>
          </cell>
          <cell r="X20">
            <v>20.7</v>
          </cell>
          <cell r="Y20">
            <v>67.3</v>
          </cell>
          <cell r="Z20">
            <v>98.4</v>
          </cell>
          <cell r="AA20">
            <v>295368</v>
          </cell>
          <cell r="AB20" t="str">
            <v>All</v>
          </cell>
          <cell r="AC20">
            <v>6.8</v>
          </cell>
          <cell r="AD20">
            <v>13.7</v>
          </cell>
          <cell r="AE20">
            <v>17.8</v>
          </cell>
          <cell r="AF20">
            <v>28.6</v>
          </cell>
          <cell r="AG20">
            <v>12.2</v>
          </cell>
          <cell r="AH20">
            <v>8.8000000000000007</v>
          </cell>
          <cell r="AI20">
            <v>6.8</v>
          </cell>
          <cell r="AJ20">
            <v>3.4</v>
          </cell>
          <cell r="AK20">
            <v>20.6</v>
          </cell>
          <cell r="AL20">
            <v>67</v>
          </cell>
          <cell r="AM20">
            <v>98.3</v>
          </cell>
          <cell r="AN20">
            <v>598579</v>
          </cell>
        </row>
        <row r="21">
          <cell r="A21" t="str">
            <v>Manufacturing</v>
          </cell>
          <cell r="B21" t="str">
            <v>Males</v>
          </cell>
          <cell r="C21">
            <v>0</v>
          </cell>
          <cell r="D21">
            <v>3.6</v>
          </cell>
          <cell r="E21">
            <v>6.5</v>
          </cell>
          <cell r="F21">
            <v>19.399999999999999</v>
          </cell>
          <cell r="G21">
            <v>13.7</v>
          </cell>
          <cell r="H21">
            <v>17.3</v>
          </cell>
          <cell r="I21">
            <v>20.100000000000001</v>
          </cell>
          <cell r="J21">
            <v>10.1</v>
          </cell>
          <cell r="K21">
            <v>3.6</v>
          </cell>
          <cell r="L21">
            <v>29.5</v>
          </cell>
          <cell r="M21">
            <v>90.6</v>
          </cell>
          <cell r="N21">
            <v>139</v>
          </cell>
          <cell r="O21" t="str">
            <v>Females</v>
          </cell>
          <cell r="P21">
            <v>0</v>
          </cell>
          <cell r="Q21">
            <v>9.1</v>
          </cell>
          <cell r="R21">
            <v>9.1</v>
          </cell>
          <cell r="S21">
            <v>24.2</v>
          </cell>
          <cell r="T21">
            <v>15.2</v>
          </cell>
          <cell r="U21">
            <v>12.1</v>
          </cell>
          <cell r="V21">
            <v>9.1</v>
          </cell>
          <cell r="W21">
            <v>18.2</v>
          </cell>
          <cell r="X21">
            <v>9.1</v>
          </cell>
          <cell r="Y21">
            <v>42.4</v>
          </cell>
          <cell r="Z21">
            <v>97</v>
          </cell>
          <cell r="AA21">
            <v>33</v>
          </cell>
          <cell r="AB21" t="str">
            <v>All</v>
          </cell>
          <cell r="AC21">
            <v>0</v>
          </cell>
          <cell r="AD21">
            <v>4.7</v>
          </cell>
          <cell r="AE21">
            <v>7</v>
          </cell>
          <cell r="AF21">
            <v>20.3</v>
          </cell>
          <cell r="AG21">
            <v>14</v>
          </cell>
          <cell r="AH21">
            <v>16.3</v>
          </cell>
          <cell r="AI21">
            <v>18</v>
          </cell>
          <cell r="AJ21">
            <v>11.6</v>
          </cell>
          <cell r="AK21">
            <v>4.7</v>
          </cell>
          <cell r="AL21">
            <v>32</v>
          </cell>
          <cell r="AM21">
            <v>91.9</v>
          </cell>
          <cell r="AN21">
            <v>172</v>
          </cell>
        </row>
        <row r="22">
          <cell r="A22" t="str">
            <v>Leisure and Tourism</v>
          </cell>
          <cell r="B22" t="str">
            <v>Males</v>
          </cell>
          <cell r="C22">
            <v>0.3</v>
          </cell>
          <cell r="D22">
            <v>2.1</v>
          </cell>
          <cell r="E22">
            <v>6.5</v>
          </cell>
          <cell r="F22">
            <v>15</v>
          </cell>
          <cell r="G22">
            <v>18.399999999999999</v>
          </cell>
          <cell r="H22">
            <v>17.899999999999999</v>
          </cell>
          <cell r="I22">
            <v>15.7</v>
          </cell>
          <cell r="J22">
            <v>12.6</v>
          </cell>
          <cell r="K22">
            <v>2.4</v>
          </cell>
          <cell r="L22">
            <v>23.9</v>
          </cell>
          <cell r="M22">
            <v>88.5</v>
          </cell>
          <cell r="N22">
            <v>1180</v>
          </cell>
          <cell r="O22" t="str">
            <v>Females</v>
          </cell>
          <cell r="P22">
            <v>2</v>
          </cell>
          <cell r="Q22">
            <v>8.1999999999999993</v>
          </cell>
          <cell r="R22">
            <v>15.9</v>
          </cell>
          <cell r="S22">
            <v>21.7</v>
          </cell>
          <cell r="T22">
            <v>16.600000000000001</v>
          </cell>
          <cell r="U22">
            <v>14</v>
          </cell>
          <cell r="V22">
            <v>9.6999999999999993</v>
          </cell>
          <cell r="W22">
            <v>6.8</v>
          </cell>
          <cell r="X22">
            <v>10.199999999999999</v>
          </cell>
          <cell r="Y22">
            <v>47.8</v>
          </cell>
          <cell r="Z22">
            <v>94.9</v>
          </cell>
          <cell r="AA22">
            <v>1637</v>
          </cell>
          <cell r="AB22" t="str">
            <v>All</v>
          </cell>
          <cell r="AC22">
            <v>1.3</v>
          </cell>
          <cell r="AD22">
            <v>5.6</v>
          </cell>
          <cell r="AE22">
            <v>12</v>
          </cell>
          <cell r="AF22">
            <v>18.899999999999999</v>
          </cell>
          <cell r="AG22">
            <v>17.3</v>
          </cell>
          <cell r="AH22">
            <v>15.6</v>
          </cell>
          <cell r="AI22">
            <v>12.2</v>
          </cell>
          <cell r="AJ22">
            <v>9.3000000000000007</v>
          </cell>
          <cell r="AK22">
            <v>6.9</v>
          </cell>
          <cell r="AL22">
            <v>37.799999999999997</v>
          </cell>
          <cell r="AM22">
            <v>92.2</v>
          </cell>
          <cell r="AN22">
            <v>2817</v>
          </cell>
        </row>
        <row r="23">
          <cell r="A23" t="str">
            <v>Latin</v>
          </cell>
          <cell r="B23" t="str">
            <v>Males</v>
          </cell>
          <cell r="C23">
            <v>45.1</v>
          </cell>
          <cell r="D23">
            <v>26.7</v>
          </cell>
          <cell r="E23">
            <v>13.3</v>
          </cell>
          <cell r="F23">
            <v>8</v>
          </cell>
          <cell r="G23">
            <v>4.0999999999999996</v>
          </cell>
          <cell r="H23">
            <v>1.7</v>
          </cell>
          <cell r="I23">
            <v>0.5</v>
          </cell>
          <cell r="J23">
            <v>0.2</v>
          </cell>
          <cell r="K23">
            <v>71.8</v>
          </cell>
          <cell r="L23">
            <v>93.1</v>
          </cell>
          <cell r="M23">
            <v>99.7</v>
          </cell>
          <cell r="N23">
            <v>4077</v>
          </cell>
          <cell r="O23" t="str">
            <v>Females</v>
          </cell>
          <cell r="P23">
            <v>47.4</v>
          </cell>
          <cell r="Q23">
            <v>27.8</v>
          </cell>
          <cell r="R23">
            <v>13</v>
          </cell>
          <cell r="S23">
            <v>6.5</v>
          </cell>
          <cell r="T23">
            <v>3.2</v>
          </cell>
          <cell r="U23">
            <v>1.2</v>
          </cell>
          <cell r="V23">
            <v>0.4</v>
          </cell>
          <cell r="W23">
            <v>0.1</v>
          </cell>
          <cell r="X23">
            <v>75.3</v>
          </cell>
          <cell r="Y23">
            <v>94.8</v>
          </cell>
          <cell r="Z23">
            <v>99.7</v>
          </cell>
          <cell r="AA23">
            <v>4135</v>
          </cell>
          <cell r="AB23" t="str">
            <v>All</v>
          </cell>
          <cell r="AC23">
            <v>46.3</v>
          </cell>
          <cell r="AD23">
            <v>27.3</v>
          </cell>
          <cell r="AE23">
            <v>13.2</v>
          </cell>
          <cell r="AF23">
            <v>7.2</v>
          </cell>
          <cell r="AG23">
            <v>3.7</v>
          </cell>
          <cell r="AH23">
            <v>1.5</v>
          </cell>
          <cell r="AI23">
            <v>0.5</v>
          </cell>
          <cell r="AJ23">
            <v>0.2</v>
          </cell>
          <cell r="AK23">
            <v>73.5</v>
          </cell>
          <cell r="AL23">
            <v>93.9</v>
          </cell>
          <cell r="AM23">
            <v>99.7</v>
          </cell>
          <cell r="AN23">
            <v>8212</v>
          </cell>
        </row>
        <row r="24">
          <cell r="A24" t="str">
            <v>Italian</v>
          </cell>
          <cell r="B24" t="str">
            <v>Males</v>
          </cell>
          <cell r="C24">
            <v>39.700000000000003</v>
          </cell>
          <cell r="D24">
            <v>18.3</v>
          </cell>
          <cell r="E24">
            <v>15</v>
          </cell>
          <cell r="F24">
            <v>13</v>
          </cell>
          <cell r="G24">
            <v>6.3</v>
          </cell>
          <cell r="H24">
            <v>2.9</v>
          </cell>
          <cell r="I24">
            <v>2.7</v>
          </cell>
          <cell r="J24">
            <v>1.2</v>
          </cell>
          <cell r="K24">
            <v>58</v>
          </cell>
          <cell r="L24">
            <v>86</v>
          </cell>
          <cell r="M24">
            <v>99</v>
          </cell>
          <cell r="N24">
            <v>1451</v>
          </cell>
          <cell r="O24" t="str">
            <v>Females</v>
          </cell>
          <cell r="P24">
            <v>37.4</v>
          </cell>
          <cell r="Q24">
            <v>22.8</v>
          </cell>
          <cell r="R24">
            <v>17.7</v>
          </cell>
          <cell r="S24">
            <v>11</v>
          </cell>
          <cell r="T24">
            <v>5.6</v>
          </cell>
          <cell r="U24">
            <v>2.5</v>
          </cell>
          <cell r="V24">
            <v>1.7</v>
          </cell>
          <cell r="W24">
            <v>0.8</v>
          </cell>
          <cell r="X24">
            <v>60.2</v>
          </cell>
          <cell r="Y24">
            <v>88.9</v>
          </cell>
          <cell r="Z24">
            <v>99.5</v>
          </cell>
          <cell r="AA24">
            <v>1985</v>
          </cell>
          <cell r="AB24" t="str">
            <v>All</v>
          </cell>
          <cell r="AC24">
            <v>38.4</v>
          </cell>
          <cell r="AD24">
            <v>20.9</v>
          </cell>
          <cell r="AE24">
            <v>16.600000000000001</v>
          </cell>
          <cell r="AF24">
            <v>11.8</v>
          </cell>
          <cell r="AG24">
            <v>5.9</v>
          </cell>
          <cell r="AH24">
            <v>2.7</v>
          </cell>
          <cell r="AI24">
            <v>2.1</v>
          </cell>
          <cell r="AJ24">
            <v>1</v>
          </cell>
          <cell r="AK24">
            <v>59.3</v>
          </cell>
          <cell r="AL24">
            <v>87.7</v>
          </cell>
          <cell r="AM24">
            <v>99.3</v>
          </cell>
          <cell r="AN24">
            <v>3436</v>
          </cell>
        </row>
        <row r="25">
          <cell r="A25" t="str">
            <v>Information Technology</v>
          </cell>
          <cell r="B25" t="str">
            <v>Males</v>
          </cell>
          <cell r="C25">
            <v>8.4</v>
          </cell>
          <cell r="D25">
            <v>18.399999999999999</v>
          </cell>
          <cell r="E25">
            <v>21.8</v>
          </cell>
          <cell r="F25">
            <v>25.9</v>
          </cell>
          <cell r="G25">
            <v>13</v>
          </cell>
          <cell r="H25">
            <v>5.4</v>
          </cell>
          <cell r="I25">
            <v>3</v>
          </cell>
          <cell r="J25">
            <v>1.7</v>
          </cell>
          <cell r="K25">
            <v>26.9</v>
          </cell>
          <cell r="L25">
            <v>74.5</v>
          </cell>
          <cell r="M25">
            <v>97.6</v>
          </cell>
          <cell r="N25">
            <v>19551</v>
          </cell>
          <cell r="O25" t="str">
            <v>Females</v>
          </cell>
          <cell r="P25">
            <v>12.3</v>
          </cell>
          <cell r="Q25">
            <v>25.2</v>
          </cell>
          <cell r="R25">
            <v>24.3</v>
          </cell>
          <cell r="S25">
            <v>21.6</v>
          </cell>
          <cell r="T25">
            <v>9.4</v>
          </cell>
          <cell r="U25">
            <v>3.6</v>
          </cell>
          <cell r="V25">
            <v>1.5</v>
          </cell>
          <cell r="W25">
            <v>0.8</v>
          </cell>
          <cell r="X25">
            <v>37.5</v>
          </cell>
          <cell r="Y25">
            <v>83.4</v>
          </cell>
          <cell r="Z25">
            <v>98.6</v>
          </cell>
          <cell r="AA25">
            <v>16611</v>
          </cell>
          <cell r="AB25" t="str">
            <v>All</v>
          </cell>
          <cell r="AC25">
            <v>10.199999999999999</v>
          </cell>
          <cell r="AD25">
            <v>21.5</v>
          </cell>
          <cell r="AE25">
            <v>22.9</v>
          </cell>
          <cell r="AF25">
            <v>23.9</v>
          </cell>
          <cell r="AG25">
            <v>11.3</v>
          </cell>
          <cell r="AH25">
            <v>4.5999999999999996</v>
          </cell>
          <cell r="AI25">
            <v>2.2999999999999998</v>
          </cell>
          <cell r="AJ25">
            <v>1.3</v>
          </cell>
          <cell r="AK25">
            <v>31.7</v>
          </cell>
          <cell r="AL25">
            <v>78.599999999999994</v>
          </cell>
          <cell r="AM25">
            <v>98.1</v>
          </cell>
          <cell r="AN25">
            <v>36162</v>
          </cell>
        </row>
        <row r="26">
          <cell r="A26" t="str">
            <v>Humanities</v>
          </cell>
          <cell r="B26" t="str">
            <v>Males</v>
          </cell>
          <cell r="C26">
            <v>1.2</v>
          </cell>
          <cell r="D26">
            <v>5.5</v>
          </cell>
          <cell r="E26">
            <v>14.4</v>
          </cell>
          <cell r="F26">
            <v>20.7</v>
          </cell>
          <cell r="G26">
            <v>18.100000000000001</v>
          </cell>
          <cell r="H26">
            <v>14.2</v>
          </cell>
          <cell r="I26">
            <v>11.9</v>
          </cell>
          <cell r="J26">
            <v>7.9</v>
          </cell>
          <cell r="K26">
            <v>6.7</v>
          </cell>
          <cell r="L26">
            <v>41.8</v>
          </cell>
          <cell r="M26">
            <v>93.9</v>
          </cell>
          <cell r="N26">
            <v>7209</v>
          </cell>
          <cell r="O26" t="str">
            <v>Females</v>
          </cell>
          <cell r="P26">
            <v>3</v>
          </cell>
          <cell r="Q26">
            <v>10.4</v>
          </cell>
          <cell r="R26">
            <v>19.100000000000001</v>
          </cell>
          <cell r="S26">
            <v>22.6</v>
          </cell>
          <cell r="T26">
            <v>17.100000000000001</v>
          </cell>
          <cell r="U26">
            <v>12.3</v>
          </cell>
          <cell r="V26">
            <v>7.4</v>
          </cell>
          <cell r="W26">
            <v>4.8</v>
          </cell>
          <cell r="X26">
            <v>13.4</v>
          </cell>
          <cell r="Y26">
            <v>55.2</v>
          </cell>
          <cell r="Z26">
            <v>96.7</v>
          </cell>
          <cell r="AA26">
            <v>7417</v>
          </cell>
          <cell r="AB26" t="str">
            <v>All</v>
          </cell>
          <cell r="AC26">
            <v>2.1</v>
          </cell>
          <cell r="AD26">
            <v>8</v>
          </cell>
          <cell r="AE26">
            <v>16.8</v>
          </cell>
          <cell r="AF26">
            <v>21.7</v>
          </cell>
          <cell r="AG26">
            <v>17.600000000000001</v>
          </cell>
          <cell r="AH26">
            <v>13.2</v>
          </cell>
          <cell r="AI26">
            <v>9.6</v>
          </cell>
          <cell r="AJ26">
            <v>6.3</v>
          </cell>
          <cell r="AK26">
            <v>10.1</v>
          </cell>
          <cell r="AL26">
            <v>48.6</v>
          </cell>
          <cell r="AM26">
            <v>95.3</v>
          </cell>
          <cell r="AN26">
            <v>14626</v>
          </cell>
        </row>
        <row r="27">
          <cell r="A27" t="str">
            <v>Hospitality and Catering</v>
          </cell>
          <cell r="B27" t="str">
            <v>Males</v>
          </cell>
          <cell r="C27" t="str">
            <v>x</v>
          </cell>
          <cell r="D27">
            <v>1.7</v>
          </cell>
          <cell r="E27">
            <v>15.5</v>
          </cell>
          <cell r="F27">
            <v>28</v>
          </cell>
          <cell r="G27">
            <v>19</v>
          </cell>
          <cell r="H27">
            <v>18.100000000000001</v>
          </cell>
          <cell r="I27">
            <v>11.1</v>
          </cell>
          <cell r="J27">
            <v>5.2</v>
          </cell>
          <cell r="K27">
            <v>2.2999999999999998</v>
          </cell>
          <cell r="L27">
            <v>45.8</v>
          </cell>
          <cell r="M27">
            <v>99.1</v>
          </cell>
          <cell r="N27">
            <v>343</v>
          </cell>
          <cell r="O27" t="str">
            <v>Females</v>
          </cell>
          <cell r="P27" t="str">
            <v>x</v>
          </cell>
          <cell r="Q27">
            <v>13.5</v>
          </cell>
          <cell r="R27">
            <v>23.1</v>
          </cell>
          <cell r="S27">
            <v>27.2</v>
          </cell>
          <cell r="T27">
            <v>15.3</v>
          </cell>
          <cell r="U27">
            <v>8</v>
          </cell>
          <cell r="V27">
            <v>5.3</v>
          </cell>
          <cell r="W27">
            <v>2.2000000000000002</v>
          </cell>
          <cell r="X27">
            <v>18.399999999999999</v>
          </cell>
          <cell r="Y27">
            <v>68.7</v>
          </cell>
          <cell r="Z27">
            <v>99.4</v>
          </cell>
          <cell r="AA27">
            <v>511</v>
          </cell>
          <cell r="AB27" t="str">
            <v>All</v>
          </cell>
          <cell r="AC27">
            <v>3.2</v>
          </cell>
          <cell r="AD27">
            <v>8.8000000000000007</v>
          </cell>
          <cell r="AE27">
            <v>20</v>
          </cell>
          <cell r="AF27">
            <v>27.5</v>
          </cell>
          <cell r="AG27">
            <v>16.7</v>
          </cell>
          <cell r="AH27">
            <v>12.1</v>
          </cell>
          <cell r="AI27">
            <v>7.6</v>
          </cell>
          <cell r="AJ27">
            <v>3.4</v>
          </cell>
          <cell r="AK27">
            <v>11.9</v>
          </cell>
          <cell r="AL27">
            <v>59.5</v>
          </cell>
          <cell r="AM27">
            <v>99.3</v>
          </cell>
          <cell r="AN27">
            <v>854</v>
          </cell>
        </row>
        <row r="28">
          <cell r="A28" t="str">
            <v>Home Economics</v>
          </cell>
          <cell r="B28" t="str">
            <v>Males</v>
          </cell>
          <cell r="C28">
            <v>0.3</v>
          </cell>
          <cell r="D28">
            <v>5.2</v>
          </cell>
          <cell r="E28">
            <v>15</v>
          </cell>
          <cell r="F28">
            <v>22.9</v>
          </cell>
          <cell r="G28">
            <v>21.5</v>
          </cell>
          <cell r="H28">
            <v>16.2</v>
          </cell>
          <cell r="I28">
            <v>11.3</v>
          </cell>
          <cell r="J28">
            <v>5.4</v>
          </cell>
          <cell r="K28">
            <v>5.5</v>
          </cell>
          <cell r="L28">
            <v>43.4</v>
          </cell>
          <cell r="M28">
            <v>97.8</v>
          </cell>
          <cell r="N28">
            <v>3898</v>
          </cell>
          <cell r="O28" t="str">
            <v>Females</v>
          </cell>
          <cell r="P28">
            <v>2.9</v>
          </cell>
          <cell r="Q28">
            <v>11.3</v>
          </cell>
          <cell r="R28">
            <v>20.2</v>
          </cell>
          <cell r="S28">
            <v>23.5</v>
          </cell>
          <cell r="T28">
            <v>18.399999999999999</v>
          </cell>
          <cell r="U28">
            <v>12</v>
          </cell>
          <cell r="V28">
            <v>6.7</v>
          </cell>
          <cell r="W28">
            <v>3.1</v>
          </cell>
          <cell r="X28">
            <v>14.2</v>
          </cell>
          <cell r="Y28">
            <v>57.9</v>
          </cell>
          <cell r="Z28">
            <v>98.1</v>
          </cell>
          <cell r="AA28">
            <v>24546</v>
          </cell>
          <cell r="AB28" t="str">
            <v>All</v>
          </cell>
          <cell r="AC28">
            <v>2.6</v>
          </cell>
          <cell r="AD28">
            <v>10.5</v>
          </cell>
          <cell r="AE28">
            <v>19.5</v>
          </cell>
          <cell r="AF28">
            <v>23.4</v>
          </cell>
          <cell r="AG28">
            <v>18.8</v>
          </cell>
          <cell r="AH28">
            <v>12.6</v>
          </cell>
          <cell r="AI28">
            <v>7.3</v>
          </cell>
          <cell r="AJ28">
            <v>3.4</v>
          </cell>
          <cell r="AK28">
            <v>13</v>
          </cell>
          <cell r="AL28">
            <v>55.9</v>
          </cell>
          <cell r="AM28">
            <v>98</v>
          </cell>
          <cell r="AN28">
            <v>28444</v>
          </cell>
        </row>
        <row r="29">
          <cell r="A29" t="str">
            <v>History</v>
          </cell>
          <cell r="B29" t="str">
            <v>Males</v>
          </cell>
          <cell r="C29">
            <v>9.1999999999999993</v>
          </cell>
          <cell r="D29">
            <v>17.600000000000001</v>
          </cell>
          <cell r="E29">
            <v>21</v>
          </cell>
          <cell r="F29">
            <v>19.2</v>
          </cell>
          <cell r="G29">
            <v>13.4</v>
          </cell>
          <cell r="H29">
            <v>8.4</v>
          </cell>
          <cell r="I29">
            <v>5.5</v>
          </cell>
          <cell r="J29">
            <v>3.5</v>
          </cell>
          <cell r="K29">
            <v>26.8</v>
          </cell>
          <cell r="L29">
            <v>66.900000000000006</v>
          </cell>
          <cell r="M29">
            <v>97.8</v>
          </cell>
          <cell r="N29">
            <v>98087</v>
          </cell>
          <cell r="O29" t="str">
            <v>Females</v>
          </cell>
          <cell r="P29">
            <v>14.3</v>
          </cell>
          <cell r="Q29">
            <v>21.4</v>
          </cell>
          <cell r="R29">
            <v>21.4</v>
          </cell>
          <cell r="S29">
            <v>17.3</v>
          </cell>
          <cell r="T29">
            <v>11.2</v>
          </cell>
          <cell r="U29">
            <v>6.8</v>
          </cell>
          <cell r="V29">
            <v>4.0999999999999996</v>
          </cell>
          <cell r="W29">
            <v>2.2000000000000002</v>
          </cell>
          <cell r="X29">
            <v>35.700000000000003</v>
          </cell>
          <cell r="Y29">
            <v>74.400000000000006</v>
          </cell>
          <cell r="Z29">
            <v>98.6</v>
          </cell>
          <cell r="AA29">
            <v>97120</v>
          </cell>
          <cell r="AB29" t="str">
            <v>All</v>
          </cell>
          <cell r="AC29">
            <v>11.7</v>
          </cell>
          <cell r="AD29">
            <v>19.5</v>
          </cell>
          <cell r="AE29">
            <v>21.2</v>
          </cell>
          <cell r="AF29">
            <v>18.2</v>
          </cell>
          <cell r="AG29">
            <v>12.3</v>
          </cell>
          <cell r="AH29">
            <v>7.6</v>
          </cell>
          <cell r="AI29">
            <v>4.8</v>
          </cell>
          <cell r="AJ29">
            <v>2.8</v>
          </cell>
          <cell r="AK29">
            <v>31.2</v>
          </cell>
          <cell r="AL29">
            <v>70.599999999999994</v>
          </cell>
          <cell r="AM29">
            <v>98.2</v>
          </cell>
          <cell r="AN29">
            <v>195207</v>
          </cell>
        </row>
        <row r="30">
          <cell r="A30" t="str">
            <v>Dance</v>
          </cell>
          <cell r="B30" t="str">
            <v>Males</v>
          </cell>
          <cell r="C30">
            <v>5.0632911392405067</v>
          </cell>
          <cell r="D30">
            <v>16.570771001150749</v>
          </cell>
          <cell r="E30">
            <v>17.14614499424626</v>
          </cell>
          <cell r="F30">
            <v>22.094361334867664</v>
          </cell>
          <cell r="G30">
            <v>18.066743383199078</v>
          </cell>
          <cell r="H30">
            <v>10.93210586881473</v>
          </cell>
          <cell r="I30">
            <v>5.8688147295742237</v>
          </cell>
          <cell r="J30">
            <v>2.8768699654775602</v>
          </cell>
          <cell r="K30">
            <v>21.634062140391254</v>
          </cell>
          <cell r="L30">
            <v>60.874568469505178</v>
          </cell>
          <cell r="M30">
            <v>98.619102416570769</v>
          </cell>
          <cell r="N30">
            <v>869</v>
          </cell>
          <cell r="O30" t="str">
            <v>Females</v>
          </cell>
          <cell r="P30">
            <v>6.4023399415014621</v>
          </cell>
          <cell r="Q30">
            <v>14.096522586935327</v>
          </cell>
          <cell r="R30">
            <v>18.938901527461812</v>
          </cell>
          <cell r="S30">
            <v>21.262593435164121</v>
          </cell>
          <cell r="T30">
            <v>19.304517387065324</v>
          </cell>
          <cell r="U30">
            <v>11.390965225869353</v>
          </cell>
          <cell r="V30">
            <v>5.3054923626909325</v>
          </cell>
          <cell r="W30">
            <v>1.9824504387390316</v>
          </cell>
          <cell r="X30">
            <v>20.498862528436788</v>
          </cell>
          <cell r="Y30">
            <v>60.700357491062725</v>
          </cell>
          <cell r="Z30">
            <v>98.683782905427364</v>
          </cell>
          <cell r="AA30">
            <v>12308</v>
          </cell>
          <cell r="AB30" t="str">
            <v>All</v>
          </cell>
          <cell r="AC30">
            <v>6.3140320254989755</v>
          </cell>
          <cell r="AD30">
            <v>14.259694922971844</v>
          </cell>
          <cell r="AE30">
            <v>18.82067238369887</v>
          </cell>
          <cell r="AF30">
            <v>21.317447066858922</v>
          </cell>
          <cell r="AG30">
            <v>19.222888366092434</v>
          </cell>
          <cell r="AH30">
            <v>11.360704257418229</v>
          </cell>
          <cell r="AI30">
            <v>5.3426424831145178</v>
          </cell>
          <cell r="AJ30">
            <v>2.041435835167337</v>
          </cell>
          <cell r="AK30">
            <v>20.573726948470821</v>
          </cell>
          <cell r="AL30">
            <v>60.711846399028609</v>
          </cell>
          <cell r="AM30">
            <v>98.679517340821121</v>
          </cell>
          <cell r="AN30">
            <v>13177</v>
          </cell>
        </row>
        <row r="31">
          <cell r="A31" t="str">
            <v>Health and Social Care</v>
          </cell>
          <cell r="B31" t="str">
            <v>Males</v>
          </cell>
          <cell r="C31" t="str">
            <v>x</v>
          </cell>
          <cell r="D31">
            <v>2</v>
          </cell>
          <cell r="E31">
            <v>12.3</v>
          </cell>
          <cell r="F31">
            <v>17.899999999999999</v>
          </cell>
          <cell r="G31">
            <v>17.5</v>
          </cell>
          <cell r="H31">
            <v>18.5</v>
          </cell>
          <cell r="I31">
            <v>15.2</v>
          </cell>
          <cell r="J31">
            <v>10.3</v>
          </cell>
          <cell r="K31">
            <v>2.6</v>
          </cell>
          <cell r="L31">
            <v>32.799999999999997</v>
          </cell>
          <cell r="M31">
            <v>94.4</v>
          </cell>
          <cell r="N31">
            <v>302</v>
          </cell>
          <cell r="O31" t="str">
            <v>Females</v>
          </cell>
          <cell r="P31" t="str">
            <v>x</v>
          </cell>
          <cell r="Q31">
            <v>9.4</v>
          </cell>
          <cell r="R31">
            <v>19</v>
          </cell>
          <cell r="S31">
            <v>23.3</v>
          </cell>
          <cell r="T31">
            <v>17.100000000000001</v>
          </cell>
          <cell r="U31">
            <v>12.2</v>
          </cell>
          <cell r="V31">
            <v>8.5</v>
          </cell>
          <cell r="W31">
            <v>5.6</v>
          </cell>
          <cell r="X31">
            <v>11.3</v>
          </cell>
          <cell r="Y31">
            <v>53.6</v>
          </cell>
          <cell r="Z31">
            <v>97</v>
          </cell>
          <cell r="AA31">
            <v>5570</v>
          </cell>
          <cell r="AB31" t="str">
            <v>All</v>
          </cell>
          <cell r="AC31">
            <v>1.9</v>
          </cell>
          <cell r="AD31">
            <v>9</v>
          </cell>
          <cell r="AE31">
            <v>18.7</v>
          </cell>
          <cell r="AF31">
            <v>23</v>
          </cell>
          <cell r="AG31">
            <v>17.100000000000001</v>
          </cell>
          <cell r="AH31">
            <v>12.5</v>
          </cell>
          <cell r="AI31">
            <v>8.8000000000000007</v>
          </cell>
          <cell r="AJ31">
            <v>5.8</v>
          </cell>
          <cell r="AK31">
            <v>10.9</v>
          </cell>
          <cell r="AL31">
            <v>52.6</v>
          </cell>
          <cell r="AM31">
            <v>96.8</v>
          </cell>
          <cell r="AN31">
            <v>5872</v>
          </cell>
        </row>
        <row r="32">
          <cell r="A32" t="str">
            <v>German</v>
          </cell>
          <cell r="B32" t="str">
            <v>Males</v>
          </cell>
          <cell r="C32">
            <v>7.8</v>
          </cell>
          <cell r="D32">
            <v>13.6</v>
          </cell>
          <cell r="E32">
            <v>22.2</v>
          </cell>
          <cell r="F32">
            <v>26.8</v>
          </cell>
          <cell r="G32">
            <v>16.8</v>
          </cell>
          <cell r="H32">
            <v>7.5</v>
          </cell>
          <cell r="I32">
            <v>3.2</v>
          </cell>
          <cell r="J32">
            <v>1.4</v>
          </cell>
          <cell r="K32">
            <v>21.4</v>
          </cell>
          <cell r="L32">
            <v>70.400000000000006</v>
          </cell>
          <cell r="M32">
            <v>99.3</v>
          </cell>
          <cell r="N32">
            <v>27383</v>
          </cell>
          <cell r="O32" t="str">
            <v>Females</v>
          </cell>
          <cell r="P32">
            <v>10.6</v>
          </cell>
          <cell r="Q32">
            <v>18.2</v>
          </cell>
          <cell r="R32">
            <v>25.8</v>
          </cell>
          <cell r="S32">
            <v>25.6</v>
          </cell>
          <cell r="T32">
            <v>12.5</v>
          </cell>
          <cell r="U32">
            <v>4.4000000000000004</v>
          </cell>
          <cell r="V32">
            <v>1.8</v>
          </cell>
          <cell r="W32">
            <v>0.8</v>
          </cell>
          <cell r="X32">
            <v>28.8</v>
          </cell>
          <cell r="Y32">
            <v>80.2</v>
          </cell>
          <cell r="Z32">
            <v>99.7</v>
          </cell>
          <cell r="AA32">
            <v>30916</v>
          </cell>
          <cell r="AB32" t="str">
            <v>All</v>
          </cell>
          <cell r="AC32">
            <v>9.3000000000000007</v>
          </cell>
          <cell r="AD32">
            <v>16.100000000000001</v>
          </cell>
          <cell r="AE32">
            <v>24.1</v>
          </cell>
          <cell r="AF32">
            <v>26.1</v>
          </cell>
          <cell r="AG32">
            <v>14.5</v>
          </cell>
          <cell r="AH32">
            <v>5.9</v>
          </cell>
          <cell r="AI32">
            <v>2.5</v>
          </cell>
          <cell r="AJ32">
            <v>1.1000000000000001</v>
          </cell>
          <cell r="AK32">
            <v>25.3</v>
          </cell>
          <cell r="AL32">
            <v>75.599999999999994</v>
          </cell>
          <cell r="AM32">
            <v>99.5</v>
          </cell>
          <cell r="AN32">
            <v>58299</v>
          </cell>
        </row>
        <row r="33">
          <cell r="A33" t="str">
            <v>Geography</v>
          </cell>
          <cell r="B33" t="str">
            <v>Males</v>
          </cell>
          <cell r="C33">
            <v>8.4</v>
          </cell>
          <cell r="D33">
            <v>15.9</v>
          </cell>
          <cell r="E33">
            <v>19.2</v>
          </cell>
          <cell r="F33">
            <v>22.7</v>
          </cell>
          <cell r="G33">
            <v>16.5</v>
          </cell>
          <cell r="H33">
            <v>8.6999999999999993</v>
          </cell>
          <cell r="I33">
            <v>4.8</v>
          </cell>
          <cell r="J33">
            <v>2.6</v>
          </cell>
          <cell r="K33">
            <v>24.4</v>
          </cell>
          <cell r="L33">
            <v>66.3</v>
          </cell>
          <cell r="M33">
            <v>98.8</v>
          </cell>
          <cell r="N33">
            <v>89338</v>
          </cell>
          <cell r="O33" t="str">
            <v>Females</v>
          </cell>
          <cell r="P33">
            <v>13.9</v>
          </cell>
          <cell r="Q33">
            <v>20.8</v>
          </cell>
          <cell r="R33">
            <v>20.5</v>
          </cell>
          <cell r="S33">
            <v>19.899999999999999</v>
          </cell>
          <cell r="T33">
            <v>12.4</v>
          </cell>
          <cell r="U33">
            <v>6.4</v>
          </cell>
          <cell r="V33">
            <v>3.5</v>
          </cell>
          <cell r="W33">
            <v>1.7</v>
          </cell>
          <cell r="X33">
            <v>34.700000000000003</v>
          </cell>
          <cell r="Y33">
            <v>75.099999999999994</v>
          </cell>
          <cell r="Z33">
            <v>99.1</v>
          </cell>
          <cell r="AA33">
            <v>72208</v>
          </cell>
          <cell r="AB33" t="str">
            <v>All</v>
          </cell>
          <cell r="AC33">
            <v>10.9</v>
          </cell>
          <cell r="AD33">
            <v>18.100000000000001</v>
          </cell>
          <cell r="AE33">
            <v>19.8</v>
          </cell>
          <cell r="AF33">
            <v>21.4</v>
          </cell>
          <cell r="AG33">
            <v>14.7</v>
          </cell>
          <cell r="AH33">
            <v>7.7</v>
          </cell>
          <cell r="AI33">
            <v>4.2</v>
          </cell>
          <cell r="AJ33">
            <v>2.2000000000000002</v>
          </cell>
          <cell r="AK33">
            <v>29</v>
          </cell>
          <cell r="AL33">
            <v>70.2</v>
          </cell>
          <cell r="AM33">
            <v>99</v>
          </cell>
          <cell r="AN33">
            <v>161546</v>
          </cell>
        </row>
        <row r="34">
          <cell r="A34" t="str">
            <v>General Studies</v>
          </cell>
          <cell r="B34" t="str">
            <v>Males</v>
          </cell>
          <cell r="C34">
            <v>1.8</v>
          </cell>
          <cell r="D34">
            <v>7.5</v>
          </cell>
          <cell r="E34">
            <v>12.4</v>
          </cell>
          <cell r="F34">
            <v>17.600000000000001</v>
          </cell>
          <cell r="G34">
            <v>19.399999999999999</v>
          </cell>
          <cell r="H34">
            <v>15.7</v>
          </cell>
          <cell r="I34">
            <v>11</v>
          </cell>
          <cell r="J34">
            <v>6.9</v>
          </cell>
          <cell r="K34">
            <v>9.3000000000000007</v>
          </cell>
          <cell r="L34">
            <v>39.4</v>
          </cell>
          <cell r="M34">
            <v>92.5</v>
          </cell>
          <cell r="N34">
            <v>3373</v>
          </cell>
          <cell r="O34" t="str">
            <v>Females</v>
          </cell>
          <cell r="P34">
            <v>2.1</v>
          </cell>
          <cell r="Q34">
            <v>7.7</v>
          </cell>
          <cell r="R34">
            <v>15.7</v>
          </cell>
          <cell r="S34">
            <v>20.8</v>
          </cell>
          <cell r="T34">
            <v>20.8</v>
          </cell>
          <cell r="U34">
            <v>15.3</v>
          </cell>
          <cell r="V34">
            <v>7.8</v>
          </cell>
          <cell r="W34">
            <v>4.9000000000000004</v>
          </cell>
          <cell r="X34">
            <v>9.8000000000000007</v>
          </cell>
          <cell r="Y34">
            <v>46.3</v>
          </cell>
          <cell r="Z34">
            <v>95.1</v>
          </cell>
          <cell r="AA34">
            <v>3149</v>
          </cell>
          <cell r="AB34" t="str">
            <v>All</v>
          </cell>
          <cell r="AC34">
            <v>2</v>
          </cell>
          <cell r="AD34">
            <v>7.6</v>
          </cell>
          <cell r="AE34">
            <v>14</v>
          </cell>
          <cell r="AF34">
            <v>19.2</v>
          </cell>
          <cell r="AG34">
            <v>20.100000000000001</v>
          </cell>
          <cell r="AH34">
            <v>15.5</v>
          </cell>
          <cell r="AI34">
            <v>9.4</v>
          </cell>
          <cell r="AJ34">
            <v>5.9</v>
          </cell>
          <cell r="AK34">
            <v>9.6</v>
          </cell>
          <cell r="AL34">
            <v>42.7</v>
          </cell>
          <cell r="AM34">
            <v>93.7</v>
          </cell>
          <cell r="AN34">
            <v>6522</v>
          </cell>
        </row>
        <row r="35">
          <cell r="A35" t="str">
            <v>French</v>
          </cell>
          <cell r="B35" t="str">
            <v>Males</v>
          </cell>
          <cell r="C35">
            <v>8.6999999999999993</v>
          </cell>
          <cell r="D35">
            <v>13.8</v>
          </cell>
          <cell r="E35">
            <v>19.5</v>
          </cell>
          <cell r="F35">
            <v>24.6</v>
          </cell>
          <cell r="G35">
            <v>17.600000000000001</v>
          </cell>
          <cell r="H35">
            <v>9.1</v>
          </cell>
          <cell r="I35">
            <v>4.5</v>
          </cell>
          <cell r="J35">
            <v>1.6</v>
          </cell>
          <cell r="K35">
            <v>22.5</v>
          </cell>
          <cell r="L35">
            <v>66.5</v>
          </cell>
          <cell r="M35">
            <v>99.4</v>
          </cell>
          <cell r="N35">
            <v>59640</v>
          </cell>
          <cell r="O35" t="str">
            <v>Females</v>
          </cell>
          <cell r="P35">
            <v>11.9</v>
          </cell>
          <cell r="Q35">
            <v>17.8</v>
          </cell>
          <cell r="R35">
            <v>23</v>
          </cell>
          <cell r="S35">
            <v>23.3</v>
          </cell>
          <cell r="T35">
            <v>14.3</v>
          </cell>
          <cell r="U35">
            <v>6.1</v>
          </cell>
          <cell r="V35">
            <v>2.4</v>
          </cell>
          <cell r="W35">
            <v>0.8</v>
          </cell>
          <cell r="X35">
            <v>29.7</v>
          </cell>
          <cell r="Y35">
            <v>76</v>
          </cell>
          <cell r="Z35">
            <v>99.6</v>
          </cell>
          <cell r="AA35">
            <v>82109</v>
          </cell>
          <cell r="AB35" t="str">
            <v>All</v>
          </cell>
          <cell r="AC35">
            <v>10.6</v>
          </cell>
          <cell r="AD35">
            <v>16.100000000000001</v>
          </cell>
          <cell r="AE35">
            <v>21.5</v>
          </cell>
          <cell r="AF35">
            <v>23.9</v>
          </cell>
          <cell r="AG35">
            <v>15.7</v>
          </cell>
          <cell r="AH35">
            <v>7.4</v>
          </cell>
          <cell r="AI35">
            <v>3.3</v>
          </cell>
          <cell r="AJ35">
            <v>1.2</v>
          </cell>
          <cell r="AK35">
            <v>26.7</v>
          </cell>
          <cell r="AL35">
            <v>72</v>
          </cell>
          <cell r="AM35">
            <v>99.5</v>
          </cell>
          <cell r="AN35">
            <v>141749</v>
          </cell>
        </row>
        <row r="36">
          <cell r="A36" t="str">
            <v>English Studies</v>
          </cell>
          <cell r="B36" t="str">
            <v>Males</v>
          </cell>
          <cell r="C36">
            <v>0.2</v>
          </cell>
          <cell r="D36">
            <v>2.2000000000000002</v>
          </cell>
          <cell r="E36">
            <v>14.6</v>
          </cell>
          <cell r="F36">
            <v>45.9</v>
          </cell>
          <cell r="G36">
            <v>15.1</v>
          </cell>
          <cell r="H36">
            <v>11.4</v>
          </cell>
          <cell r="I36">
            <v>5.8</v>
          </cell>
          <cell r="J36">
            <v>3</v>
          </cell>
          <cell r="K36">
            <v>2.4</v>
          </cell>
          <cell r="L36">
            <v>63</v>
          </cell>
          <cell r="M36">
            <v>98.4</v>
          </cell>
          <cell r="N36">
            <v>1840</v>
          </cell>
          <cell r="O36" t="str">
            <v>Females</v>
          </cell>
          <cell r="P36">
            <v>0.4</v>
          </cell>
          <cell r="Q36">
            <v>3.5</v>
          </cell>
          <cell r="R36">
            <v>18.7</v>
          </cell>
          <cell r="S36">
            <v>47.8</v>
          </cell>
          <cell r="T36">
            <v>13</v>
          </cell>
          <cell r="U36">
            <v>9.4</v>
          </cell>
          <cell r="V36">
            <v>4</v>
          </cell>
          <cell r="W36">
            <v>1.9</v>
          </cell>
          <cell r="X36">
            <v>3.9</v>
          </cell>
          <cell r="Y36">
            <v>70.5</v>
          </cell>
          <cell r="Z36">
            <v>98.8</v>
          </cell>
          <cell r="AA36">
            <v>1462</v>
          </cell>
          <cell r="AB36" t="str">
            <v>All</v>
          </cell>
          <cell r="AC36">
            <v>0.3</v>
          </cell>
          <cell r="AD36">
            <v>2.8</v>
          </cell>
          <cell r="AE36">
            <v>16.399999999999999</v>
          </cell>
          <cell r="AF36">
            <v>46.8</v>
          </cell>
          <cell r="AG36">
            <v>14.2</v>
          </cell>
          <cell r="AH36">
            <v>10.5</v>
          </cell>
          <cell r="AI36">
            <v>5</v>
          </cell>
          <cell r="AJ36">
            <v>2.5</v>
          </cell>
          <cell r="AK36">
            <v>3.1</v>
          </cell>
          <cell r="AL36">
            <v>66.3</v>
          </cell>
          <cell r="AM36">
            <v>98.5</v>
          </cell>
          <cell r="AN36">
            <v>3302</v>
          </cell>
        </row>
        <row r="37">
          <cell r="A37" t="str">
            <v>English Literature</v>
          </cell>
          <cell r="B37" t="str">
            <v>Males</v>
          </cell>
          <cell r="C37">
            <v>4.5</v>
          </cell>
          <cell r="D37">
            <v>14.9</v>
          </cell>
          <cell r="E37">
            <v>26.6</v>
          </cell>
          <cell r="F37">
            <v>26.5</v>
          </cell>
          <cell r="G37">
            <v>15.3</v>
          </cell>
          <cell r="H37">
            <v>6.6</v>
          </cell>
          <cell r="I37">
            <v>2.6</v>
          </cell>
          <cell r="J37">
            <v>1.2</v>
          </cell>
          <cell r="K37">
            <v>19.399999999999999</v>
          </cell>
          <cell r="L37">
            <v>72.5</v>
          </cell>
          <cell r="M37">
            <v>98.2</v>
          </cell>
          <cell r="N37">
            <v>212726</v>
          </cell>
          <cell r="O37" t="str">
            <v>Females</v>
          </cell>
          <cell r="P37">
            <v>8.1</v>
          </cell>
          <cell r="Q37">
            <v>22.7</v>
          </cell>
          <cell r="R37">
            <v>30.5</v>
          </cell>
          <cell r="S37">
            <v>22.9</v>
          </cell>
          <cell r="T37">
            <v>9.9</v>
          </cell>
          <cell r="U37">
            <v>3.3</v>
          </cell>
          <cell r="V37">
            <v>1.1000000000000001</v>
          </cell>
          <cell r="W37">
            <v>0.5</v>
          </cell>
          <cell r="X37">
            <v>30.8</v>
          </cell>
          <cell r="Y37">
            <v>84.2</v>
          </cell>
          <cell r="Z37">
            <v>99</v>
          </cell>
          <cell r="AA37">
            <v>236510</v>
          </cell>
          <cell r="AB37" t="str">
            <v>All</v>
          </cell>
          <cell r="AC37">
            <v>6.4</v>
          </cell>
          <cell r="AD37">
            <v>19</v>
          </cell>
          <cell r="AE37">
            <v>28.7</v>
          </cell>
          <cell r="AF37">
            <v>24.6</v>
          </cell>
          <cell r="AG37">
            <v>12.4</v>
          </cell>
          <cell r="AH37">
            <v>4.9000000000000004</v>
          </cell>
          <cell r="AI37">
            <v>1.8</v>
          </cell>
          <cell r="AJ37">
            <v>0.8</v>
          </cell>
          <cell r="AK37">
            <v>25.4</v>
          </cell>
          <cell r="AL37">
            <v>78.7</v>
          </cell>
          <cell r="AM37">
            <v>98.6</v>
          </cell>
          <cell r="AN37">
            <v>449236</v>
          </cell>
        </row>
        <row r="38">
          <cell r="A38" t="str">
            <v>English</v>
          </cell>
          <cell r="B38" t="str">
            <v>Males</v>
          </cell>
          <cell r="C38">
            <v>3.8</v>
          </cell>
          <cell r="D38">
            <v>10.7</v>
          </cell>
          <cell r="E38">
            <v>19.899999999999999</v>
          </cell>
          <cell r="F38">
            <v>31.4</v>
          </cell>
          <cell r="G38">
            <v>17.899999999999999</v>
          </cell>
          <cell r="H38">
            <v>9.1999999999999993</v>
          </cell>
          <cell r="I38">
            <v>4.2</v>
          </cell>
          <cell r="J38">
            <v>1.6</v>
          </cell>
          <cell r="K38">
            <v>14.5</v>
          </cell>
          <cell r="L38">
            <v>65.8</v>
          </cell>
          <cell r="M38">
            <v>98.9</v>
          </cell>
          <cell r="N38">
            <v>296070</v>
          </cell>
          <cell r="O38" t="str">
            <v>Females</v>
          </cell>
          <cell r="P38">
            <v>7.1</v>
          </cell>
          <cell r="Q38">
            <v>17.2</v>
          </cell>
          <cell r="R38">
            <v>25.2</v>
          </cell>
          <cell r="S38">
            <v>29.3</v>
          </cell>
          <cell r="T38">
            <v>12.8</v>
          </cell>
          <cell r="U38">
            <v>5.0999999999999996</v>
          </cell>
          <cell r="V38">
            <v>1.9</v>
          </cell>
          <cell r="W38">
            <v>0.7</v>
          </cell>
          <cell r="X38">
            <v>24.3</v>
          </cell>
          <cell r="Y38">
            <v>78.8</v>
          </cell>
          <cell r="Z38">
            <v>99.3</v>
          </cell>
          <cell r="AA38">
            <v>291391</v>
          </cell>
          <cell r="AB38" t="str">
            <v>All</v>
          </cell>
          <cell r="AC38">
            <v>5.5</v>
          </cell>
          <cell r="AD38">
            <v>13.9</v>
          </cell>
          <cell r="AE38">
            <v>22.5</v>
          </cell>
          <cell r="AF38">
            <v>30.3</v>
          </cell>
          <cell r="AG38">
            <v>15.4</v>
          </cell>
          <cell r="AH38">
            <v>7.2</v>
          </cell>
          <cell r="AI38">
            <v>3.1</v>
          </cell>
          <cell r="AJ38">
            <v>1.2</v>
          </cell>
          <cell r="AK38">
            <v>19.399999999999999</v>
          </cell>
          <cell r="AL38">
            <v>72.3</v>
          </cell>
          <cell r="AM38">
            <v>99.1</v>
          </cell>
          <cell r="AN38">
            <v>587461</v>
          </cell>
        </row>
        <row r="39">
          <cell r="A39" t="str">
            <v>Economics</v>
          </cell>
          <cell r="B39" t="str">
            <v>Males</v>
          </cell>
          <cell r="C39">
            <v>5</v>
          </cell>
          <cell r="D39">
            <v>24.4</v>
          </cell>
          <cell r="E39">
            <v>30.4</v>
          </cell>
          <cell r="F39">
            <v>20.2</v>
          </cell>
          <cell r="G39">
            <v>9.5</v>
          </cell>
          <cell r="H39">
            <v>4.7</v>
          </cell>
          <cell r="I39">
            <v>2.7</v>
          </cell>
          <cell r="J39">
            <v>1.2</v>
          </cell>
          <cell r="K39">
            <v>29.4</v>
          </cell>
          <cell r="L39">
            <v>80</v>
          </cell>
          <cell r="M39">
            <v>98.1</v>
          </cell>
          <cell r="N39">
            <v>2353</v>
          </cell>
          <cell r="O39" t="str">
            <v>Females</v>
          </cell>
          <cell r="P39">
            <v>3.5</v>
          </cell>
          <cell r="Q39">
            <v>20.8</v>
          </cell>
          <cell r="R39">
            <v>33</v>
          </cell>
          <cell r="S39">
            <v>20.100000000000001</v>
          </cell>
          <cell r="T39">
            <v>8.6999999999999993</v>
          </cell>
          <cell r="U39">
            <v>5.5</v>
          </cell>
          <cell r="V39">
            <v>4.5999999999999996</v>
          </cell>
          <cell r="W39">
            <v>1.8</v>
          </cell>
          <cell r="X39">
            <v>24.3</v>
          </cell>
          <cell r="Y39">
            <v>77.400000000000006</v>
          </cell>
          <cell r="Z39">
            <v>97.9</v>
          </cell>
          <cell r="AA39">
            <v>897</v>
          </cell>
          <cell r="AB39" t="str">
            <v>All</v>
          </cell>
          <cell r="AC39">
            <v>4.5999999999999996</v>
          </cell>
          <cell r="AD39">
            <v>23.4</v>
          </cell>
          <cell r="AE39">
            <v>31.1</v>
          </cell>
          <cell r="AF39">
            <v>20.2</v>
          </cell>
          <cell r="AG39">
            <v>9.3000000000000007</v>
          </cell>
          <cell r="AH39">
            <v>4.9000000000000004</v>
          </cell>
          <cell r="AI39">
            <v>3.2</v>
          </cell>
          <cell r="AJ39">
            <v>1.4</v>
          </cell>
          <cell r="AK39">
            <v>28</v>
          </cell>
          <cell r="AL39">
            <v>79.3</v>
          </cell>
          <cell r="AM39">
            <v>98</v>
          </cell>
          <cell r="AN39">
            <v>3250</v>
          </cell>
        </row>
        <row r="40">
          <cell r="A40" t="str">
            <v>Drama</v>
          </cell>
          <cell r="B40" t="str">
            <v>Males</v>
          </cell>
          <cell r="C40">
            <v>3.6</v>
          </cell>
          <cell r="D40">
            <v>14.1</v>
          </cell>
          <cell r="E40">
            <v>23.7</v>
          </cell>
          <cell r="F40">
            <v>26</v>
          </cell>
          <cell r="G40">
            <v>17.399999999999999</v>
          </cell>
          <cell r="H40">
            <v>8.4</v>
          </cell>
          <cell r="I40">
            <v>4.0999999999999996</v>
          </cell>
          <cell r="J40">
            <v>1.6</v>
          </cell>
          <cell r="K40">
            <v>17.7</v>
          </cell>
          <cell r="L40">
            <v>67.3</v>
          </cell>
          <cell r="M40">
            <v>98.9</v>
          </cell>
          <cell r="N40">
            <v>28731</v>
          </cell>
          <cell r="O40" t="str">
            <v>Females</v>
          </cell>
          <cell r="P40">
            <v>6.4</v>
          </cell>
          <cell r="Q40">
            <v>20.7</v>
          </cell>
          <cell r="R40">
            <v>29.1</v>
          </cell>
          <cell r="S40">
            <v>23.2</v>
          </cell>
          <cell r="T40">
            <v>11.9</v>
          </cell>
          <cell r="U40">
            <v>5</v>
          </cell>
          <cell r="V40">
            <v>2.1</v>
          </cell>
          <cell r="W40">
            <v>0.9</v>
          </cell>
          <cell r="X40">
            <v>27.1</v>
          </cell>
          <cell r="Y40">
            <v>79.400000000000006</v>
          </cell>
          <cell r="Z40">
            <v>99.3</v>
          </cell>
          <cell r="AA40">
            <v>46024</v>
          </cell>
          <cell r="AB40" t="str">
            <v>All</v>
          </cell>
          <cell r="AC40">
            <v>5.3</v>
          </cell>
          <cell r="AD40">
            <v>18.100000000000001</v>
          </cell>
          <cell r="AE40">
            <v>27</v>
          </cell>
          <cell r="AF40">
            <v>24.3</v>
          </cell>
          <cell r="AG40">
            <v>14</v>
          </cell>
          <cell r="AH40">
            <v>6.3</v>
          </cell>
          <cell r="AI40">
            <v>2.9</v>
          </cell>
          <cell r="AJ40">
            <v>1.2</v>
          </cell>
          <cell r="AK40">
            <v>23.5</v>
          </cell>
          <cell r="AL40">
            <v>74.8</v>
          </cell>
          <cell r="AM40">
            <v>99.1</v>
          </cell>
          <cell r="AN40">
            <v>74755</v>
          </cell>
        </row>
        <row r="41">
          <cell r="A41" t="str">
            <v>D &amp; T: Textiles Technology</v>
          </cell>
          <cell r="B41" t="str">
            <v>Males</v>
          </cell>
          <cell r="C41">
            <v>2.8</v>
          </cell>
          <cell r="D41">
            <v>6.4</v>
          </cell>
          <cell r="E41">
            <v>12.5</v>
          </cell>
          <cell r="F41">
            <v>19.899999999999999</v>
          </cell>
          <cell r="G41">
            <v>19.2</v>
          </cell>
          <cell r="H41">
            <v>14</v>
          </cell>
          <cell r="I41">
            <v>12.2</v>
          </cell>
          <cell r="J41">
            <v>6.8</v>
          </cell>
          <cell r="K41">
            <v>9.1999999999999993</v>
          </cell>
          <cell r="L41">
            <v>41.6</v>
          </cell>
          <cell r="M41">
            <v>93.8</v>
          </cell>
          <cell r="N41">
            <v>1043</v>
          </cell>
          <cell r="O41" t="str">
            <v>Females</v>
          </cell>
          <cell r="P41">
            <v>10.6</v>
          </cell>
          <cell r="Q41">
            <v>19.100000000000001</v>
          </cell>
          <cell r="R41">
            <v>24.3</v>
          </cell>
          <cell r="S41">
            <v>21</v>
          </cell>
          <cell r="T41">
            <v>11.6</v>
          </cell>
          <cell r="U41">
            <v>6.6</v>
          </cell>
          <cell r="V41">
            <v>3.7</v>
          </cell>
          <cell r="W41">
            <v>1.7</v>
          </cell>
          <cell r="X41">
            <v>29.8</v>
          </cell>
          <cell r="Y41">
            <v>75.099999999999994</v>
          </cell>
          <cell r="Z41">
            <v>98.7</v>
          </cell>
          <cell r="AA41">
            <v>32614</v>
          </cell>
          <cell r="AB41" t="str">
            <v>All</v>
          </cell>
          <cell r="AC41">
            <v>10.4</v>
          </cell>
          <cell r="AD41">
            <v>18.8</v>
          </cell>
          <cell r="AE41">
            <v>23.9</v>
          </cell>
          <cell r="AF41">
            <v>21</v>
          </cell>
          <cell r="AG41">
            <v>11.8</v>
          </cell>
          <cell r="AH41">
            <v>6.9</v>
          </cell>
          <cell r="AI41">
            <v>4</v>
          </cell>
          <cell r="AJ41">
            <v>1.9</v>
          </cell>
          <cell r="AK41">
            <v>29.2</v>
          </cell>
          <cell r="AL41">
            <v>74.099999999999994</v>
          </cell>
          <cell r="AM41">
            <v>98.6</v>
          </cell>
          <cell r="AN41">
            <v>33657</v>
          </cell>
        </row>
        <row r="42">
          <cell r="A42" t="str">
            <v>D &amp; T: Systems &amp; Control</v>
          </cell>
          <cell r="B42" t="str">
            <v>Males</v>
          </cell>
          <cell r="C42">
            <v>5.3</v>
          </cell>
          <cell r="D42">
            <v>14.4</v>
          </cell>
          <cell r="E42">
            <v>21.7</v>
          </cell>
          <cell r="F42">
            <v>22.6</v>
          </cell>
          <cell r="G42">
            <v>15</v>
          </cell>
          <cell r="H42">
            <v>10.1</v>
          </cell>
          <cell r="I42">
            <v>6.2</v>
          </cell>
          <cell r="J42">
            <v>3.1</v>
          </cell>
          <cell r="K42">
            <v>19.7</v>
          </cell>
          <cell r="L42">
            <v>64</v>
          </cell>
          <cell r="M42">
            <v>98.4</v>
          </cell>
          <cell r="N42">
            <v>4014</v>
          </cell>
          <cell r="O42" t="str">
            <v>Females</v>
          </cell>
          <cell r="P42">
            <v>8</v>
          </cell>
          <cell r="Q42">
            <v>28</v>
          </cell>
          <cell r="R42">
            <v>25.2</v>
          </cell>
          <cell r="S42">
            <v>19.399999999999999</v>
          </cell>
          <cell r="T42">
            <v>9.1999999999999993</v>
          </cell>
          <cell r="U42">
            <v>2.5</v>
          </cell>
          <cell r="V42">
            <v>4.5</v>
          </cell>
          <cell r="W42">
            <v>1.6</v>
          </cell>
          <cell r="X42">
            <v>36</v>
          </cell>
          <cell r="Y42">
            <v>80.599999999999994</v>
          </cell>
          <cell r="Z42">
            <v>98.4</v>
          </cell>
          <cell r="AA42">
            <v>314</v>
          </cell>
          <cell r="AB42" t="str">
            <v>All</v>
          </cell>
          <cell r="AC42">
            <v>5.5</v>
          </cell>
          <cell r="AD42">
            <v>15.4</v>
          </cell>
          <cell r="AE42">
            <v>22</v>
          </cell>
          <cell r="AF42">
            <v>22.3</v>
          </cell>
          <cell r="AG42">
            <v>14.6</v>
          </cell>
          <cell r="AH42">
            <v>9.5</v>
          </cell>
          <cell r="AI42">
            <v>6.1</v>
          </cell>
          <cell r="AJ42">
            <v>3</v>
          </cell>
          <cell r="AK42">
            <v>20.9</v>
          </cell>
          <cell r="AL42">
            <v>65.2</v>
          </cell>
          <cell r="AM42">
            <v>98.4</v>
          </cell>
          <cell r="AN42">
            <v>4328</v>
          </cell>
        </row>
        <row r="43">
          <cell r="A43" t="str">
            <v>D &amp; T: Resistant Materials</v>
          </cell>
          <cell r="B43" t="str">
            <v>Males</v>
          </cell>
          <cell r="C43">
            <v>3.5</v>
          </cell>
          <cell r="D43">
            <v>9.4</v>
          </cell>
          <cell r="E43">
            <v>19.100000000000001</v>
          </cell>
          <cell r="F43">
            <v>23.9</v>
          </cell>
          <cell r="G43">
            <v>18.5</v>
          </cell>
          <cell r="H43">
            <v>12.6</v>
          </cell>
          <cell r="I43">
            <v>7.3</v>
          </cell>
          <cell r="J43">
            <v>3.5</v>
          </cell>
          <cell r="K43">
            <v>12.9</v>
          </cell>
          <cell r="L43">
            <v>55.9</v>
          </cell>
          <cell r="M43">
            <v>97.7</v>
          </cell>
          <cell r="N43">
            <v>49560</v>
          </cell>
          <cell r="O43" t="str">
            <v>Females</v>
          </cell>
          <cell r="P43">
            <v>9.4</v>
          </cell>
          <cell r="Q43">
            <v>18.3</v>
          </cell>
          <cell r="R43">
            <v>23.7</v>
          </cell>
          <cell r="S43">
            <v>20.3</v>
          </cell>
          <cell r="T43">
            <v>13</v>
          </cell>
          <cell r="U43">
            <v>7.5</v>
          </cell>
          <cell r="V43">
            <v>4.3</v>
          </cell>
          <cell r="W43">
            <v>2.1</v>
          </cell>
          <cell r="X43">
            <v>27.7</v>
          </cell>
          <cell r="Y43">
            <v>71.7</v>
          </cell>
          <cell r="Z43">
            <v>98.7</v>
          </cell>
          <cell r="AA43">
            <v>8889</v>
          </cell>
          <cell r="AB43" t="str">
            <v>All</v>
          </cell>
          <cell r="AC43">
            <v>4.4000000000000004</v>
          </cell>
          <cell r="AD43">
            <v>10.7</v>
          </cell>
          <cell r="AE43">
            <v>19.8</v>
          </cell>
          <cell r="AF43">
            <v>23.4</v>
          </cell>
          <cell r="AG43">
            <v>17.7</v>
          </cell>
          <cell r="AH43">
            <v>11.8</v>
          </cell>
          <cell r="AI43">
            <v>6.8</v>
          </cell>
          <cell r="AJ43">
            <v>3.3</v>
          </cell>
          <cell r="AK43">
            <v>15.1</v>
          </cell>
          <cell r="AL43">
            <v>58.3</v>
          </cell>
          <cell r="AM43">
            <v>97.9</v>
          </cell>
          <cell r="AN43">
            <v>58449</v>
          </cell>
        </row>
        <row r="44">
          <cell r="A44" t="str">
            <v>D &amp; T: Graphic Products</v>
          </cell>
          <cell r="B44" t="str">
            <v>Males</v>
          </cell>
          <cell r="C44">
            <v>3</v>
          </cell>
          <cell r="D44">
            <v>9</v>
          </cell>
          <cell r="E44">
            <v>17.5</v>
          </cell>
          <cell r="F44">
            <v>21.9</v>
          </cell>
          <cell r="G44">
            <v>18.3</v>
          </cell>
          <cell r="H44">
            <v>12.4</v>
          </cell>
          <cell r="I44">
            <v>8.4</v>
          </cell>
          <cell r="J44">
            <v>5.3</v>
          </cell>
          <cell r="K44">
            <v>12</v>
          </cell>
          <cell r="L44">
            <v>51.4</v>
          </cell>
          <cell r="M44">
            <v>95.8</v>
          </cell>
          <cell r="N44">
            <v>25664</v>
          </cell>
          <cell r="O44" t="str">
            <v>Females</v>
          </cell>
          <cell r="P44">
            <v>8.4</v>
          </cell>
          <cell r="Q44">
            <v>18.399999999999999</v>
          </cell>
          <cell r="R44">
            <v>23.3</v>
          </cell>
          <cell r="S44">
            <v>21.3</v>
          </cell>
          <cell r="T44">
            <v>12.9</v>
          </cell>
          <cell r="U44">
            <v>7.6</v>
          </cell>
          <cell r="V44">
            <v>4.3</v>
          </cell>
          <cell r="W44">
            <v>2</v>
          </cell>
          <cell r="X44">
            <v>26.8</v>
          </cell>
          <cell r="Y44">
            <v>71.400000000000006</v>
          </cell>
          <cell r="Z44">
            <v>98.3</v>
          </cell>
          <cell r="AA44">
            <v>18114</v>
          </cell>
          <cell r="AB44" t="str">
            <v>All</v>
          </cell>
          <cell r="AC44">
            <v>5.3</v>
          </cell>
          <cell r="AD44">
            <v>12.9</v>
          </cell>
          <cell r="AE44">
            <v>19.899999999999999</v>
          </cell>
          <cell r="AF44">
            <v>21.6</v>
          </cell>
          <cell r="AG44">
            <v>16.100000000000001</v>
          </cell>
          <cell r="AH44">
            <v>10.4</v>
          </cell>
          <cell r="AI44">
            <v>6.7</v>
          </cell>
          <cell r="AJ44">
            <v>3.9</v>
          </cell>
          <cell r="AK44">
            <v>18.100000000000001</v>
          </cell>
          <cell r="AL44">
            <v>59.7</v>
          </cell>
          <cell r="AM44">
            <v>96.8</v>
          </cell>
          <cell r="AN44">
            <v>43778</v>
          </cell>
        </row>
        <row r="45">
          <cell r="A45" t="str">
            <v>D &amp; T: Food Technology</v>
          </cell>
          <cell r="B45" t="str">
            <v>Males</v>
          </cell>
          <cell r="C45">
            <v>2</v>
          </cell>
          <cell r="D45">
            <v>7.7</v>
          </cell>
          <cell r="E45">
            <v>17.3</v>
          </cell>
          <cell r="F45">
            <v>24.4</v>
          </cell>
          <cell r="G45">
            <v>19.8</v>
          </cell>
          <cell r="H45">
            <v>13.6</v>
          </cell>
          <cell r="I45">
            <v>8.1999999999999993</v>
          </cell>
          <cell r="J45">
            <v>4.0999999999999996</v>
          </cell>
          <cell r="K45">
            <v>9.6999999999999993</v>
          </cell>
          <cell r="L45">
            <v>51.4</v>
          </cell>
          <cell r="M45">
            <v>97.2</v>
          </cell>
          <cell r="N45">
            <v>20079</v>
          </cell>
          <cell r="O45" t="str">
            <v>Females</v>
          </cell>
          <cell r="P45">
            <v>7.7</v>
          </cell>
          <cell r="Q45">
            <v>16.8</v>
          </cell>
          <cell r="R45">
            <v>23.5</v>
          </cell>
          <cell r="S45">
            <v>22.2</v>
          </cell>
          <cell r="T45">
            <v>14.2</v>
          </cell>
          <cell r="U45">
            <v>8.1999999999999993</v>
          </cell>
          <cell r="V45">
            <v>4.0999999999999996</v>
          </cell>
          <cell r="W45">
            <v>1.9</v>
          </cell>
          <cell r="X45">
            <v>24.5</v>
          </cell>
          <cell r="Y45">
            <v>70.099999999999994</v>
          </cell>
          <cell r="Z45">
            <v>98.6</v>
          </cell>
          <cell r="AA45">
            <v>33970</v>
          </cell>
          <cell r="AB45" t="str">
            <v>All</v>
          </cell>
          <cell r="AC45">
            <v>5.6</v>
          </cell>
          <cell r="AD45">
            <v>13.4</v>
          </cell>
          <cell r="AE45">
            <v>21.2</v>
          </cell>
          <cell r="AF45">
            <v>23</v>
          </cell>
          <cell r="AG45">
            <v>16.3</v>
          </cell>
          <cell r="AH45">
            <v>10.199999999999999</v>
          </cell>
          <cell r="AI45">
            <v>5.6</v>
          </cell>
          <cell r="AJ45">
            <v>2.8</v>
          </cell>
          <cell r="AK45">
            <v>19</v>
          </cell>
          <cell r="AL45">
            <v>63.2</v>
          </cell>
          <cell r="AM45">
            <v>98</v>
          </cell>
          <cell r="AN45">
            <v>54049</v>
          </cell>
        </row>
        <row r="46">
          <cell r="A46" t="str">
            <v>D &amp; T: Electronic Products</v>
          </cell>
          <cell r="B46" t="str">
            <v>Males</v>
          </cell>
          <cell r="C46">
            <v>7</v>
          </cell>
          <cell r="D46">
            <v>14.8</v>
          </cell>
          <cell r="E46">
            <v>21.7</v>
          </cell>
          <cell r="F46">
            <v>21.2</v>
          </cell>
          <cell r="G46">
            <v>14.8</v>
          </cell>
          <cell r="H46">
            <v>8.6999999999999993</v>
          </cell>
          <cell r="I46">
            <v>5.4</v>
          </cell>
          <cell r="J46">
            <v>3.8</v>
          </cell>
          <cell r="K46">
            <v>21.8</v>
          </cell>
          <cell r="L46">
            <v>64.599999999999994</v>
          </cell>
          <cell r="M46">
            <v>97.2</v>
          </cell>
          <cell r="N46">
            <v>9080</v>
          </cell>
          <cell r="O46" t="str">
            <v>Females</v>
          </cell>
          <cell r="P46">
            <v>15.7</v>
          </cell>
          <cell r="Q46">
            <v>24.6</v>
          </cell>
          <cell r="R46">
            <v>21.9</v>
          </cell>
          <cell r="S46">
            <v>15.8</v>
          </cell>
          <cell r="T46">
            <v>9.6999999999999993</v>
          </cell>
          <cell r="U46">
            <v>6.2</v>
          </cell>
          <cell r="V46">
            <v>4.4000000000000004</v>
          </cell>
          <cell r="W46">
            <v>0.6</v>
          </cell>
          <cell r="X46">
            <v>40.200000000000003</v>
          </cell>
          <cell r="Y46">
            <v>77.900000000000006</v>
          </cell>
          <cell r="Z46">
            <v>98.8</v>
          </cell>
          <cell r="AA46">
            <v>773</v>
          </cell>
          <cell r="AB46" t="str">
            <v>All</v>
          </cell>
          <cell r="AC46">
            <v>7.7</v>
          </cell>
          <cell r="AD46">
            <v>15.6</v>
          </cell>
          <cell r="AE46">
            <v>21.7</v>
          </cell>
          <cell r="AF46">
            <v>20.7</v>
          </cell>
          <cell r="AG46">
            <v>14.4</v>
          </cell>
          <cell r="AH46">
            <v>8.5</v>
          </cell>
          <cell r="AI46">
            <v>5.3</v>
          </cell>
          <cell r="AJ46">
            <v>3.5</v>
          </cell>
          <cell r="AK46">
            <v>23.2</v>
          </cell>
          <cell r="AL46">
            <v>65.7</v>
          </cell>
          <cell r="AM46">
            <v>97.3</v>
          </cell>
          <cell r="AN46">
            <v>9853</v>
          </cell>
        </row>
        <row r="47">
          <cell r="A47" t="str">
            <v>Core Science</v>
          </cell>
          <cell r="B47" t="str">
            <v>Males</v>
          </cell>
          <cell r="C47">
            <v>1.9</v>
          </cell>
          <cell r="D47">
            <v>7.6</v>
          </cell>
          <cell r="E47">
            <v>18.3</v>
          </cell>
          <cell r="F47">
            <v>32.799999999999997</v>
          </cell>
          <cell r="G47">
            <v>17.899999999999999</v>
          </cell>
          <cell r="H47">
            <v>11</v>
          </cell>
          <cell r="I47">
            <v>6.4</v>
          </cell>
          <cell r="J47">
            <v>2.7</v>
          </cell>
          <cell r="K47">
            <v>9.5</v>
          </cell>
          <cell r="L47">
            <v>60.6</v>
          </cell>
          <cell r="M47">
            <v>98.7</v>
          </cell>
          <cell r="N47">
            <v>173632</v>
          </cell>
          <cell r="O47" t="str">
            <v>Females</v>
          </cell>
          <cell r="P47">
            <v>2.9</v>
          </cell>
          <cell r="Q47">
            <v>10.1</v>
          </cell>
          <cell r="R47">
            <v>20.399999999999999</v>
          </cell>
          <cell r="S47">
            <v>32</v>
          </cell>
          <cell r="T47">
            <v>16.600000000000001</v>
          </cell>
          <cell r="U47">
            <v>9.5</v>
          </cell>
          <cell r="V47">
            <v>5.2</v>
          </cell>
          <cell r="W47">
            <v>2.2000000000000002</v>
          </cell>
          <cell r="X47">
            <v>13</v>
          </cell>
          <cell r="Y47">
            <v>65.400000000000006</v>
          </cell>
          <cell r="Z47">
            <v>98.9</v>
          </cell>
          <cell r="AA47">
            <v>176542</v>
          </cell>
          <cell r="AB47" t="str">
            <v>All</v>
          </cell>
          <cell r="AC47">
            <v>2.4</v>
          </cell>
          <cell r="AD47">
            <v>8.9</v>
          </cell>
          <cell r="AE47">
            <v>19.399999999999999</v>
          </cell>
          <cell r="AF47">
            <v>32.4</v>
          </cell>
          <cell r="AG47">
            <v>17.3</v>
          </cell>
          <cell r="AH47">
            <v>10.199999999999999</v>
          </cell>
          <cell r="AI47">
            <v>5.8</v>
          </cell>
          <cell r="AJ47">
            <v>2.5</v>
          </cell>
          <cell r="AK47">
            <v>11.3</v>
          </cell>
          <cell r="AL47">
            <v>63</v>
          </cell>
          <cell r="AM47">
            <v>98.8</v>
          </cell>
          <cell r="AN47">
            <v>350174</v>
          </cell>
        </row>
        <row r="48">
          <cell r="A48" t="str">
            <v>Construction</v>
          </cell>
          <cell r="B48" t="str">
            <v>Males</v>
          </cell>
          <cell r="C48">
            <v>0</v>
          </cell>
          <cell r="D48" t="str">
            <v>x</v>
          </cell>
          <cell r="E48">
            <v>29.4</v>
          </cell>
          <cell r="F48">
            <v>26.5</v>
          </cell>
          <cell r="G48">
            <v>29.4</v>
          </cell>
          <cell r="H48">
            <v>8.8000000000000007</v>
          </cell>
          <cell r="I48">
            <v>0</v>
          </cell>
          <cell r="J48">
            <v>0</v>
          </cell>
          <cell r="K48" t="str">
            <v>x</v>
          </cell>
          <cell r="L48">
            <v>61.8</v>
          </cell>
          <cell r="M48">
            <v>100</v>
          </cell>
          <cell r="N48">
            <v>34</v>
          </cell>
          <cell r="O48" t="str">
            <v>Females</v>
          </cell>
          <cell r="P48">
            <v>0</v>
          </cell>
          <cell r="Q48">
            <v>0</v>
          </cell>
          <cell r="R48">
            <v>0</v>
          </cell>
          <cell r="S48">
            <v>0</v>
          </cell>
          <cell r="T48">
            <v>0</v>
          </cell>
          <cell r="U48">
            <v>0</v>
          </cell>
          <cell r="V48">
            <v>0</v>
          </cell>
          <cell r="W48">
            <v>0</v>
          </cell>
          <cell r="X48">
            <v>0</v>
          </cell>
          <cell r="Y48">
            <v>0</v>
          </cell>
          <cell r="Z48">
            <v>0</v>
          </cell>
          <cell r="AA48">
            <v>0</v>
          </cell>
          <cell r="AB48" t="str">
            <v>All</v>
          </cell>
          <cell r="AC48">
            <v>0</v>
          </cell>
          <cell r="AD48" t="str">
            <v>x</v>
          </cell>
          <cell r="AE48">
            <v>29.4</v>
          </cell>
          <cell r="AF48">
            <v>26.5</v>
          </cell>
          <cell r="AG48">
            <v>29.4</v>
          </cell>
          <cell r="AH48">
            <v>8.8000000000000007</v>
          </cell>
          <cell r="AI48">
            <v>0</v>
          </cell>
          <cell r="AJ48">
            <v>0</v>
          </cell>
          <cell r="AK48" t="str">
            <v>x</v>
          </cell>
          <cell r="AL48">
            <v>61.8</v>
          </cell>
          <cell r="AM48">
            <v>100</v>
          </cell>
          <cell r="AN48">
            <v>34</v>
          </cell>
        </row>
        <row r="49">
          <cell r="A49" t="str">
            <v>Ancient History</v>
          </cell>
          <cell r="B49" t="str">
            <v>Males</v>
          </cell>
          <cell r="C49">
            <v>15.957446808510639</v>
          </cell>
          <cell r="D49">
            <v>29.787234042553191</v>
          </cell>
          <cell r="E49">
            <v>24.468085106382979</v>
          </cell>
          <cell r="F49">
            <v>4.2553191489361701</v>
          </cell>
          <cell r="G49" t="str">
            <v>x</v>
          </cell>
          <cell r="H49">
            <v>5.3191489361702127</v>
          </cell>
          <cell r="I49" t="str">
            <v>x</v>
          </cell>
          <cell r="J49" t="str">
            <v>x</v>
          </cell>
          <cell r="K49">
            <v>45.744680851063826</v>
          </cell>
          <cell r="L49">
            <v>74.468085106382972</v>
          </cell>
          <cell r="M49">
            <v>98.936170212765958</v>
          </cell>
          <cell r="N49">
            <v>94</v>
          </cell>
          <cell r="O49" t="str">
            <v>Females</v>
          </cell>
          <cell r="P49">
            <v>20.512820512820515</v>
          </cell>
          <cell r="Q49">
            <v>17.948717948717949</v>
          </cell>
          <cell r="R49">
            <v>33.333333333333336</v>
          </cell>
          <cell r="S49">
            <v>7.6923076923076925</v>
          </cell>
          <cell r="T49" t="str">
            <v>x</v>
          </cell>
          <cell r="U49">
            <v>7.6923076923076925</v>
          </cell>
          <cell r="V49" t="str">
            <v>x</v>
          </cell>
          <cell r="W49" t="str">
            <v>x</v>
          </cell>
          <cell r="X49">
            <v>38.46153846153846</v>
          </cell>
          <cell r="Y49">
            <v>79.487179487179489</v>
          </cell>
          <cell r="Z49">
            <v>100</v>
          </cell>
          <cell r="AA49">
            <v>39</v>
          </cell>
          <cell r="AB49" t="str">
            <v>All</v>
          </cell>
          <cell r="AC49">
            <v>17.293233082706767</v>
          </cell>
          <cell r="AD49">
            <v>26.315789473684209</v>
          </cell>
          <cell r="AE49">
            <v>27.06766917293233</v>
          </cell>
          <cell r="AF49">
            <v>5.2631578947368425</v>
          </cell>
          <cell r="AG49">
            <v>6.0150375939849621</v>
          </cell>
          <cell r="AH49">
            <v>6.0150375939849621</v>
          </cell>
          <cell r="AI49">
            <v>8.2706766917293226</v>
          </cell>
          <cell r="AJ49">
            <v>3.007518796992481</v>
          </cell>
          <cell r="AK49">
            <v>43.609022556390975</v>
          </cell>
          <cell r="AL49">
            <v>75.939849624060145</v>
          </cell>
          <cell r="AM49">
            <v>99.248120300751879</v>
          </cell>
          <cell r="AN49">
            <v>133</v>
          </cell>
        </row>
        <row r="50">
          <cell r="A50" t="str">
            <v>Communication Studies</v>
          </cell>
          <cell r="B50" t="str">
            <v>Males</v>
          </cell>
          <cell r="C50">
            <v>2.2000000000000002</v>
          </cell>
          <cell r="D50">
            <v>7.2</v>
          </cell>
          <cell r="E50">
            <v>14.4</v>
          </cell>
          <cell r="F50">
            <v>18.600000000000001</v>
          </cell>
          <cell r="G50">
            <v>18.399999999999999</v>
          </cell>
          <cell r="H50">
            <v>15.2</v>
          </cell>
          <cell r="I50">
            <v>11.3</v>
          </cell>
          <cell r="J50">
            <v>6.5</v>
          </cell>
          <cell r="K50">
            <v>9.4</v>
          </cell>
          <cell r="L50">
            <v>42.4</v>
          </cell>
          <cell r="M50">
            <v>93.7</v>
          </cell>
          <cell r="N50">
            <v>4072</v>
          </cell>
          <cell r="O50" t="str">
            <v>Females</v>
          </cell>
          <cell r="P50">
            <v>6.4</v>
          </cell>
          <cell r="Q50">
            <v>14.1</v>
          </cell>
          <cell r="R50">
            <v>20.5</v>
          </cell>
          <cell r="S50">
            <v>21.6</v>
          </cell>
          <cell r="T50">
            <v>14.8</v>
          </cell>
          <cell r="U50">
            <v>9.6</v>
          </cell>
          <cell r="V50">
            <v>6.4</v>
          </cell>
          <cell r="W50">
            <v>2.8</v>
          </cell>
          <cell r="X50">
            <v>20.5</v>
          </cell>
          <cell r="Y50">
            <v>62.6</v>
          </cell>
          <cell r="Z50">
            <v>96.3</v>
          </cell>
          <cell r="AA50">
            <v>5386</v>
          </cell>
          <cell r="AB50" t="str">
            <v>All</v>
          </cell>
          <cell r="AC50">
            <v>4.5999999999999996</v>
          </cell>
          <cell r="AD50">
            <v>11.1</v>
          </cell>
          <cell r="AE50">
            <v>17.899999999999999</v>
          </cell>
          <cell r="AF50">
            <v>20.3</v>
          </cell>
          <cell r="AG50">
            <v>16.399999999999999</v>
          </cell>
          <cell r="AH50">
            <v>12</v>
          </cell>
          <cell r="AI50">
            <v>8.5</v>
          </cell>
          <cell r="AJ50">
            <v>4.4000000000000004</v>
          </cell>
          <cell r="AK50">
            <v>15.7</v>
          </cell>
          <cell r="AL50">
            <v>53.9</v>
          </cell>
          <cell r="AM50">
            <v>95.2</v>
          </cell>
          <cell r="AN50">
            <v>9458</v>
          </cell>
        </row>
        <row r="51">
          <cell r="A51" t="str">
            <v>Classical Greek</v>
          </cell>
          <cell r="B51" t="str">
            <v>Males</v>
          </cell>
          <cell r="C51">
            <v>60.4</v>
          </cell>
          <cell r="D51">
            <v>23.1</v>
          </cell>
          <cell r="E51">
            <v>9.1999999999999993</v>
          </cell>
          <cell r="F51">
            <v>4.4000000000000004</v>
          </cell>
          <cell r="G51">
            <v>1.5</v>
          </cell>
          <cell r="H51" t="str">
            <v>x</v>
          </cell>
          <cell r="I51" t="str">
            <v>x</v>
          </cell>
          <cell r="J51">
            <v>0</v>
          </cell>
          <cell r="K51">
            <v>83.5</v>
          </cell>
          <cell r="L51">
            <v>97.1</v>
          </cell>
          <cell r="M51">
            <v>100</v>
          </cell>
          <cell r="N51">
            <v>619</v>
          </cell>
          <cell r="O51" t="str">
            <v>Females</v>
          </cell>
          <cell r="P51">
            <v>65.099999999999994</v>
          </cell>
          <cell r="Q51">
            <v>21.9</v>
          </cell>
          <cell r="R51">
            <v>7.5</v>
          </cell>
          <cell r="S51">
            <v>2.5</v>
          </cell>
          <cell r="T51">
            <v>2.8</v>
          </cell>
          <cell r="U51" t="str">
            <v>x</v>
          </cell>
          <cell r="V51" t="str">
            <v>x</v>
          </cell>
          <cell r="W51">
            <v>0</v>
          </cell>
          <cell r="X51">
            <v>86.9</v>
          </cell>
          <cell r="Y51">
            <v>97</v>
          </cell>
          <cell r="Z51">
            <v>100</v>
          </cell>
          <cell r="AA51">
            <v>398</v>
          </cell>
          <cell r="AB51" t="str">
            <v>All</v>
          </cell>
          <cell r="AC51">
            <v>62.2</v>
          </cell>
          <cell r="AD51">
            <v>22.6</v>
          </cell>
          <cell r="AE51">
            <v>8.6</v>
          </cell>
          <cell r="AF51">
            <v>3.6</v>
          </cell>
          <cell r="AG51">
            <v>2</v>
          </cell>
          <cell r="AH51">
            <v>0.8</v>
          </cell>
          <cell r="AI51" t="str">
            <v>x</v>
          </cell>
          <cell r="AJ51">
            <v>0</v>
          </cell>
          <cell r="AK51">
            <v>84.9</v>
          </cell>
          <cell r="AL51">
            <v>97.1</v>
          </cell>
          <cell r="AM51">
            <v>100</v>
          </cell>
          <cell r="AN51">
            <v>1017</v>
          </cell>
        </row>
        <row r="52">
          <cell r="A52" t="str">
            <v>Classical Civilisation</v>
          </cell>
          <cell r="B52" t="str">
            <v>Males</v>
          </cell>
          <cell r="C52">
            <v>10.3</v>
          </cell>
          <cell r="D52">
            <v>24.7</v>
          </cell>
          <cell r="E52">
            <v>24.1</v>
          </cell>
          <cell r="F52">
            <v>21.9</v>
          </cell>
          <cell r="G52">
            <v>11.4</v>
          </cell>
          <cell r="H52">
            <v>4.0999999999999996</v>
          </cell>
          <cell r="I52">
            <v>1.8</v>
          </cell>
          <cell r="J52">
            <v>1</v>
          </cell>
          <cell r="K52">
            <v>34.9</v>
          </cell>
          <cell r="L52">
            <v>80.900000000000006</v>
          </cell>
          <cell r="M52">
            <v>99.2</v>
          </cell>
          <cell r="N52">
            <v>2201</v>
          </cell>
          <cell r="O52" t="str">
            <v>Females</v>
          </cell>
          <cell r="P52">
            <v>17.399999999999999</v>
          </cell>
          <cell r="Q52">
            <v>25.5</v>
          </cell>
          <cell r="R52">
            <v>23.9</v>
          </cell>
          <cell r="S52">
            <v>17.3</v>
          </cell>
          <cell r="T52">
            <v>9.1</v>
          </cell>
          <cell r="U52">
            <v>3.8</v>
          </cell>
          <cell r="V52">
            <v>1.6</v>
          </cell>
          <cell r="W52">
            <v>1</v>
          </cell>
          <cell r="X52">
            <v>42.9</v>
          </cell>
          <cell r="Y52">
            <v>84.1</v>
          </cell>
          <cell r="Z52">
            <v>99.6</v>
          </cell>
          <cell r="AA52">
            <v>1684</v>
          </cell>
          <cell r="AB52" t="str">
            <v>All</v>
          </cell>
          <cell r="AC52">
            <v>13.4</v>
          </cell>
          <cell r="AD52">
            <v>25</v>
          </cell>
          <cell r="AE52">
            <v>24</v>
          </cell>
          <cell r="AF52">
            <v>19.899999999999999</v>
          </cell>
          <cell r="AG52">
            <v>10.4</v>
          </cell>
          <cell r="AH52">
            <v>4</v>
          </cell>
          <cell r="AI52">
            <v>1.7</v>
          </cell>
          <cell r="AJ52">
            <v>1</v>
          </cell>
          <cell r="AK52">
            <v>38.4</v>
          </cell>
          <cell r="AL52">
            <v>82.3</v>
          </cell>
          <cell r="AM52">
            <v>99.4</v>
          </cell>
          <cell r="AN52">
            <v>3885</v>
          </cell>
        </row>
        <row r="53">
          <cell r="A53" t="str">
            <v>Chinese</v>
          </cell>
          <cell r="B53" t="str">
            <v>Males</v>
          </cell>
          <cell r="C53">
            <v>73.099999999999994</v>
          </cell>
          <cell r="D53">
            <v>9.4</v>
          </cell>
          <cell r="E53">
            <v>7</v>
          </cell>
          <cell r="F53">
            <v>5.0999999999999996</v>
          </cell>
          <cell r="G53">
            <v>3</v>
          </cell>
          <cell r="H53">
            <v>1.2</v>
          </cell>
          <cell r="I53" t="str">
            <v>x</v>
          </cell>
          <cell r="J53" t="str">
            <v>x</v>
          </cell>
          <cell r="K53">
            <v>82.5</v>
          </cell>
          <cell r="L53">
            <v>94.6</v>
          </cell>
          <cell r="M53">
            <v>99.5</v>
          </cell>
          <cell r="N53">
            <v>1305</v>
          </cell>
          <cell r="O53" t="str">
            <v>Females</v>
          </cell>
          <cell r="P53">
            <v>79.7</v>
          </cell>
          <cell r="Q53">
            <v>10</v>
          </cell>
          <cell r="R53">
            <v>4.5</v>
          </cell>
          <cell r="S53">
            <v>3.1</v>
          </cell>
          <cell r="T53">
            <v>1.4</v>
          </cell>
          <cell r="U53">
            <v>0.9</v>
          </cell>
          <cell r="V53" t="str">
            <v>x</v>
          </cell>
          <cell r="W53" t="str">
            <v>x</v>
          </cell>
          <cell r="X53">
            <v>89.6</v>
          </cell>
          <cell r="Y53">
            <v>97.2</v>
          </cell>
          <cell r="Z53">
            <v>99.7</v>
          </cell>
          <cell r="AA53">
            <v>1175</v>
          </cell>
          <cell r="AB53" t="str">
            <v>All</v>
          </cell>
          <cell r="AC53">
            <v>76.2</v>
          </cell>
          <cell r="AD53">
            <v>9.6999999999999993</v>
          </cell>
          <cell r="AE53">
            <v>5.8</v>
          </cell>
          <cell r="AF53">
            <v>4.2</v>
          </cell>
          <cell r="AG53">
            <v>2.2000000000000002</v>
          </cell>
          <cell r="AH53">
            <v>1.1000000000000001</v>
          </cell>
          <cell r="AI53">
            <v>0.3</v>
          </cell>
          <cell r="AJ53">
            <v>0.1</v>
          </cell>
          <cell r="AK53">
            <v>85.9</v>
          </cell>
          <cell r="AL53">
            <v>95.8</v>
          </cell>
          <cell r="AM53">
            <v>99.6</v>
          </cell>
          <cell r="AN53">
            <v>2480</v>
          </cell>
        </row>
        <row r="54">
          <cell r="A54" t="str">
            <v>Chemistry</v>
          </cell>
          <cell r="B54" t="str">
            <v>Males</v>
          </cell>
          <cell r="C54">
            <v>20.399999999999999</v>
          </cell>
          <cell r="D54">
            <v>27</v>
          </cell>
          <cell r="E54">
            <v>26.5</v>
          </cell>
          <cell r="F54">
            <v>18.8</v>
          </cell>
          <cell r="G54">
            <v>5.7</v>
          </cell>
          <cell r="H54">
            <v>1</v>
          </cell>
          <cell r="I54">
            <v>0.3</v>
          </cell>
          <cell r="J54">
            <v>0.1</v>
          </cell>
          <cell r="K54">
            <v>47.4</v>
          </cell>
          <cell r="L54">
            <v>92.8</v>
          </cell>
          <cell r="M54">
            <v>99.9</v>
          </cell>
          <cell r="N54">
            <v>70552</v>
          </cell>
          <cell r="O54" t="str">
            <v>Females</v>
          </cell>
          <cell r="P54">
            <v>24.8</v>
          </cell>
          <cell r="Q54">
            <v>28.6</v>
          </cell>
          <cell r="R54">
            <v>25</v>
          </cell>
          <cell r="S54">
            <v>15.8</v>
          </cell>
          <cell r="T54">
            <v>4.7</v>
          </cell>
          <cell r="U54">
            <v>0.8</v>
          </cell>
          <cell r="V54">
            <v>0.2</v>
          </cell>
          <cell r="W54">
            <v>0.1</v>
          </cell>
          <cell r="X54">
            <v>53.4</v>
          </cell>
          <cell r="Y54">
            <v>94.2</v>
          </cell>
          <cell r="Z54">
            <v>99.9</v>
          </cell>
          <cell r="AA54">
            <v>61466</v>
          </cell>
          <cell r="AB54" t="str">
            <v>All</v>
          </cell>
          <cell r="AC54">
            <v>22.5</v>
          </cell>
          <cell r="AD54">
            <v>27.8</v>
          </cell>
          <cell r="AE54">
            <v>25.8</v>
          </cell>
          <cell r="AF54">
            <v>17.399999999999999</v>
          </cell>
          <cell r="AG54">
            <v>5.2</v>
          </cell>
          <cell r="AH54">
            <v>0.9</v>
          </cell>
          <cell r="AI54">
            <v>0.2</v>
          </cell>
          <cell r="AJ54">
            <v>0.1</v>
          </cell>
          <cell r="AK54">
            <v>50.2</v>
          </cell>
          <cell r="AL54">
            <v>93.4</v>
          </cell>
          <cell r="AM54">
            <v>99.9</v>
          </cell>
          <cell r="AN54">
            <v>132018</v>
          </cell>
        </row>
        <row r="55">
          <cell r="A55" t="str">
            <v>Business Studies</v>
          </cell>
          <cell r="B55" t="str">
            <v>Males</v>
          </cell>
          <cell r="C55">
            <v>3.8</v>
          </cell>
          <cell r="D55">
            <v>14.5</v>
          </cell>
          <cell r="E55">
            <v>24.5</v>
          </cell>
          <cell r="F55">
            <v>24.3</v>
          </cell>
          <cell r="G55">
            <v>15.2</v>
          </cell>
          <cell r="H55">
            <v>8.6</v>
          </cell>
          <cell r="I55">
            <v>4.8</v>
          </cell>
          <cell r="J55">
            <v>2.7</v>
          </cell>
          <cell r="K55">
            <v>18.2</v>
          </cell>
          <cell r="L55">
            <v>67.099999999999994</v>
          </cell>
          <cell r="M55">
            <v>98.4</v>
          </cell>
          <cell r="N55">
            <v>36281</v>
          </cell>
          <cell r="O55" t="str">
            <v>Females</v>
          </cell>
          <cell r="P55">
            <v>5</v>
          </cell>
          <cell r="Q55">
            <v>17.5</v>
          </cell>
          <cell r="R55">
            <v>25</v>
          </cell>
          <cell r="S55">
            <v>23.1</v>
          </cell>
          <cell r="T55">
            <v>14</v>
          </cell>
          <cell r="U55">
            <v>7.9</v>
          </cell>
          <cell r="V55">
            <v>4.2</v>
          </cell>
          <cell r="W55">
            <v>2.1</v>
          </cell>
          <cell r="X55">
            <v>22.5</v>
          </cell>
          <cell r="Y55">
            <v>70.599999999999994</v>
          </cell>
          <cell r="Z55">
            <v>98.8</v>
          </cell>
          <cell r="AA55">
            <v>24754</v>
          </cell>
          <cell r="AB55" t="str">
            <v>All</v>
          </cell>
          <cell r="AC55">
            <v>4.3</v>
          </cell>
          <cell r="AD55">
            <v>15.7</v>
          </cell>
          <cell r="AE55">
            <v>24.7</v>
          </cell>
          <cell r="AF55">
            <v>23.8</v>
          </cell>
          <cell r="AG55">
            <v>14.7</v>
          </cell>
          <cell r="AH55">
            <v>8.3000000000000007</v>
          </cell>
          <cell r="AI55">
            <v>4.5</v>
          </cell>
          <cell r="AJ55">
            <v>2.5</v>
          </cell>
          <cell r="AK55">
            <v>19.899999999999999</v>
          </cell>
          <cell r="AL55">
            <v>68.5</v>
          </cell>
          <cell r="AM55">
            <v>98.5</v>
          </cell>
          <cell r="AN55">
            <v>61035</v>
          </cell>
        </row>
        <row r="56">
          <cell r="A56" t="str">
            <v>Biological Sciences</v>
          </cell>
          <cell r="B56" t="str">
            <v>Males</v>
          </cell>
          <cell r="C56">
            <v>18</v>
          </cell>
          <cell r="D56">
            <v>28.4</v>
          </cell>
          <cell r="E56">
            <v>29.6</v>
          </cell>
          <cell r="F56">
            <v>17.8</v>
          </cell>
          <cell r="G56">
            <v>4.7</v>
          </cell>
          <cell r="H56">
            <v>0.9</v>
          </cell>
          <cell r="I56">
            <v>0.3</v>
          </cell>
          <cell r="J56">
            <v>0.1</v>
          </cell>
          <cell r="K56">
            <v>46.4</v>
          </cell>
          <cell r="L56">
            <v>93.8</v>
          </cell>
          <cell r="M56">
            <v>99.8</v>
          </cell>
          <cell r="N56">
            <v>71285</v>
          </cell>
          <cell r="O56" t="str">
            <v>Females</v>
          </cell>
          <cell r="P56">
            <v>23</v>
          </cell>
          <cell r="Q56">
            <v>30.6</v>
          </cell>
          <cell r="R56">
            <v>26.5</v>
          </cell>
          <cell r="S56">
            <v>14.7</v>
          </cell>
          <cell r="T56">
            <v>3.8</v>
          </cell>
          <cell r="U56">
            <v>0.8</v>
          </cell>
          <cell r="V56">
            <v>0.2</v>
          </cell>
          <cell r="W56">
            <v>0.1</v>
          </cell>
          <cell r="X56">
            <v>53.7</v>
          </cell>
          <cell r="Y56">
            <v>94.9</v>
          </cell>
          <cell r="Z56">
            <v>99.8</v>
          </cell>
          <cell r="AA56">
            <v>62501</v>
          </cell>
          <cell r="AB56" t="str">
            <v>All</v>
          </cell>
          <cell r="AC56">
            <v>20.399999999999999</v>
          </cell>
          <cell r="AD56">
            <v>29.5</v>
          </cell>
          <cell r="AE56">
            <v>28.1</v>
          </cell>
          <cell r="AF56">
            <v>16.399999999999999</v>
          </cell>
          <cell r="AG56">
            <v>4.3</v>
          </cell>
          <cell r="AH56">
            <v>0.8</v>
          </cell>
          <cell r="AI56">
            <v>0.3</v>
          </cell>
          <cell r="AJ56">
            <v>0.1</v>
          </cell>
          <cell r="AK56">
            <v>49.8</v>
          </cell>
          <cell r="AL56">
            <v>94.3</v>
          </cell>
          <cell r="AM56">
            <v>99.8</v>
          </cell>
          <cell r="AN56">
            <v>133786</v>
          </cell>
        </row>
        <row r="57">
          <cell r="A57" t="str">
            <v>Art and Design</v>
          </cell>
          <cell r="B57" t="str">
            <v>Males</v>
          </cell>
          <cell r="C57">
            <v>5.3</v>
          </cell>
          <cell r="D57">
            <v>9.6999999999999993</v>
          </cell>
          <cell r="E57">
            <v>19.100000000000001</v>
          </cell>
          <cell r="F57">
            <v>30.6</v>
          </cell>
          <cell r="G57">
            <v>16.2</v>
          </cell>
          <cell r="H57">
            <v>9.8000000000000007</v>
          </cell>
          <cell r="I57">
            <v>5.3</v>
          </cell>
          <cell r="J57">
            <v>2.2999999999999998</v>
          </cell>
          <cell r="K57">
            <v>15</v>
          </cell>
          <cell r="L57">
            <v>64.7</v>
          </cell>
          <cell r="M57">
            <v>98.4</v>
          </cell>
          <cell r="N57">
            <v>57387</v>
          </cell>
          <cell r="O57" t="str">
            <v>Females</v>
          </cell>
          <cell r="P57">
            <v>11.2</v>
          </cell>
          <cell r="Q57">
            <v>18.5</v>
          </cell>
          <cell r="R57">
            <v>26.6</v>
          </cell>
          <cell r="S57">
            <v>26.1</v>
          </cell>
          <cell r="T57">
            <v>9.8000000000000007</v>
          </cell>
          <cell r="U57">
            <v>4.3</v>
          </cell>
          <cell r="V57">
            <v>2</v>
          </cell>
          <cell r="W57">
            <v>0.7</v>
          </cell>
          <cell r="X57">
            <v>29.7</v>
          </cell>
          <cell r="Y57">
            <v>82.4</v>
          </cell>
          <cell r="Z57">
            <v>99.2</v>
          </cell>
          <cell r="AA57">
            <v>104955</v>
          </cell>
          <cell r="AB57" t="str">
            <v>All</v>
          </cell>
          <cell r="AC57">
            <v>9.1</v>
          </cell>
          <cell r="AD57">
            <v>15.4</v>
          </cell>
          <cell r="AE57">
            <v>23.9</v>
          </cell>
          <cell r="AF57">
            <v>27.7</v>
          </cell>
          <cell r="AG57">
            <v>12.1</v>
          </cell>
          <cell r="AH57">
            <v>6.2</v>
          </cell>
          <cell r="AI57">
            <v>3.2</v>
          </cell>
          <cell r="AJ57">
            <v>1.3</v>
          </cell>
          <cell r="AK57">
            <v>24.5</v>
          </cell>
          <cell r="AL57">
            <v>76.2</v>
          </cell>
          <cell r="AM57">
            <v>98.9</v>
          </cell>
          <cell r="AN57">
            <v>162342</v>
          </cell>
        </row>
        <row r="58">
          <cell r="A58" t="str">
            <v>Arabic</v>
          </cell>
          <cell r="B58" t="str">
            <v>Males</v>
          </cell>
          <cell r="C58">
            <v>29.8</v>
          </cell>
          <cell r="D58">
            <v>22.3</v>
          </cell>
          <cell r="E58">
            <v>15.2</v>
          </cell>
          <cell r="F58">
            <v>8.5</v>
          </cell>
          <cell r="G58">
            <v>5.9</v>
          </cell>
          <cell r="H58">
            <v>5.7</v>
          </cell>
          <cell r="I58">
            <v>3.1</v>
          </cell>
          <cell r="J58">
            <v>2.9</v>
          </cell>
          <cell r="K58">
            <v>52</v>
          </cell>
          <cell r="L58">
            <v>75.7</v>
          </cell>
          <cell r="M58">
            <v>93.3</v>
          </cell>
          <cell r="N58">
            <v>930</v>
          </cell>
          <cell r="O58" t="str">
            <v>Females</v>
          </cell>
          <cell r="P58">
            <v>31.3</v>
          </cell>
          <cell r="Q58">
            <v>20.7</v>
          </cell>
          <cell r="R58">
            <v>13.9</v>
          </cell>
          <cell r="S58">
            <v>10.7</v>
          </cell>
          <cell r="T58">
            <v>7</v>
          </cell>
          <cell r="U58">
            <v>5.5</v>
          </cell>
          <cell r="V58">
            <v>4.3</v>
          </cell>
          <cell r="W58">
            <v>3.1</v>
          </cell>
          <cell r="X58">
            <v>52</v>
          </cell>
          <cell r="Y58">
            <v>76.599999999999994</v>
          </cell>
          <cell r="Z58">
            <v>96.5</v>
          </cell>
          <cell r="AA58">
            <v>1208</v>
          </cell>
          <cell r="AB58" t="str">
            <v>All</v>
          </cell>
          <cell r="AC58">
            <v>30.6</v>
          </cell>
          <cell r="AD58">
            <v>21.4</v>
          </cell>
          <cell r="AE58">
            <v>14.5</v>
          </cell>
          <cell r="AF58">
            <v>9.6999999999999993</v>
          </cell>
          <cell r="AG58">
            <v>6.5</v>
          </cell>
          <cell r="AH58">
            <v>5.6</v>
          </cell>
          <cell r="AI58">
            <v>3.8</v>
          </cell>
          <cell r="AJ58">
            <v>3</v>
          </cell>
          <cell r="AK58">
            <v>52</v>
          </cell>
          <cell r="AL58">
            <v>76.2</v>
          </cell>
          <cell r="AM58">
            <v>95.1</v>
          </cell>
          <cell r="AN58">
            <v>2138</v>
          </cell>
        </row>
        <row r="59">
          <cell r="A59" t="str">
            <v>Applied Physical Education</v>
          </cell>
          <cell r="B59" t="str">
            <v>Males</v>
          </cell>
          <cell r="C59">
            <v>1.4</v>
          </cell>
          <cell r="D59">
            <v>6.3</v>
          </cell>
          <cell r="E59">
            <v>19.8</v>
          </cell>
          <cell r="F59">
            <v>41.4</v>
          </cell>
          <cell r="G59">
            <v>21.9</v>
          </cell>
          <cell r="H59">
            <v>6.5</v>
          </cell>
          <cell r="I59">
            <v>1.6</v>
          </cell>
          <cell r="J59" t="str">
            <v>x</v>
          </cell>
          <cell r="K59">
            <v>7.7</v>
          </cell>
          <cell r="L59">
            <v>68.900000000000006</v>
          </cell>
          <cell r="M59">
            <v>99</v>
          </cell>
          <cell r="N59">
            <v>572</v>
          </cell>
          <cell r="O59" t="str">
            <v>Females</v>
          </cell>
          <cell r="P59">
            <v>2</v>
          </cell>
          <cell r="Q59">
            <v>8.1</v>
          </cell>
          <cell r="R59">
            <v>18.600000000000001</v>
          </cell>
          <cell r="S59">
            <v>38</v>
          </cell>
          <cell r="T59">
            <v>21.7</v>
          </cell>
          <cell r="U59">
            <v>7.6</v>
          </cell>
          <cell r="V59">
            <v>2</v>
          </cell>
          <cell r="W59" t="str">
            <v>x</v>
          </cell>
          <cell r="X59">
            <v>10.1</v>
          </cell>
          <cell r="Y59">
            <v>66.7</v>
          </cell>
          <cell r="Z59">
            <v>98</v>
          </cell>
          <cell r="AA59">
            <v>447</v>
          </cell>
          <cell r="AB59" t="str">
            <v>All</v>
          </cell>
          <cell r="AC59">
            <v>1.7</v>
          </cell>
          <cell r="AD59">
            <v>7.1</v>
          </cell>
          <cell r="AE59">
            <v>19.2</v>
          </cell>
          <cell r="AF59">
            <v>39.9</v>
          </cell>
          <cell r="AG59">
            <v>21.8</v>
          </cell>
          <cell r="AH59">
            <v>7</v>
          </cell>
          <cell r="AI59">
            <v>1.8</v>
          </cell>
          <cell r="AJ59" t="str">
            <v>x</v>
          </cell>
          <cell r="AK59">
            <v>8.6999999999999993</v>
          </cell>
          <cell r="AL59">
            <v>67.900000000000006</v>
          </cell>
          <cell r="AM59">
            <v>98.5</v>
          </cell>
          <cell r="AN59">
            <v>1019</v>
          </cell>
        </row>
        <row r="60">
          <cell r="A60" t="str">
            <v>Applied Engineering</v>
          </cell>
          <cell r="B60" t="str">
            <v>Males</v>
          </cell>
          <cell r="C60">
            <v>1.2</v>
          </cell>
          <cell r="D60">
            <v>6.3</v>
          </cell>
          <cell r="E60">
            <v>12.8</v>
          </cell>
          <cell r="F60">
            <v>21.5</v>
          </cell>
          <cell r="G60">
            <v>22.4</v>
          </cell>
          <cell r="H60">
            <v>14.4</v>
          </cell>
          <cell r="I60">
            <v>10.8</v>
          </cell>
          <cell r="J60">
            <v>6.6</v>
          </cell>
          <cell r="K60">
            <v>7.5</v>
          </cell>
          <cell r="L60">
            <v>41.8</v>
          </cell>
          <cell r="M60">
            <v>96.1</v>
          </cell>
          <cell r="N60">
            <v>1241</v>
          </cell>
          <cell r="O60" t="str">
            <v>Females</v>
          </cell>
          <cell r="P60">
            <v>0</v>
          </cell>
          <cell r="Q60">
            <v>8.5</v>
          </cell>
          <cell r="R60">
            <v>18.600000000000001</v>
          </cell>
          <cell r="S60">
            <v>33.9</v>
          </cell>
          <cell r="T60">
            <v>16.899999999999999</v>
          </cell>
          <cell r="U60">
            <v>6.8</v>
          </cell>
          <cell r="V60">
            <v>6.8</v>
          </cell>
          <cell r="W60">
            <v>5.0999999999999996</v>
          </cell>
          <cell r="X60">
            <v>8.5</v>
          </cell>
          <cell r="Y60">
            <v>61</v>
          </cell>
          <cell r="Z60">
            <v>96.6</v>
          </cell>
          <cell r="AA60">
            <v>59</v>
          </cell>
          <cell r="AB60" t="str">
            <v>All</v>
          </cell>
          <cell r="AC60">
            <v>1.2</v>
          </cell>
          <cell r="AD60">
            <v>6.4</v>
          </cell>
          <cell r="AE60">
            <v>13.1</v>
          </cell>
          <cell r="AF60">
            <v>22.1</v>
          </cell>
          <cell r="AG60">
            <v>22.2</v>
          </cell>
          <cell r="AH60">
            <v>14.1</v>
          </cell>
          <cell r="AI60">
            <v>10.6</v>
          </cell>
          <cell r="AJ60">
            <v>6.5</v>
          </cell>
          <cell r="AK60">
            <v>7.5</v>
          </cell>
          <cell r="AL60">
            <v>42.7</v>
          </cell>
          <cell r="AM60">
            <v>96.1</v>
          </cell>
          <cell r="AN60">
            <v>1300</v>
          </cell>
        </row>
        <row r="61">
          <cell r="A61" t="str">
            <v>Applied Business</v>
          </cell>
          <cell r="B61" t="str">
            <v>Males</v>
          </cell>
          <cell r="C61">
            <v>1.6</v>
          </cell>
          <cell r="D61">
            <v>9</v>
          </cell>
          <cell r="E61">
            <v>19.899999999999999</v>
          </cell>
          <cell r="F61">
            <v>22.5</v>
          </cell>
          <cell r="G61">
            <v>14.9</v>
          </cell>
          <cell r="H61">
            <v>11.2</v>
          </cell>
          <cell r="I61">
            <v>8.6</v>
          </cell>
          <cell r="J61">
            <v>6.7</v>
          </cell>
          <cell r="K61">
            <v>10.6</v>
          </cell>
          <cell r="L61">
            <v>53</v>
          </cell>
          <cell r="M61">
            <v>94.4</v>
          </cell>
          <cell r="N61">
            <v>2142</v>
          </cell>
          <cell r="O61" t="str">
            <v>Females</v>
          </cell>
          <cell r="P61">
            <v>6.7</v>
          </cell>
          <cell r="Q61">
            <v>16.399999999999999</v>
          </cell>
          <cell r="R61">
            <v>20.3</v>
          </cell>
          <cell r="S61">
            <v>22.9</v>
          </cell>
          <cell r="T61">
            <v>13</v>
          </cell>
          <cell r="U61">
            <v>7.9</v>
          </cell>
          <cell r="V61">
            <v>6.1</v>
          </cell>
          <cell r="W61">
            <v>3.8</v>
          </cell>
          <cell r="X61">
            <v>23.1</v>
          </cell>
          <cell r="Y61">
            <v>66.400000000000006</v>
          </cell>
          <cell r="Z61">
            <v>97.1</v>
          </cell>
          <cell r="AA61">
            <v>1373</v>
          </cell>
          <cell r="AB61" t="str">
            <v>All</v>
          </cell>
          <cell r="AC61">
            <v>3.6</v>
          </cell>
          <cell r="AD61">
            <v>11.9</v>
          </cell>
          <cell r="AE61">
            <v>20.100000000000001</v>
          </cell>
          <cell r="AF61">
            <v>22.7</v>
          </cell>
          <cell r="AG61">
            <v>14.1</v>
          </cell>
          <cell r="AH61">
            <v>9.9</v>
          </cell>
          <cell r="AI61">
            <v>7.7</v>
          </cell>
          <cell r="AJ61">
            <v>5.5</v>
          </cell>
          <cell r="AK61">
            <v>15.5</v>
          </cell>
          <cell r="AL61">
            <v>58.2</v>
          </cell>
          <cell r="AM61">
            <v>95.4</v>
          </cell>
          <cell r="AN61">
            <v>3515</v>
          </cell>
        </row>
        <row r="62">
          <cell r="A62" t="str">
            <v>Applied Art and Design</v>
          </cell>
          <cell r="B62" t="str">
            <v>Males</v>
          </cell>
          <cell r="C62">
            <v>1.9</v>
          </cell>
          <cell r="D62">
            <v>7.2</v>
          </cell>
          <cell r="E62">
            <v>19.100000000000001</v>
          </cell>
          <cell r="F62">
            <v>36</v>
          </cell>
          <cell r="G62">
            <v>16.399999999999999</v>
          </cell>
          <cell r="H62">
            <v>12.4</v>
          </cell>
          <cell r="I62">
            <v>4.8</v>
          </cell>
          <cell r="J62">
            <v>1.4</v>
          </cell>
          <cell r="K62">
            <v>9.1999999999999993</v>
          </cell>
          <cell r="L62">
            <v>64.3</v>
          </cell>
          <cell r="M62">
            <v>99.3</v>
          </cell>
          <cell r="N62">
            <v>566</v>
          </cell>
          <cell r="O62" t="str">
            <v>Females</v>
          </cell>
          <cell r="P62">
            <v>5.3</v>
          </cell>
          <cell r="Q62">
            <v>15.7</v>
          </cell>
          <cell r="R62">
            <v>30.5</v>
          </cell>
          <cell r="S62">
            <v>30.8</v>
          </cell>
          <cell r="T62">
            <v>9.6</v>
          </cell>
          <cell r="U62">
            <v>4.5</v>
          </cell>
          <cell r="V62">
            <v>2</v>
          </cell>
          <cell r="W62">
            <v>0.5</v>
          </cell>
          <cell r="X62">
            <v>21</v>
          </cell>
          <cell r="Y62">
            <v>82.3</v>
          </cell>
          <cell r="Z62">
            <v>98.9</v>
          </cell>
          <cell r="AA62">
            <v>910</v>
          </cell>
          <cell r="AB62" t="str">
            <v>All</v>
          </cell>
          <cell r="AC62">
            <v>4</v>
          </cell>
          <cell r="AD62">
            <v>12.5</v>
          </cell>
          <cell r="AE62">
            <v>26.2</v>
          </cell>
          <cell r="AF62">
            <v>32.799999999999997</v>
          </cell>
          <cell r="AG62">
            <v>12.2</v>
          </cell>
          <cell r="AH62">
            <v>7.5</v>
          </cell>
          <cell r="AI62">
            <v>3</v>
          </cell>
          <cell r="AJ62">
            <v>0.9</v>
          </cell>
          <cell r="AK62">
            <v>16.5</v>
          </cell>
          <cell r="AL62">
            <v>75.400000000000006</v>
          </cell>
          <cell r="AM62">
            <v>99.1</v>
          </cell>
          <cell r="AN62">
            <v>1476</v>
          </cell>
        </row>
        <row r="63">
          <cell r="A63" t="str">
            <v>All Subjects</v>
          </cell>
          <cell r="B63" t="str">
            <v>Males</v>
          </cell>
          <cell r="C63">
            <v>6.8592540559525581</v>
          </cell>
          <cell r="D63">
            <v>13.997550443306721</v>
          </cell>
          <cell r="E63">
            <v>21.168537605648389</v>
          </cell>
          <cell r="F63">
            <v>26.370558489920345</v>
          </cell>
          <cell r="G63">
            <v>14.930093074148621</v>
          </cell>
          <cell r="H63">
            <v>8.2903535196617444</v>
          </cell>
          <cell r="I63">
            <v>4.6355158703355981</v>
          </cell>
          <cell r="J63">
            <v>2.2385075715617275</v>
          </cell>
          <cell r="K63">
            <v>20.85680449925928</v>
          </cell>
          <cell r="L63">
            <v>68.395900594828007</v>
          </cell>
          <cell r="M63">
            <v>98.490370630535708</v>
          </cell>
          <cell r="N63">
            <v>2220810</v>
          </cell>
          <cell r="O63" t="str">
            <v>Females</v>
          </cell>
          <cell r="P63">
            <v>9.6824928990452737</v>
          </cell>
          <cell r="Q63">
            <v>18.188792608457394</v>
          </cell>
          <cell r="R63">
            <v>23.598835901903122</v>
          </cell>
          <cell r="S63">
            <v>24.62036909681969</v>
          </cell>
          <cell r="T63">
            <v>12.143909771481344</v>
          </cell>
          <cell r="U63">
            <v>6.0673701032885994</v>
          </cell>
          <cell r="V63">
            <v>3.2029290210179528</v>
          </cell>
          <cell r="W63">
            <v>1.4673050430423744</v>
          </cell>
          <cell r="X63">
            <v>27.87128550750267</v>
          </cell>
          <cell r="Y63">
            <v>76.090490506225478</v>
          </cell>
          <cell r="Z63">
            <v>98.972004445055745</v>
          </cell>
          <cell r="AA63">
            <v>2290185</v>
          </cell>
          <cell r="AB63" t="str">
            <v>All</v>
          </cell>
          <cell r="AC63">
            <v>8.292582900224895</v>
          </cell>
          <cell r="AD63">
            <v>16.125400272002075</v>
          </cell>
          <cell r="AE63">
            <v>22.402374642401512</v>
          </cell>
          <cell r="AF63">
            <v>25.482005632903604</v>
          </cell>
          <cell r="AG63">
            <v>13.515576940342431</v>
          </cell>
          <cell r="AH63">
            <v>7.1617680799912211</v>
          </cell>
          <cell r="AI63">
            <v>3.9082065043299758</v>
          </cell>
          <cell r="AJ63">
            <v>1.8469761105920091</v>
          </cell>
          <cell r="AK63">
            <v>24.417983172226968</v>
          </cell>
          <cell r="AL63">
            <v>72.302363447532088</v>
          </cell>
          <cell r="AM63">
            <v>98.734891082787726</v>
          </cell>
          <cell r="AN63">
            <v>4510995</v>
          </cell>
        </row>
        <row r="64">
          <cell r="A64" t="str">
            <v>Additional Science</v>
          </cell>
          <cell r="B64" t="str">
            <v>Males</v>
          </cell>
          <cell r="C64">
            <v>3.7</v>
          </cell>
          <cell r="D64">
            <v>9.1999999999999993</v>
          </cell>
          <cell r="E64">
            <v>20.6</v>
          </cell>
          <cell r="F64">
            <v>33.299999999999997</v>
          </cell>
          <cell r="G64">
            <v>19.399999999999999</v>
          </cell>
          <cell r="H64">
            <v>8</v>
          </cell>
          <cell r="I64">
            <v>3.4</v>
          </cell>
          <cell r="J64">
            <v>1.4</v>
          </cell>
          <cell r="K64">
            <v>12.9</v>
          </cell>
          <cell r="L64">
            <v>66.900000000000006</v>
          </cell>
          <cell r="M64">
            <v>99.1</v>
          </cell>
          <cell r="N64">
            <v>123625</v>
          </cell>
          <cell r="O64" t="str">
            <v>Females</v>
          </cell>
          <cell r="P64">
            <v>5.8</v>
          </cell>
          <cell r="Q64">
            <v>12.1</v>
          </cell>
          <cell r="R64">
            <v>23</v>
          </cell>
          <cell r="S64">
            <v>31.3</v>
          </cell>
          <cell r="T64">
            <v>16.5</v>
          </cell>
          <cell r="U64">
            <v>6.6</v>
          </cell>
          <cell r="V64">
            <v>2.8</v>
          </cell>
          <cell r="W64">
            <v>1.1000000000000001</v>
          </cell>
          <cell r="X64">
            <v>17.8</v>
          </cell>
          <cell r="Y64">
            <v>72.099999999999994</v>
          </cell>
          <cell r="Z64">
            <v>99.2</v>
          </cell>
          <cell r="AA64">
            <v>128169</v>
          </cell>
          <cell r="AB64" t="str">
            <v>All</v>
          </cell>
          <cell r="AC64">
            <v>4.8</v>
          </cell>
          <cell r="AD64">
            <v>10.7</v>
          </cell>
          <cell r="AE64">
            <v>21.8</v>
          </cell>
          <cell r="AF64">
            <v>32.299999999999997</v>
          </cell>
          <cell r="AG64">
            <v>17.899999999999999</v>
          </cell>
          <cell r="AH64">
            <v>7.3</v>
          </cell>
          <cell r="AI64">
            <v>3.1</v>
          </cell>
          <cell r="AJ64">
            <v>1.3</v>
          </cell>
          <cell r="AK64">
            <v>15.4</v>
          </cell>
          <cell r="AL64">
            <v>69.599999999999994</v>
          </cell>
          <cell r="AM64">
            <v>99.2</v>
          </cell>
          <cell r="AN64">
            <v>251794</v>
          </cell>
        </row>
        <row r="65">
          <cell r="A65" t="str">
            <v>Additional Applied Science</v>
          </cell>
          <cell r="B65" t="str">
            <v>Males</v>
          </cell>
          <cell r="C65" t="str">
            <v>x</v>
          </cell>
          <cell r="D65">
            <v>0.7</v>
          </cell>
          <cell r="E65">
            <v>5.2</v>
          </cell>
          <cell r="F65">
            <v>22.9</v>
          </cell>
          <cell r="G65">
            <v>32</v>
          </cell>
          <cell r="H65">
            <v>21.2</v>
          </cell>
          <cell r="I65">
            <v>11.1</v>
          </cell>
          <cell r="J65">
            <v>4.2</v>
          </cell>
          <cell r="K65">
            <v>0.7</v>
          </cell>
          <cell r="L65">
            <v>28.8</v>
          </cell>
          <cell r="M65">
            <v>97.4</v>
          </cell>
          <cell r="N65">
            <v>13434</v>
          </cell>
          <cell r="O65" t="str">
            <v>Females</v>
          </cell>
          <cell r="P65" t="str">
            <v>x</v>
          </cell>
          <cell r="Q65">
            <v>2</v>
          </cell>
          <cell r="R65">
            <v>10.7</v>
          </cell>
          <cell r="S65">
            <v>29.1</v>
          </cell>
          <cell r="T65">
            <v>30.2</v>
          </cell>
          <cell r="U65">
            <v>16.5</v>
          </cell>
          <cell r="V65">
            <v>7.2</v>
          </cell>
          <cell r="W65">
            <v>2.4</v>
          </cell>
          <cell r="X65">
            <v>2.1</v>
          </cell>
          <cell r="Y65">
            <v>41.9</v>
          </cell>
          <cell r="Z65">
            <v>98.2</v>
          </cell>
          <cell r="AA65">
            <v>15628</v>
          </cell>
          <cell r="AB65" t="str">
            <v>All</v>
          </cell>
          <cell r="AC65">
            <v>0.1</v>
          </cell>
          <cell r="AD65">
            <v>1.4</v>
          </cell>
          <cell r="AE65">
            <v>8.1999999999999993</v>
          </cell>
          <cell r="AF65">
            <v>26.3</v>
          </cell>
          <cell r="AG65">
            <v>31</v>
          </cell>
          <cell r="AH65">
            <v>18.7</v>
          </cell>
          <cell r="AI65">
            <v>9</v>
          </cell>
          <cell r="AJ65">
            <v>3.2</v>
          </cell>
          <cell r="AK65">
            <v>1.4</v>
          </cell>
          <cell r="AL65">
            <v>35.799999999999997</v>
          </cell>
          <cell r="AM65">
            <v>97.8</v>
          </cell>
          <cell r="AN65">
            <v>29062</v>
          </cell>
        </row>
      </sheetData>
      <sheetData sheetId="7">
        <row r="3">
          <cell r="A3" t="str">
            <v>English</v>
          </cell>
          <cell r="B3" t="str">
            <v>Males</v>
          </cell>
          <cell r="C3">
            <v>2.5</v>
          </cell>
          <cell r="D3">
            <v>9.4</v>
          </cell>
          <cell r="E3">
            <v>18.899999999999999</v>
          </cell>
          <cell r="F3">
            <v>31.5</v>
          </cell>
          <cell r="G3">
            <v>20.3</v>
          </cell>
          <cell r="H3">
            <v>10.4</v>
          </cell>
          <cell r="I3">
            <v>4.7</v>
          </cell>
          <cell r="J3">
            <v>1.5</v>
          </cell>
          <cell r="K3">
            <v>11.9</v>
          </cell>
          <cell r="L3">
            <v>62.2</v>
          </cell>
          <cell r="M3">
            <v>99.2</v>
          </cell>
          <cell r="N3">
            <v>286477</v>
          </cell>
          <cell r="O3" t="str">
            <v>Females</v>
          </cell>
          <cell r="P3">
            <v>5.2</v>
          </cell>
          <cell r="Q3">
            <v>16.3</v>
          </cell>
          <cell r="R3">
            <v>25.3</v>
          </cell>
          <cell r="S3">
            <v>29.7</v>
          </cell>
          <cell r="T3">
            <v>14.5</v>
          </cell>
          <cell r="U3">
            <v>5.7</v>
          </cell>
          <cell r="V3">
            <v>2.1</v>
          </cell>
          <cell r="W3">
            <v>0.7</v>
          </cell>
          <cell r="X3">
            <v>21.5</v>
          </cell>
          <cell r="Y3">
            <v>76.5</v>
          </cell>
          <cell r="Z3">
            <v>99.5</v>
          </cell>
          <cell r="AA3">
            <v>282134</v>
          </cell>
          <cell r="AB3" t="str">
            <v>All</v>
          </cell>
          <cell r="AC3">
            <v>3.8</v>
          </cell>
          <cell r="AD3">
            <v>12.8</v>
          </cell>
          <cell r="AE3">
            <v>22.1</v>
          </cell>
          <cell r="AF3">
            <v>30.6</v>
          </cell>
          <cell r="AG3">
            <v>17.399999999999999</v>
          </cell>
          <cell r="AH3">
            <v>8.1</v>
          </cell>
          <cell r="AI3">
            <v>3.4</v>
          </cell>
          <cell r="AJ3">
            <v>1.1000000000000001</v>
          </cell>
          <cell r="AK3">
            <v>16.600000000000001</v>
          </cell>
          <cell r="AL3">
            <v>69.3</v>
          </cell>
          <cell r="AM3">
            <v>99.4</v>
          </cell>
          <cell r="AN3">
            <v>568611</v>
          </cell>
        </row>
        <row r="4">
          <cell r="A4" t="str">
            <v>Mathematics</v>
          </cell>
          <cell r="B4" t="str">
            <v>Males</v>
          </cell>
          <cell r="C4">
            <v>7.5</v>
          </cell>
          <cell r="D4">
            <v>12.8</v>
          </cell>
          <cell r="E4">
            <v>17.8</v>
          </cell>
          <cell r="F4">
            <v>32.5</v>
          </cell>
          <cell r="G4">
            <v>10.7</v>
          </cell>
          <cell r="H4">
            <v>7.5</v>
          </cell>
          <cell r="I4">
            <v>6.2</v>
          </cell>
          <cell r="J4">
            <v>3.5</v>
          </cell>
          <cell r="K4">
            <v>20.3</v>
          </cell>
          <cell r="L4">
            <v>70.599999999999994</v>
          </cell>
          <cell r="M4">
            <v>98.4</v>
          </cell>
          <cell r="N4">
            <v>301640</v>
          </cell>
          <cell r="O4" t="str">
            <v>Females</v>
          </cell>
          <cell r="P4">
            <v>7</v>
          </cell>
          <cell r="Q4">
            <v>13.3</v>
          </cell>
          <cell r="R4">
            <v>18.399999999999999</v>
          </cell>
          <cell r="S4">
            <v>32.5</v>
          </cell>
          <cell r="T4">
            <v>11</v>
          </cell>
          <cell r="U4">
            <v>7.2</v>
          </cell>
          <cell r="V4">
            <v>5.8</v>
          </cell>
          <cell r="W4">
            <v>3.3</v>
          </cell>
          <cell r="X4">
            <v>20.3</v>
          </cell>
          <cell r="Y4">
            <v>71.2</v>
          </cell>
          <cell r="Z4">
            <v>98.6</v>
          </cell>
          <cell r="AA4">
            <v>292726</v>
          </cell>
          <cell r="AB4" t="str">
            <v>All</v>
          </cell>
          <cell r="AC4">
            <v>7.2</v>
          </cell>
          <cell r="AD4">
            <v>13.1</v>
          </cell>
          <cell r="AE4">
            <v>18.100000000000001</v>
          </cell>
          <cell r="AF4">
            <v>32.5</v>
          </cell>
          <cell r="AG4">
            <v>10.9</v>
          </cell>
          <cell r="AH4">
            <v>7.4</v>
          </cell>
          <cell r="AI4">
            <v>6</v>
          </cell>
          <cell r="AJ4">
            <v>3.4</v>
          </cell>
          <cell r="AK4">
            <v>20.3</v>
          </cell>
          <cell r="AL4">
            <v>70.900000000000006</v>
          </cell>
          <cell r="AM4">
            <v>98.5</v>
          </cell>
          <cell r="AN4">
            <v>594366</v>
          </cell>
        </row>
        <row r="5">
          <cell r="A5" t="str">
            <v>Core Science</v>
          </cell>
          <cell r="B5" t="str">
            <v>Males</v>
          </cell>
          <cell r="C5">
            <v>1.7</v>
          </cell>
          <cell r="D5">
            <v>6.8</v>
          </cell>
          <cell r="E5">
            <v>18.2</v>
          </cell>
          <cell r="F5">
            <v>35.200000000000003</v>
          </cell>
          <cell r="G5">
            <v>18.899999999999999</v>
          </cell>
          <cell r="H5">
            <v>10.1</v>
          </cell>
          <cell r="I5">
            <v>5.7</v>
          </cell>
          <cell r="J5">
            <v>2.4</v>
          </cell>
          <cell r="K5">
            <v>8.5</v>
          </cell>
          <cell r="L5">
            <v>61.9</v>
          </cell>
          <cell r="M5">
            <v>98.9</v>
          </cell>
          <cell r="N5">
            <v>154001</v>
          </cell>
          <cell r="O5" t="str">
            <v>Females</v>
          </cell>
          <cell r="P5">
            <v>2.6</v>
          </cell>
          <cell r="Q5">
            <v>9.3000000000000007</v>
          </cell>
          <cell r="R5">
            <v>20.9</v>
          </cell>
          <cell r="S5">
            <v>34.1</v>
          </cell>
          <cell r="T5">
            <v>17.100000000000001</v>
          </cell>
          <cell r="U5">
            <v>8.6999999999999993</v>
          </cell>
          <cell r="V5">
            <v>4.5</v>
          </cell>
          <cell r="W5">
            <v>1.9</v>
          </cell>
          <cell r="X5">
            <v>11.9</v>
          </cell>
          <cell r="Y5">
            <v>67</v>
          </cell>
          <cell r="Z5">
            <v>99.2</v>
          </cell>
          <cell r="AA5">
            <v>157230</v>
          </cell>
          <cell r="AB5" t="str">
            <v>All</v>
          </cell>
          <cell r="AC5">
            <v>2.2000000000000002</v>
          </cell>
          <cell r="AD5">
            <v>8.1</v>
          </cell>
          <cell r="AE5">
            <v>19.5</v>
          </cell>
          <cell r="AF5">
            <v>34.700000000000003</v>
          </cell>
          <cell r="AG5">
            <v>18</v>
          </cell>
          <cell r="AH5">
            <v>9.4</v>
          </cell>
          <cell r="AI5">
            <v>5.0999999999999996</v>
          </cell>
          <cell r="AJ5">
            <v>2.2000000000000002</v>
          </cell>
          <cell r="AK5">
            <v>10.3</v>
          </cell>
          <cell r="AL5">
            <v>64.5</v>
          </cell>
          <cell r="AM5">
            <v>99.1</v>
          </cell>
          <cell r="AN5">
            <v>311231</v>
          </cell>
        </row>
        <row r="6">
          <cell r="A6" t="str">
            <v>Additional Science</v>
          </cell>
          <cell r="B6" t="str">
            <v>Males</v>
          </cell>
          <cell r="C6">
            <v>3.1</v>
          </cell>
          <cell r="D6">
            <v>8.4</v>
          </cell>
          <cell r="E6">
            <v>20.7</v>
          </cell>
          <cell r="F6">
            <v>33.700000000000003</v>
          </cell>
          <cell r="G6">
            <v>20.3</v>
          </cell>
          <cell r="H6">
            <v>8.1</v>
          </cell>
          <cell r="I6">
            <v>3.5</v>
          </cell>
          <cell r="J6">
            <v>1.4</v>
          </cell>
          <cell r="K6">
            <v>11.5</v>
          </cell>
          <cell r="L6">
            <v>65.900000000000006</v>
          </cell>
          <cell r="M6">
            <v>99.2</v>
          </cell>
          <cell r="N6">
            <v>119763</v>
          </cell>
          <cell r="O6" t="str">
            <v>Females</v>
          </cell>
          <cell r="P6">
            <v>4.5999999999999996</v>
          </cell>
          <cell r="Q6">
            <v>11.5</v>
          </cell>
          <cell r="R6">
            <v>23.7</v>
          </cell>
          <cell r="S6">
            <v>31.8</v>
          </cell>
          <cell r="T6">
            <v>17.2</v>
          </cell>
          <cell r="U6">
            <v>6.8</v>
          </cell>
          <cell r="V6">
            <v>2.7</v>
          </cell>
          <cell r="W6">
            <v>1.1000000000000001</v>
          </cell>
          <cell r="X6">
            <v>16.100000000000001</v>
          </cell>
          <cell r="Y6">
            <v>71.599999999999994</v>
          </cell>
          <cell r="Z6">
            <v>99.3</v>
          </cell>
          <cell r="AA6">
            <v>124941</v>
          </cell>
          <cell r="AB6" t="str">
            <v>All</v>
          </cell>
          <cell r="AC6">
            <v>3.8</v>
          </cell>
          <cell r="AD6">
            <v>10</v>
          </cell>
          <cell r="AE6">
            <v>22.2</v>
          </cell>
          <cell r="AF6">
            <v>32.700000000000003</v>
          </cell>
          <cell r="AG6">
            <v>18.7</v>
          </cell>
          <cell r="AH6">
            <v>7.4</v>
          </cell>
          <cell r="AI6">
            <v>3.1</v>
          </cell>
          <cell r="AJ6">
            <v>1.2</v>
          </cell>
          <cell r="AK6">
            <v>13.8</v>
          </cell>
          <cell r="AL6">
            <v>68.8</v>
          </cell>
          <cell r="AM6">
            <v>99.3</v>
          </cell>
          <cell r="AN6">
            <v>244704</v>
          </cell>
        </row>
        <row r="7">
          <cell r="A7" t="str">
            <v>Additional Applied Science</v>
          </cell>
          <cell r="B7" t="str">
            <v>Males</v>
          </cell>
          <cell r="C7">
            <v>0.1</v>
          </cell>
          <cell r="D7">
            <v>0.9</v>
          </cell>
          <cell r="E7">
            <v>5</v>
          </cell>
          <cell r="F7">
            <v>20.399999999999999</v>
          </cell>
          <cell r="G7">
            <v>32.700000000000003</v>
          </cell>
          <cell r="H7">
            <v>22.7</v>
          </cell>
          <cell r="I7">
            <v>11.7</v>
          </cell>
          <cell r="J7">
            <v>3.8</v>
          </cell>
          <cell r="K7">
            <v>1.1000000000000001</v>
          </cell>
          <cell r="L7">
            <v>26.4</v>
          </cell>
          <cell r="M7">
            <v>97.3</v>
          </cell>
          <cell r="N7">
            <v>8181</v>
          </cell>
          <cell r="O7" t="str">
            <v>Females</v>
          </cell>
          <cell r="P7">
            <v>0.2</v>
          </cell>
          <cell r="Q7">
            <v>2.8</v>
          </cell>
          <cell r="R7">
            <v>10.6</v>
          </cell>
          <cell r="S7">
            <v>26.9</v>
          </cell>
          <cell r="T7">
            <v>30.5</v>
          </cell>
          <cell r="U7">
            <v>17.100000000000001</v>
          </cell>
          <cell r="V7">
            <v>7.8</v>
          </cell>
          <cell r="W7">
            <v>2.2999999999999998</v>
          </cell>
          <cell r="X7">
            <v>3</v>
          </cell>
          <cell r="Y7">
            <v>40.5</v>
          </cell>
          <cell r="Z7">
            <v>98.2</v>
          </cell>
          <cell r="AA7">
            <v>9468</v>
          </cell>
          <cell r="AB7" t="str">
            <v>All</v>
          </cell>
          <cell r="AC7">
            <v>0.2</v>
          </cell>
          <cell r="AD7">
            <v>1.9</v>
          </cell>
          <cell r="AE7">
            <v>8</v>
          </cell>
          <cell r="AF7">
            <v>23.9</v>
          </cell>
          <cell r="AG7">
            <v>31.5</v>
          </cell>
          <cell r="AH7">
            <v>19.7</v>
          </cell>
          <cell r="AI7">
            <v>9.6</v>
          </cell>
          <cell r="AJ7">
            <v>3</v>
          </cell>
          <cell r="AK7">
            <v>2.1</v>
          </cell>
          <cell r="AL7">
            <v>34</v>
          </cell>
          <cell r="AM7">
            <v>97.8</v>
          </cell>
          <cell r="AN7">
            <v>17649</v>
          </cell>
        </row>
        <row r="8">
          <cell r="A8" t="str">
            <v>Physics</v>
          </cell>
          <cell r="B8" t="str">
            <v>Males</v>
          </cell>
          <cell r="C8">
            <v>19.5</v>
          </cell>
          <cell r="D8">
            <v>27.4</v>
          </cell>
          <cell r="E8">
            <v>28.1</v>
          </cell>
          <cell r="F8">
            <v>18.899999999999999</v>
          </cell>
          <cell r="G8">
            <v>4.9000000000000004</v>
          </cell>
          <cell r="H8">
            <v>0.9</v>
          </cell>
          <cell r="I8">
            <v>0.2</v>
          </cell>
          <cell r="J8">
            <v>0.1</v>
          </cell>
          <cell r="K8">
            <v>46.8</v>
          </cell>
          <cell r="L8">
            <v>93.8</v>
          </cell>
          <cell r="M8">
            <v>99.9</v>
          </cell>
          <cell r="N8">
            <v>77821</v>
          </cell>
          <cell r="O8" t="str">
            <v>Females</v>
          </cell>
          <cell r="P8">
            <v>19.7</v>
          </cell>
          <cell r="Q8">
            <v>27.4</v>
          </cell>
          <cell r="R8">
            <v>28.1</v>
          </cell>
          <cell r="S8">
            <v>18.2</v>
          </cell>
          <cell r="T8">
            <v>5.3</v>
          </cell>
          <cell r="U8">
            <v>0.9</v>
          </cell>
          <cell r="V8">
            <v>0.2</v>
          </cell>
          <cell r="W8">
            <v>0</v>
          </cell>
          <cell r="X8">
            <v>47.1</v>
          </cell>
          <cell r="Y8">
            <v>93.5</v>
          </cell>
          <cell r="Z8">
            <v>99.9</v>
          </cell>
          <cell r="AA8">
            <v>68671</v>
          </cell>
          <cell r="AB8" t="str">
            <v>All</v>
          </cell>
          <cell r="AC8">
            <v>19.600000000000001</v>
          </cell>
          <cell r="AD8">
            <v>27.4</v>
          </cell>
          <cell r="AE8">
            <v>28.1</v>
          </cell>
          <cell r="AF8">
            <v>18.600000000000001</v>
          </cell>
          <cell r="AG8">
            <v>5.0999999999999996</v>
          </cell>
          <cell r="AH8">
            <v>0.9</v>
          </cell>
          <cell r="AI8">
            <v>0.2</v>
          </cell>
          <cell r="AJ8">
            <v>0.1</v>
          </cell>
          <cell r="AK8">
            <v>47</v>
          </cell>
          <cell r="AL8">
            <v>93.7</v>
          </cell>
          <cell r="AM8">
            <v>99.9</v>
          </cell>
          <cell r="AN8">
            <v>146492</v>
          </cell>
        </row>
        <row r="9">
          <cell r="A9" t="str">
            <v>Chemistry</v>
          </cell>
          <cell r="B9" t="str">
            <v>Males</v>
          </cell>
          <cell r="C9">
            <v>19.399999999999999</v>
          </cell>
          <cell r="D9">
            <v>26.6</v>
          </cell>
          <cell r="E9">
            <v>27.8</v>
          </cell>
          <cell r="F9">
            <v>18.8</v>
          </cell>
          <cell r="G9">
            <v>6</v>
          </cell>
          <cell r="H9">
            <v>1</v>
          </cell>
          <cell r="I9">
            <v>0.2</v>
          </cell>
          <cell r="J9">
            <v>0.1</v>
          </cell>
          <cell r="K9">
            <v>46</v>
          </cell>
          <cell r="L9">
            <v>92.7</v>
          </cell>
          <cell r="M9">
            <v>99.9</v>
          </cell>
          <cell r="N9">
            <v>78220</v>
          </cell>
          <cell r="O9" t="str">
            <v>Females</v>
          </cell>
          <cell r="P9">
            <v>23.2</v>
          </cell>
          <cell r="Q9">
            <v>28.6</v>
          </cell>
          <cell r="R9">
            <v>26.4</v>
          </cell>
          <cell r="S9">
            <v>16.100000000000001</v>
          </cell>
          <cell r="T9">
            <v>4.7</v>
          </cell>
          <cell r="U9">
            <v>0.8</v>
          </cell>
          <cell r="V9">
            <v>0.1</v>
          </cell>
          <cell r="W9">
            <v>0</v>
          </cell>
          <cell r="X9">
            <v>51.8</v>
          </cell>
          <cell r="Y9">
            <v>94.2</v>
          </cell>
          <cell r="Z9">
            <v>99.9</v>
          </cell>
          <cell r="AA9">
            <v>69244</v>
          </cell>
          <cell r="AB9" t="str">
            <v>All</v>
          </cell>
          <cell r="AC9">
            <v>21.2</v>
          </cell>
          <cell r="AD9">
            <v>27.5</v>
          </cell>
          <cell r="AE9">
            <v>27.1</v>
          </cell>
          <cell r="AF9">
            <v>17.5</v>
          </cell>
          <cell r="AG9">
            <v>5.4</v>
          </cell>
          <cell r="AH9">
            <v>0.9</v>
          </cell>
          <cell r="AI9">
            <v>0.2</v>
          </cell>
          <cell r="AJ9">
            <v>0</v>
          </cell>
          <cell r="AK9">
            <v>48.7</v>
          </cell>
          <cell r="AL9">
            <v>93.4</v>
          </cell>
          <cell r="AM9">
            <v>99.9</v>
          </cell>
          <cell r="AN9">
            <v>147464</v>
          </cell>
        </row>
        <row r="10">
          <cell r="A10" t="str">
            <v>Biological Sciences</v>
          </cell>
          <cell r="B10" t="str">
            <v>Males</v>
          </cell>
          <cell r="C10">
            <v>16.3</v>
          </cell>
          <cell r="D10">
            <v>28</v>
          </cell>
          <cell r="E10">
            <v>30.2</v>
          </cell>
          <cell r="F10">
            <v>18.600000000000001</v>
          </cell>
          <cell r="G10">
            <v>5.3</v>
          </cell>
          <cell r="H10">
            <v>0.9</v>
          </cell>
          <cell r="I10">
            <v>0.3</v>
          </cell>
          <cell r="J10">
            <v>0.1</v>
          </cell>
          <cell r="K10">
            <v>44.4</v>
          </cell>
          <cell r="L10">
            <v>93.2</v>
          </cell>
          <cell r="M10">
            <v>99.8</v>
          </cell>
          <cell r="N10">
            <v>78707</v>
          </cell>
          <cell r="O10" t="str">
            <v>Females</v>
          </cell>
          <cell r="P10">
            <v>21.3</v>
          </cell>
          <cell r="Q10">
            <v>30.8</v>
          </cell>
          <cell r="R10">
            <v>27.7</v>
          </cell>
          <cell r="S10">
            <v>14.9</v>
          </cell>
          <cell r="T10">
            <v>4.0999999999999996</v>
          </cell>
          <cell r="U10">
            <v>0.7</v>
          </cell>
          <cell r="V10">
            <v>0.2</v>
          </cell>
          <cell r="W10">
            <v>0.1</v>
          </cell>
          <cell r="X10">
            <v>52.1</v>
          </cell>
          <cell r="Y10">
            <v>94.7</v>
          </cell>
          <cell r="Z10">
            <v>99.8</v>
          </cell>
          <cell r="AA10">
            <v>70315</v>
          </cell>
          <cell r="AB10" t="str">
            <v>All</v>
          </cell>
          <cell r="AC10">
            <v>18.7</v>
          </cell>
          <cell r="AD10">
            <v>29.4</v>
          </cell>
          <cell r="AE10">
            <v>29</v>
          </cell>
          <cell r="AF10">
            <v>16.8</v>
          </cell>
          <cell r="AG10">
            <v>4.7</v>
          </cell>
          <cell r="AH10">
            <v>0.8</v>
          </cell>
          <cell r="AI10">
            <v>0.3</v>
          </cell>
          <cell r="AJ10">
            <v>0.1</v>
          </cell>
          <cell r="AK10">
            <v>48</v>
          </cell>
          <cell r="AL10">
            <v>93.9</v>
          </cell>
          <cell r="AM10">
            <v>99.8</v>
          </cell>
          <cell r="AN10">
            <v>149022</v>
          </cell>
        </row>
        <row r="11">
          <cell r="A11" t="str">
            <v>Other Sciences</v>
          </cell>
          <cell r="B11" t="str">
            <v>Males</v>
          </cell>
          <cell r="C11">
            <v>12</v>
          </cell>
          <cell r="D11">
            <v>15.8</v>
          </cell>
          <cell r="E11">
            <v>18.600000000000001</v>
          </cell>
          <cell r="F11">
            <v>16.7</v>
          </cell>
          <cell r="G11">
            <v>13.2</v>
          </cell>
          <cell r="H11">
            <v>9.1</v>
          </cell>
          <cell r="I11">
            <v>6.4</v>
          </cell>
          <cell r="J11">
            <v>4.0999999999999996</v>
          </cell>
          <cell r="K11">
            <v>27.7</v>
          </cell>
          <cell r="L11">
            <v>63</v>
          </cell>
          <cell r="M11">
            <v>95.9</v>
          </cell>
          <cell r="N11">
            <v>3788</v>
          </cell>
          <cell r="O11" t="str">
            <v>Females</v>
          </cell>
          <cell r="P11">
            <v>6.3</v>
          </cell>
          <cell r="Q11">
            <v>15.4</v>
          </cell>
          <cell r="R11">
            <v>19.7</v>
          </cell>
          <cell r="S11">
            <v>19.600000000000001</v>
          </cell>
          <cell r="T11">
            <v>14</v>
          </cell>
          <cell r="U11">
            <v>10.4</v>
          </cell>
          <cell r="V11">
            <v>6.1</v>
          </cell>
          <cell r="W11">
            <v>3.9</v>
          </cell>
          <cell r="X11">
            <v>21.7</v>
          </cell>
          <cell r="Y11">
            <v>61.1</v>
          </cell>
          <cell r="Z11">
            <v>95.4</v>
          </cell>
          <cell r="AA11">
            <v>2079</v>
          </cell>
          <cell r="AB11" t="str">
            <v>All</v>
          </cell>
          <cell r="AC11">
            <v>10</v>
          </cell>
          <cell r="AD11">
            <v>15.6</v>
          </cell>
          <cell r="AE11">
            <v>19</v>
          </cell>
          <cell r="AF11">
            <v>17.7</v>
          </cell>
          <cell r="AG11">
            <v>13.5</v>
          </cell>
          <cell r="AH11">
            <v>9.6</v>
          </cell>
          <cell r="AI11">
            <v>6.3</v>
          </cell>
          <cell r="AJ11">
            <v>4</v>
          </cell>
          <cell r="AK11">
            <v>25.6</v>
          </cell>
          <cell r="AL11">
            <v>62.3</v>
          </cell>
          <cell r="AM11">
            <v>95.7</v>
          </cell>
          <cell r="AN11">
            <v>5867</v>
          </cell>
        </row>
        <row r="12">
          <cell r="A12" t="str">
            <v>D &amp; T: Electronic Products</v>
          </cell>
          <cell r="B12" t="str">
            <v>Males</v>
          </cell>
          <cell r="C12">
            <v>8.4</v>
          </cell>
          <cell r="D12">
            <v>14.5</v>
          </cell>
          <cell r="E12">
            <v>21.7</v>
          </cell>
          <cell r="F12">
            <v>20.5</v>
          </cell>
          <cell r="G12">
            <v>14</v>
          </cell>
          <cell r="H12">
            <v>8.8000000000000007</v>
          </cell>
          <cell r="I12">
            <v>6</v>
          </cell>
          <cell r="J12">
            <v>3.5</v>
          </cell>
          <cell r="K12">
            <v>22.9</v>
          </cell>
          <cell r="L12">
            <v>65.099999999999994</v>
          </cell>
          <cell r="M12">
            <v>97.4</v>
          </cell>
          <cell r="N12">
            <v>8453</v>
          </cell>
          <cell r="O12" t="str">
            <v>Females</v>
          </cell>
          <cell r="P12">
            <v>19.2</v>
          </cell>
          <cell r="Q12">
            <v>24.6</v>
          </cell>
          <cell r="R12">
            <v>21.8</v>
          </cell>
          <cell r="S12">
            <v>16.3</v>
          </cell>
          <cell r="T12">
            <v>6.3</v>
          </cell>
          <cell r="U12">
            <v>6.3</v>
          </cell>
          <cell r="V12">
            <v>3.3</v>
          </cell>
          <cell r="W12">
            <v>1.5</v>
          </cell>
          <cell r="X12">
            <v>43.8</v>
          </cell>
          <cell r="Y12">
            <v>82</v>
          </cell>
          <cell r="Z12">
            <v>99.3</v>
          </cell>
          <cell r="AA12">
            <v>687</v>
          </cell>
          <cell r="AB12" t="str">
            <v>All</v>
          </cell>
          <cell r="AC12">
            <v>9.1999999999999993</v>
          </cell>
          <cell r="AD12">
            <v>15.3</v>
          </cell>
          <cell r="AE12">
            <v>21.7</v>
          </cell>
          <cell r="AF12">
            <v>20.2</v>
          </cell>
          <cell r="AG12">
            <v>13.5</v>
          </cell>
          <cell r="AH12">
            <v>8.6</v>
          </cell>
          <cell r="AI12">
            <v>5.8</v>
          </cell>
          <cell r="AJ12">
            <v>3.4</v>
          </cell>
          <cell r="AK12">
            <v>24.5</v>
          </cell>
          <cell r="AL12">
            <v>66.400000000000006</v>
          </cell>
          <cell r="AM12">
            <v>97.6</v>
          </cell>
          <cell r="AN12">
            <v>9140</v>
          </cell>
        </row>
        <row r="13">
          <cell r="A13" t="str">
            <v>D &amp; T: Food Technology</v>
          </cell>
          <cell r="B13" t="str">
            <v>Males</v>
          </cell>
          <cell r="C13">
            <v>2.4</v>
          </cell>
          <cell r="D13">
            <v>7.1</v>
          </cell>
          <cell r="E13">
            <v>16.8</v>
          </cell>
          <cell r="F13">
            <v>25.1</v>
          </cell>
          <cell r="G13">
            <v>22.3</v>
          </cell>
          <cell r="H13">
            <v>13.7</v>
          </cell>
          <cell r="I13">
            <v>7.6</v>
          </cell>
          <cell r="J13">
            <v>3.4</v>
          </cell>
          <cell r="K13">
            <v>9.5</v>
          </cell>
          <cell r="L13">
            <v>51.3</v>
          </cell>
          <cell r="M13">
            <v>98.2</v>
          </cell>
          <cell r="N13">
            <v>18752</v>
          </cell>
          <cell r="O13" t="str">
            <v>Females</v>
          </cell>
          <cell r="P13">
            <v>8.5</v>
          </cell>
          <cell r="Q13">
            <v>16.8</v>
          </cell>
          <cell r="R13">
            <v>23.8</v>
          </cell>
          <cell r="S13">
            <v>23</v>
          </cell>
          <cell r="T13">
            <v>14.5</v>
          </cell>
          <cell r="U13">
            <v>7.5</v>
          </cell>
          <cell r="V13">
            <v>3.6</v>
          </cell>
          <cell r="W13">
            <v>1.5</v>
          </cell>
          <cell r="X13">
            <v>25.2</v>
          </cell>
          <cell r="Y13">
            <v>72.099999999999994</v>
          </cell>
          <cell r="Z13">
            <v>99.1</v>
          </cell>
          <cell r="AA13">
            <v>30772</v>
          </cell>
          <cell r="AB13" t="str">
            <v>All</v>
          </cell>
          <cell r="AC13">
            <v>6.2</v>
          </cell>
          <cell r="AD13">
            <v>13.1</v>
          </cell>
          <cell r="AE13">
            <v>21.2</v>
          </cell>
          <cell r="AF13">
            <v>23.8</v>
          </cell>
          <cell r="AG13">
            <v>17.399999999999999</v>
          </cell>
          <cell r="AH13">
            <v>9.8000000000000007</v>
          </cell>
          <cell r="AI13">
            <v>5.0999999999999996</v>
          </cell>
          <cell r="AJ13">
            <v>2.2000000000000002</v>
          </cell>
          <cell r="AK13">
            <v>19.3</v>
          </cell>
          <cell r="AL13">
            <v>64.2</v>
          </cell>
          <cell r="AM13">
            <v>98.8</v>
          </cell>
          <cell r="AN13">
            <v>49524</v>
          </cell>
        </row>
        <row r="14">
          <cell r="A14" t="str">
            <v>D &amp; T: Graphic Products</v>
          </cell>
          <cell r="B14" t="str">
            <v>Males</v>
          </cell>
          <cell r="C14">
            <v>3.4</v>
          </cell>
          <cell r="D14">
            <v>9.3000000000000007</v>
          </cell>
          <cell r="E14">
            <v>16.7</v>
          </cell>
          <cell r="F14">
            <v>21.8</v>
          </cell>
          <cell r="G14">
            <v>19.5</v>
          </cell>
          <cell r="H14">
            <v>12.7</v>
          </cell>
          <cell r="I14">
            <v>8.3000000000000007</v>
          </cell>
          <cell r="J14">
            <v>4.4000000000000004</v>
          </cell>
          <cell r="K14">
            <v>12.8</v>
          </cell>
          <cell r="L14">
            <v>51.3</v>
          </cell>
          <cell r="M14">
            <v>96.2</v>
          </cell>
          <cell r="N14">
            <v>24294</v>
          </cell>
          <cell r="O14" t="str">
            <v>Females</v>
          </cell>
          <cell r="P14">
            <v>9.4</v>
          </cell>
          <cell r="Q14">
            <v>18.2</v>
          </cell>
          <cell r="R14">
            <v>22.8</v>
          </cell>
          <cell r="S14">
            <v>20.7</v>
          </cell>
          <cell r="T14">
            <v>13.7</v>
          </cell>
          <cell r="U14">
            <v>7.8</v>
          </cell>
          <cell r="V14">
            <v>4.0999999999999996</v>
          </cell>
          <cell r="W14">
            <v>1.8</v>
          </cell>
          <cell r="X14">
            <v>27.7</v>
          </cell>
          <cell r="Y14">
            <v>71.2</v>
          </cell>
          <cell r="Z14">
            <v>98.5</v>
          </cell>
          <cell r="AA14">
            <v>16512</v>
          </cell>
          <cell r="AB14" t="str">
            <v>All</v>
          </cell>
          <cell r="AC14">
            <v>5.9</v>
          </cell>
          <cell r="AD14">
            <v>12.9</v>
          </cell>
          <cell r="AE14">
            <v>19.2</v>
          </cell>
          <cell r="AF14">
            <v>21.4</v>
          </cell>
          <cell r="AG14">
            <v>17.100000000000001</v>
          </cell>
          <cell r="AH14">
            <v>10.7</v>
          </cell>
          <cell r="AI14">
            <v>6.6</v>
          </cell>
          <cell r="AJ14">
            <v>3.3</v>
          </cell>
          <cell r="AK14">
            <v>18.8</v>
          </cell>
          <cell r="AL14">
            <v>59.4</v>
          </cell>
          <cell r="AM14">
            <v>97.1</v>
          </cell>
          <cell r="AN14">
            <v>40806</v>
          </cell>
        </row>
        <row r="15">
          <cell r="A15" t="str">
            <v>D &amp; T: Resistant Materials</v>
          </cell>
          <cell r="B15" t="str">
            <v>Males</v>
          </cell>
          <cell r="C15">
            <v>3.3</v>
          </cell>
          <cell r="D15">
            <v>9.6999999999999993</v>
          </cell>
          <cell r="E15">
            <v>19.100000000000001</v>
          </cell>
          <cell r="F15">
            <v>24.1</v>
          </cell>
          <cell r="G15">
            <v>18.2</v>
          </cell>
          <cell r="H15">
            <v>12</v>
          </cell>
          <cell r="I15">
            <v>7.4</v>
          </cell>
          <cell r="J15">
            <v>3.8</v>
          </cell>
          <cell r="K15">
            <v>13</v>
          </cell>
          <cell r="L15">
            <v>56.2</v>
          </cell>
          <cell r="M15">
            <v>97.6</v>
          </cell>
          <cell r="N15">
            <v>46098</v>
          </cell>
          <cell r="O15" t="str">
            <v>Females</v>
          </cell>
          <cell r="P15">
            <v>8.1999999999999993</v>
          </cell>
          <cell r="Q15">
            <v>18.600000000000001</v>
          </cell>
          <cell r="R15">
            <v>23.7</v>
          </cell>
          <cell r="S15">
            <v>22.3</v>
          </cell>
          <cell r="T15">
            <v>13.1</v>
          </cell>
          <cell r="U15">
            <v>6.8</v>
          </cell>
          <cell r="V15">
            <v>4.0999999999999996</v>
          </cell>
          <cell r="W15">
            <v>1.7</v>
          </cell>
          <cell r="X15">
            <v>26.8</v>
          </cell>
          <cell r="Y15">
            <v>72.8</v>
          </cell>
          <cell r="Z15">
            <v>98.6</v>
          </cell>
          <cell r="AA15">
            <v>8206</v>
          </cell>
          <cell r="AB15" t="str">
            <v>All</v>
          </cell>
          <cell r="AC15">
            <v>4</v>
          </cell>
          <cell r="AD15">
            <v>11</v>
          </cell>
          <cell r="AE15">
            <v>19.8</v>
          </cell>
          <cell r="AF15">
            <v>23.8</v>
          </cell>
          <cell r="AG15">
            <v>17.399999999999999</v>
          </cell>
          <cell r="AH15">
            <v>11.2</v>
          </cell>
          <cell r="AI15">
            <v>6.9</v>
          </cell>
          <cell r="AJ15">
            <v>3.5</v>
          </cell>
          <cell r="AK15">
            <v>15.1</v>
          </cell>
          <cell r="AL15">
            <v>58.7</v>
          </cell>
          <cell r="AM15">
            <v>97.7</v>
          </cell>
          <cell r="AN15">
            <v>54304</v>
          </cell>
        </row>
        <row r="16">
          <cell r="A16" t="str">
            <v>D &amp; T: Systems &amp; Control</v>
          </cell>
          <cell r="B16" t="str">
            <v>Males</v>
          </cell>
          <cell r="C16">
            <v>6.4</v>
          </cell>
          <cell r="D16">
            <v>14</v>
          </cell>
          <cell r="E16">
            <v>20</v>
          </cell>
          <cell r="F16">
            <v>24</v>
          </cell>
          <cell r="G16">
            <v>16.7</v>
          </cell>
          <cell r="H16">
            <v>8.9</v>
          </cell>
          <cell r="I16">
            <v>5.8</v>
          </cell>
          <cell r="J16">
            <v>2.5</v>
          </cell>
          <cell r="K16">
            <v>20.399999999999999</v>
          </cell>
          <cell r="L16">
            <v>64.400000000000006</v>
          </cell>
          <cell r="M16">
            <v>98.4</v>
          </cell>
          <cell r="N16">
            <v>3767</v>
          </cell>
          <cell r="O16" t="str">
            <v>Females</v>
          </cell>
          <cell r="P16">
            <v>10.9</v>
          </cell>
          <cell r="Q16">
            <v>30.7</v>
          </cell>
          <cell r="R16">
            <v>24.2</v>
          </cell>
          <cell r="S16">
            <v>15</v>
          </cell>
          <cell r="T16">
            <v>8.9</v>
          </cell>
          <cell r="U16">
            <v>4.8</v>
          </cell>
          <cell r="V16">
            <v>3.4</v>
          </cell>
          <cell r="W16">
            <v>1.4</v>
          </cell>
          <cell r="X16">
            <v>41.6</v>
          </cell>
          <cell r="Y16">
            <v>80.900000000000006</v>
          </cell>
          <cell r="Z16">
            <v>99.3</v>
          </cell>
          <cell r="AA16">
            <v>293</v>
          </cell>
          <cell r="AB16" t="str">
            <v>All</v>
          </cell>
          <cell r="AC16">
            <v>6.7</v>
          </cell>
          <cell r="AD16">
            <v>15.2</v>
          </cell>
          <cell r="AE16">
            <v>20.3</v>
          </cell>
          <cell r="AF16">
            <v>23.4</v>
          </cell>
          <cell r="AG16">
            <v>16.2</v>
          </cell>
          <cell r="AH16">
            <v>8.6</v>
          </cell>
          <cell r="AI16">
            <v>5.7</v>
          </cell>
          <cell r="AJ16">
            <v>2.4</v>
          </cell>
          <cell r="AK16">
            <v>21.9</v>
          </cell>
          <cell r="AL16">
            <v>65.599999999999994</v>
          </cell>
          <cell r="AM16">
            <v>98.5</v>
          </cell>
          <cell r="AN16">
            <v>4060</v>
          </cell>
        </row>
        <row r="17">
          <cell r="A17" t="str">
            <v>D &amp; T: Textiles Technology</v>
          </cell>
          <cell r="B17" t="str">
            <v>Males</v>
          </cell>
          <cell r="C17">
            <v>3.1</v>
          </cell>
          <cell r="D17">
            <v>7</v>
          </cell>
          <cell r="E17">
            <v>14.1</v>
          </cell>
          <cell r="F17">
            <v>18</v>
          </cell>
          <cell r="G17">
            <v>20.7</v>
          </cell>
          <cell r="H17">
            <v>13.4</v>
          </cell>
          <cell r="I17">
            <v>11.9</v>
          </cell>
          <cell r="J17">
            <v>7.4</v>
          </cell>
          <cell r="K17">
            <v>10.1</v>
          </cell>
          <cell r="L17">
            <v>42.2</v>
          </cell>
          <cell r="M17">
            <v>95.5</v>
          </cell>
          <cell r="N17">
            <v>891</v>
          </cell>
          <cell r="O17" t="str">
            <v>Females</v>
          </cell>
          <cell r="P17">
            <v>10.6</v>
          </cell>
          <cell r="Q17">
            <v>18.7</v>
          </cell>
          <cell r="R17">
            <v>24.3</v>
          </cell>
          <cell r="S17">
            <v>21.1</v>
          </cell>
          <cell r="T17">
            <v>12.5</v>
          </cell>
          <cell r="U17">
            <v>6.7</v>
          </cell>
          <cell r="V17">
            <v>3.4</v>
          </cell>
          <cell r="W17">
            <v>1.7</v>
          </cell>
          <cell r="X17">
            <v>29.3</v>
          </cell>
          <cell r="Y17">
            <v>74.599999999999994</v>
          </cell>
          <cell r="Z17">
            <v>98.9</v>
          </cell>
          <cell r="AA17">
            <v>31093</v>
          </cell>
          <cell r="AB17" t="str">
            <v>All</v>
          </cell>
          <cell r="AC17">
            <v>10.4</v>
          </cell>
          <cell r="AD17">
            <v>18.399999999999999</v>
          </cell>
          <cell r="AE17">
            <v>24</v>
          </cell>
          <cell r="AF17">
            <v>21</v>
          </cell>
          <cell r="AG17">
            <v>12.7</v>
          </cell>
          <cell r="AH17">
            <v>6.9</v>
          </cell>
          <cell r="AI17">
            <v>3.7</v>
          </cell>
          <cell r="AJ17">
            <v>1.8</v>
          </cell>
          <cell r="AK17">
            <v>28.7</v>
          </cell>
          <cell r="AL17">
            <v>73.7</v>
          </cell>
          <cell r="AM17">
            <v>98.8</v>
          </cell>
          <cell r="AN17">
            <v>31984</v>
          </cell>
        </row>
        <row r="18">
          <cell r="A18" t="str">
            <v>Other Design and Technology</v>
          </cell>
          <cell r="B18" t="str">
            <v>Males</v>
          </cell>
          <cell r="C18">
            <v>2.5</v>
          </cell>
          <cell r="D18">
            <v>8.4</v>
          </cell>
          <cell r="E18">
            <v>17.7</v>
          </cell>
          <cell r="F18">
            <v>24.7</v>
          </cell>
          <cell r="G18">
            <v>19.899999999999999</v>
          </cell>
          <cell r="H18">
            <v>12.7</v>
          </cell>
          <cell r="I18">
            <v>7.7</v>
          </cell>
          <cell r="J18">
            <v>4</v>
          </cell>
          <cell r="K18">
            <v>10.9</v>
          </cell>
          <cell r="L18">
            <v>53.3</v>
          </cell>
          <cell r="M18">
            <v>97.6</v>
          </cell>
          <cell r="N18">
            <v>22445</v>
          </cell>
          <cell r="O18" t="str">
            <v>Females</v>
          </cell>
          <cell r="P18">
            <v>6.9</v>
          </cell>
          <cell r="Q18">
            <v>17.3</v>
          </cell>
          <cell r="R18">
            <v>23.4</v>
          </cell>
          <cell r="S18">
            <v>23</v>
          </cell>
          <cell r="T18">
            <v>14.3</v>
          </cell>
          <cell r="U18">
            <v>7.7</v>
          </cell>
          <cell r="V18">
            <v>3.9</v>
          </cell>
          <cell r="W18">
            <v>1.9</v>
          </cell>
          <cell r="X18">
            <v>24.2</v>
          </cell>
          <cell r="Y18">
            <v>70.599999999999994</v>
          </cell>
          <cell r="Z18">
            <v>98.5</v>
          </cell>
          <cell r="AA18">
            <v>11244</v>
          </cell>
          <cell r="AB18" t="str">
            <v>All</v>
          </cell>
          <cell r="AC18">
            <v>3.9</v>
          </cell>
          <cell r="AD18">
            <v>11.4</v>
          </cell>
          <cell r="AE18">
            <v>19.600000000000001</v>
          </cell>
          <cell r="AF18">
            <v>24.1</v>
          </cell>
          <cell r="AG18">
            <v>18.100000000000001</v>
          </cell>
          <cell r="AH18">
            <v>11</v>
          </cell>
          <cell r="AI18">
            <v>6.4</v>
          </cell>
          <cell r="AJ18">
            <v>3.3</v>
          </cell>
          <cell r="AK18">
            <v>15.3</v>
          </cell>
          <cell r="AL18">
            <v>59.1</v>
          </cell>
          <cell r="AM18">
            <v>97.9</v>
          </cell>
          <cell r="AN18">
            <v>33689</v>
          </cell>
        </row>
        <row r="19">
          <cell r="A19" t="str">
            <v>Applied Engineering</v>
          </cell>
          <cell r="B19" t="str">
            <v>Males</v>
          </cell>
          <cell r="C19">
            <v>1.4</v>
          </cell>
          <cell r="D19">
            <v>4.5</v>
          </cell>
          <cell r="E19">
            <v>17.2</v>
          </cell>
          <cell r="F19">
            <v>23.4</v>
          </cell>
          <cell r="G19">
            <v>19.2</v>
          </cell>
          <cell r="H19">
            <v>15.7</v>
          </cell>
          <cell r="I19">
            <v>10.1</v>
          </cell>
          <cell r="J19" t="str">
            <v>x</v>
          </cell>
          <cell r="K19">
            <v>5.9</v>
          </cell>
          <cell r="L19">
            <v>46.5</v>
          </cell>
          <cell r="M19">
            <v>96.2</v>
          </cell>
          <cell r="N19">
            <v>1410</v>
          </cell>
          <cell r="O19" t="str">
            <v>Females</v>
          </cell>
          <cell r="P19">
            <v>18.100000000000001</v>
          </cell>
          <cell r="Q19">
            <v>22.4</v>
          </cell>
          <cell r="R19">
            <v>25</v>
          </cell>
          <cell r="S19">
            <v>13.8</v>
          </cell>
          <cell r="T19">
            <v>6</v>
          </cell>
          <cell r="U19">
            <v>7.8</v>
          </cell>
          <cell r="V19">
            <v>5.2</v>
          </cell>
          <cell r="W19" t="str">
            <v>x</v>
          </cell>
          <cell r="X19">
            <v>40.5</v>
          </cell>
          <cell r="Y19">
            <v>79.3</v>
          </cell>
          <cell r="Z19">
            <v>100</v>
          </cell>
          <cell r="AA19">
            <v>116</v>
          </cell>
          <cell r="AB19" t="str">
            <v>All</v>
          </cell>
          <cell r="AC19">
            <v>2.7</v>
          </cell>
          <cell r="AD19">
            <v>5.8</v>
          </cell>
          <cell r="AE19">
            <v>17.8</v>
          </cell>
          <cell r="AF19">
            <v>22.7</v>
          </cell>
          <cell r="AG19">
            <v>18.2</v>
          </cell>
          <cell r="AH19">
            <v>15.1</v>
          </cell>
          <cell r="AI19">
            <v>9.6999999999999993</v>
          </cell>
          <cell r="AJ19">
            <v>4.4000000000000004</v>
          </cell>
          <cell r="AK19">
            <v>8.5</v>
          </cell>
          <cell r="AL19">
            <v>49</v>
          </cell>
          <cell r="AM19">
            <v>96.5</v>
          </cell>
          <cell r="AN19">
            <v>1526</v>
          </cell>
        </row>
        <row r="20">
          <cell r="A20" t="str">
            <v>Information Technology</v>
          </cell>
          <cell r="B20" t="str">
            <v>Males</v>
          </cell>
          <cell r="C20">
            <v>5.2</v>
          </cell>
          <cell r="D20">
            <v>18</v>
          </cell>
          <cell r="E20">
            <v>25.8</v>
          </cell>
          <cell r="F20">
            <v>22</v>
          </cell>
          <cell r="G20">
            <v>12.3</v>
          </cell>
          <cell r="H20">
            <v>7</v>
          </cell>
          <cell r="I20">
            <v>4.8</v>
          </cell>
          <cell r="J20">
            <v>3.1</v>
          </cell>
          <cell r="K20">
            <v>23.2</v>
          </cell>
          <cell r="L20">
            <v>71</v>
          </cell>
          <cell r="M20">
            <v>98.1</v>
          </cell>
          <cell r="N20">
            <v>21476</v>
          </cell>
          <cell r="O20" t="str">
            <v>Females</v>
          </cell>
          <cell r="P20">
            <v>9.1999999999999993</v>
          </cell>
          <cell r="Q20">
            <v>25.1</v>
          </cell>
          <cell r="R20">
            <v>27.2</v>
          </cell>
          <cell r="S20">
            <v>19.100000000000001</v>
          </cell>
          <cell r="T20">
            <v>9.1999999999999993</v>
          </cell>
          <cell r="U20">
            <v>4.5</v>
          </cell>
          <cell r="V20">
            <v>2.7</v>
          </cell>
          <cell r="W20">
            <v>1.7</v>
          </cell>
          <cell r="X20">
            <v>34.299999999999997</v>
          </cell>
          <cell r="Y20">
            <v>80.599999999999994</v>
          </cell>
          <cell r="Z20">
            <v>98.8</v>
          </cell>
          <cell r="AA20">
            <v>17737</v>
          </cell>
          <cell r="AB20" t="str">
            <v>All</v>
          </cell>
          <cell r="AC20">
            <v>7</v>
          </cell>
          <cell r="AD20">
            <v>21.2</v>
          </cell>
          <cell r="AE20">
            <v>26.4</v>
          </cell>
          <cell r="AF20">
            <v>20.7</v>
          </cell>
          <cell r="AG20">
            <v>10.9</v>
          </cell>
          <cell r="AH20">
            <v>5.9</v>
          </cell>
          <cell r="AI20">
            <v>3.9</v>
          </cell>
          <cell r="AJ20">
            <v>2.5</v>
          </cell>
          <cell r="AK20">
            <v>28.2</v>
          </cell>
          <cell r="AL20">
            <v>75.3</v>
          </cell>
          <cell r="AM20">
            <v>98.4</v>
          </cell>
          <cell r="AN20">
            <v>39213</v>
          </cell>
        </row>
        <row r="21">
          <cell r="A21" t="str">
            <v>Business Studies</v>
          </cell>
          <cell r="B21" t="str">
            <v>Males</v>
          </cell>
          <cell r="C21">
            <v>3.1</v>
          </cell>
          <cell r="D21">
            <v>14.7</v>
          </cell>
          <cell r="E21">
            <v>24.8</v>
          </cell>
          <cell r="F21">
            <v>24.6</v>
          </cell>
          <cell r="G21">
            <v>16.2</v>
          </cell>
          <cell r="H21">
            <v>8.4</v>
          </cell>
          <cell r="I21">
            <v>4.5999999999999996</v>
          </cell>
          <cell r="J21">
            <v>2.4</v>
          </cell>
          <cell r="K21">
            <v>17.8</v>
          </cell>
          <cell r="L21">
            <v>67.099999999999994</v>
          </cell>
          <cell r="M21">
            <v>98.8</v>
          </cell>
          <cell r="N21">
            <v>34976</v>
          </cell>
          <cell r="O21" t="str">
            <v>Females</v>
          </cell>
          <cell r="P21">
            <v>4.5</v>
          </cell>
          <cell r="Q21">
            <v>17.7</v>
          </cell>
          <cell r="R21">
            <v>25.9</v>
          </cell>
          <cell r="S21">
            <v>23</v>
          </cell>
          <cell r="T21">
            <v>14.8</v>
          </cell>
          <cell r="U21">
            <v>7.4</v>
          </cell>
          <cell r="V21">
            <v>4</v>
          </cell>
          <cell r="W21">
            <v>1.8</v>
          </cell>
          <cell r="X21">
            <v>22.1</v>
          </cell>
          <cell r="Y21">
            <v>71</v>
          </cell>
          <cell r="Z21">
            <v>99</v>
          </cell>
          <cell r="AA21">
            <v>23546</v>
          </cell>
          <cell r="AB21" t="str">
            <v>All</v>
          </cell>
          <cell r="AC21">
            <v>3.6</v>
          </cell>
          <cell r="AD21">
            <v>15.9</v>
          </cell>
          <cell r="AE21">
            <v>25.2</v>
          </cell>
          <cell r="AF21">
            <v>24</v>
          </cell>
          <cell r="AG21">
            <v>15.6</v>
          </cell>
          <cell r="AH21">
            <v>8</v>
          </cell>
          <cell r="AI21">
            <v>4.4000000000000004</v>
          </cell>
          <cell r="AJ21">
            <v>2.2000000000000002</v>
          </cell>
          <cell r="AK21">
            <v>19.5</v>
          </cell>
          <cell r="AL21">
            <v>68.7</v>
          </cell>
          <cell r="AM21">
            <v>98.9</v>
          </cell>
          <cell r="AN21">
            <v>58522</v>
          </cell>
        </row>
        <row r="22">
          <cell r="A22" t="str">
            <v>Applied Business</v>
          </cell>
          <cell r="B22" t="str">
            <v>Males</v>
          </cell>
          <cell r="C22">
            <v>2.2999999999999998</v>
          </cell>
          <cell r="D22">
            <v>11.5</v>
          </cell>
          <cell r="E22">
            <v>19.899999999999999</v>
          </cell>
          <cell r="F22">
            <v>24.9</v>
          </cell>
          <cell r="G22">
            <v>15.7</v>
          </cell>
          <cell r="H22">
            <v>10.1</v>
          </cell>
          <cell r="I22">
            <v>6.9</v>
          </cell>
          <cell r="J22">
            <v>4.3</v>
          </cell>
          <cell r="K22">
            <v>13.7</v>
          </cell>
          <cell r="L22">
            <v>58.5</v>
          </cell>
          <cell r="M22">
            <v>95.5</v>
          </cell>
          <cell r="N22">
            <v>2220</v>
          </cell>
          <cell r="O22" t="str">
            <v>Females</v>
          </cell>
          <cell r="P22">
            <v>5.6</v>
          </cell>
          <cell r="Q22">
            <v>18.100000000000001</v>
          </cell>
          <cell r="R22">
            <v>22.5</v>
          </cell>
          <cell r="S22">
            <v>23.7</v>
          </cell>
          <cell r="T22">
            <v>12.3</v>
          </cell>
          <cell r="U22">
            <v>7.4</v>
          </cell>
          <cell r="V22">
            <v>4.5</v>
          </cell>
          <cell r="W22">
            <v>2.6</v>
          </cell>
          <cell r="X22">
            <v>23.7</v>
          </cell>
          <cell r="Y22">
            <v>70</v>
          </cell>
          <cell r="Z22">
            <v>96.8</v>
          </cell>
          <cell r="AA22">
            <v>1647</v>
          </cell>
          <cell r="AB22" t="str">
            <v>All</v>
          </cell>
          <cell r="AC22">
            <v>3.7</v>
          </cell>
          <cell r="AD22">
            <v>14.3</v>
          </cell>
          <cell r="AE22">
            <v>21</v>
          </cell>
          <cell r="AF22">
            <v>24.4</v>
          </cell>
          <cell r="AG22">
            <v>14.2</v>
          </cell>
          <cell r="AH22">
            <v>9</v>
          </cell>
          <cell r="AI22">
            <v>5.9</v>
          </cell>
          <cell r="AJ22">
            <v>3.6</v>
          </cell>
          <cell r="AK22">
            <v>18</v>
          </cell>
          <cell r="AL22">
            <v>63.4</v>
          </cell>
          <cell r="AM22">
            <v>96.1</v>
          </cell>
          <cell r="AN22">
            <v>3867</v>
          </cell>
        </row>
        <row r="23">
          <cell r="A23" t="str">
            <v>Arabic</v>
          </cell>
          <cell r="B23" t="str">
            <v>Males</v>
          </cell>
          <cell r="C23">
            <v>30.1</v>
          </cell>
          <cell r="D23">
            <v>20.8</v>
          </cell>
          <cell r="E23">
            <v>14.6</v>
          </cell>
          <cell r="F23">
            <v>11.1</v>
          </cell>
          <cell r="G23">
            <v>6.6</v>
          </cell>
          <cell r="H23">
            <v>4.7</v>
          </cell>
          <cell r="I23">
            <v>3.7</v>
          </cell>
          <cell r="J23">
            <v>3.2</v>
          </cell>
          <cell r="K23">
            <v>50.9</v>
          </cell>
          <cell r="L23">
            <v>76.599999999999994</v>
          </cell>
          <cell r="M23">
            <v>94.8</v>
          </cell>
          <cell r="N23">
            <v>1035</v>
          </cell>
          <cell r="O23" t="str">
            <v>Females</v>
          </cell>
          <cell r="P23">
            <v>29.7</v>
          </cell>
          <cell r="Q23">
            <v>22.1</v>
          </cell>
          <cell r="R23">
            <v>14.3</v>
          </cell>
          <cell r="S23">
            <v>11.5</v>
          </cell>
          <cell r="T23">
            <v>7.7</v>
          </cell>
          <cell r="U23">
            <v>3.6</v>
          </cell>
          <cell r="V23">
            <v>3.3</v>
          </cell>
          <cell r="W23">
            <v>2.5</v>
          </cell>
          <cell r="X23">
            <v>51.8</v>
          </cell>
          <cell r="Y23">
            <v>77.5</v>
          </cell>
          <cell r="Z23">
            <v>94.6</v>
          </cell>
          <cell r="AA23">
            <v>1263</v>
          </cell>
          <cell r="AB23" t="str">
            <v>All</v>
          </cell>
          <cell r="AC23">
            <v>29.9</v>
          </cell>
          <cell r="AD23">
            <v>21.5</v>
          </cell>
          <cell r="AE23">
            <v>14.4</v>
          </cell>
          <cell r="AF23">
            <v>11.3</v>
          </cell>
          <cell r="AG23">
            <v>7.2</v>
          </cell>
          <cell r="AH23">
            <v>4.0999999999999996</v>
          </cell>
          <cell r="AI23">
            <v>3.5</v>
          </cell>
          <cell r="AJ23">
            <v>2.8</v>
          </cell>
          <cell r="AK23">
            <v>51.4</v>
          </cell>
          <cell r="AL23">
            <v>77.099999999999994</v>
          </cell>
          <cell r="AM23">
            <v>94.7</v>
          </cell>
          <cell r="AN23">
            <v>2298</v>
          </cell>
        </row>
        <row r="24">
          <cell r="A24" t="str">
            <v>Chinese</v>
          </cell>
          <cell r="B24" t="str">
            <v>Males</v>
          </cell>
          <cell r="C24">
            <v>62</v>
          </cell>
          <cell r="D24">
            <v>12.6</v>
          </cell>
          <cell r="E24">
            <v>10.3</v>
          </cell>
          <cell r="F24">
            <v>9</v>
          </cell>
          <cell r="G24">
            <v>2.9</v>
          </cell>
          <cell r="H24">
            <v>1.8</v>
          </cell>
          <cell r="I24">
            <v>0.8</v>
          </cell>
          <cell r="J24" t="str">
            <v>x</v>
          </cell>
          <cell r="K24">
            <v>74.599999999999994</v>
          </cell>
          <cell r="L24">
            <v>93.9</v>
          </cell>
          <cell r="M24">
            <v>99.6</v>
          </cell>
          <cell r="N24">
            <v>1188</v>
          </cell>
          <cell r="O24" t="str">
            <v>Females</v>
          </cell>
          <cell r="P24">
            <v>72.7</v>
          </cell>
          <cell r="Q24">
            <v>13</v>
          </cell>
          <cell r="R24">
            <v>6.3</v>
          </cell>
          <cell r="S24">
            <v>4.3</v>
          </cell>
          <cell r="T24">
            <v>2</v>
          </cell>
          <cell r="U24">
            <v>0.8</v>
          </cell>
          <cell r="V24">
            <v>0.4</v>
          </cell>
          <cell r="W24" t="str">
            <v>x</v>
          </cell>
          <cell r="X24">
            <v>85.8</v>
          </cell>
          <cell r="Y24">
            <v>96.3</v>
          </cell>
          <cell r="Z24">
            <v>99.6</v>
          </cell>
          <cell r="AA24">
            <v>1119</v>
          </cell>
          <cell r="AB24" t="str">
            <v>All</v>
          </cell>
          <cell r="AC24">
            <v>67.2</v>
          </cell>
          <cell r="AD24">
            <v>12.8</v>
          </cell>
          <cell r="AE24">
            <v>8.3000000000000007</v>
          </cell>
          <cell r="AF24">
            <v>6.7</v>
          </cell>
          <cell r="AG24">
            <v>2.5</v>
          </cell>
          <cell r="AH24">
            <v>1.3</v>
          </cell>
          <cell r="AI24">
            <v>0.6</v>
          </cell>
          <cell r="AJ24">
            <v>0.1</v>
          </cell>
          <cell r="AK24">
            <v>80</v>
          </cell>
          <cell r="AL24">
            <v>95.1</v>
          </cell>
          <cell r="AM24">
            <v>99.6</v>
          </cell>
          <cell r="AN24">
            <v>2307</v>
          </cell>
        </row>
        <row r="25">
          <cell r="A25" t="str">
            <v>French</v>
          </cell>
          <cell r="B25" t="str">
            <v>Males</v>
          </cell>
          <cell r="C25">
            <v>8.5</v>
          </cell>
          <cell r="D25">
            <v>13.5</v>
          </cell>
          <cell r="E25">
            <v>19.2</v>
          </cell>
          <cell r="F25">
            <v>25.3</v>
          </cell>
          <cell r="G25">
            <v>18.600000000000001</v>
          </cell>
          <cell r="H25">
            <v>8.9</v>
          </cell>
          <cell r="I25">
            <v>4.2</v>
          </cell>
          <cell r="J25">
            <v>1.3</v>
          </cell>
          <cell r="K25">
            <v>22</v>
          </cell>
          <cell r="L25">
            <v>66.5</v>
          </cell>
          <cell r="M25">
            <v>99.5</v>
          </cell>
          <cell r="N25">
            <v>57046</v>
          </cell>
          <cell r="O25" t="str">
            <v>Females</v>
          </cell>
          <cell r="P25">
            <v>12</v>
          </cell>
          <cell r="Q25">
            <v>17.3</v>
          </cell>
          <cell r="R25">
            <v>22.1</v>
          </cell>
          <cell r="S25">
            <v>24.5</v>
          </cell>
          <cell r="T25">
            <v>15</v>
          </cell>
          <cell r="U25">
            <v>5.9</v>
          </cell>
          <cell r="V25">
            <v>2.2000000000000002</v>
          </cell>
          <cell r="W25">
            <v>0.7</v>
          </cell>
          <cell r="X25">
            <v>29.4</v>
          </cell>
          <cell r="Y25">
            <v>76</v>
          </cell>
          <cell r="Z25">
            <v>99.7</v>
          </cell>
          <cell r="AA25">
            <v>78501</v>
          </cell>
          <cell r="AB25" t="str">
            <v>All</v>
          </cell>
          <cell r="AC25">
            <v>10.5</v>
          </cell>
          <cell r="AD25">
            <v>15.7</v>
          </cell>
          <cell r="AE25">
            <v>20.9</v>
          </cell>
          <cell r="AF25">
            <v>24.9</v>
          </cell>
          <cell r="AG25">
            <v>16.5</v>
          </cell>
          <cell r="AH25">
            <v>7.2</v>
          </cell>
          <cell r="AI25">
            <v>3</v>
          </cell>
          <cell r="AJ25">
            <v>1</v>
          </cell>
          <cell r="AK25">
            <v>26.3</v>
          </cell>
          <cell r="AL25">
            <v>72</v>
          </cell>
          <cell r="AM25">
            <v>99.6</v>
          </cell>
          <cell r="AN25">
            <v>135547</v>
          </cell>
        </row>
        <row r="26">
          <cell r="A26" t="str">
            <v>German</v>
          </cell>
          <cell r="B26" t="str">
            <v>Males</v>
          </cell>
          <cell r="C26">
            <v>8</v>
          </cell>
          <cell r="D26">
            <v>13.4</v>
          </cell>
          <cell r="E26">
            <v>21.6</v>
          </cell>
          <cell r="F26">
            <v>27.4</v>
          </cell>
          <cell r="G26">
            <v>17.5</v>
          </cell>
          <cell r="H26">
            <v>7.3</v>
          </cell>
          <cell r="I26">
            <v>3.1</v>
          </cell>
          <cell r="J26">
            <v>1.2</v>
          </cell>
          <cell r="K26">
            <v>21.4</v>
          </cell>
          <cell r="L26">
            <v>70.400000000000006</v>
          </cell>
          <cell r="M26">
            <v>99.6</v>
          </cell>
          <cell r="N26">
            <v>25917</v>
          </cell>
          <cell r="O26" t="str">
            <v>Females</v>
          </cell>
          <cell r="P26">
            <v>10.7</v>
          </cell>
          <cell r="Q26">
            <v>18</v>
          </cell>
          <cell r="R26">
            <v>25</v>
          </cell>
          <cell r="S26">
            <v>26.2</v>
          </cell>
          <cell r="T26">
            <v>13.1</v>
          </cell>
          <cell r="U26">
            <v>4.5999999999999996</v>
          </cell>
          <cell r="V26">
            <v>1.7</v>
          </cell>
          <cell r="W26">
            <v>0.6</v>
          </cell>
          <cell r="X26">
            <v>28.7</v>
          </cell>
          <cell r="Y26">
            <v>79.8</v>
          </cell>
          <cell r="Z26">
            <v>99.8</v>
          </cell>
          <cell r="AA26">
            <v>28876</v>
          </cell>
          <cell r="AB26" t="str">
            <v>All</v>
          </cell>
          <cell r="AC26">
            <v>9.4</v>
          </cell>
          <cell r="AD26">
            <v>15.8</v>
          </cell>
          <cell r="AE26">
            <v>23.4</v>
          </cell>
          <cell r="AF26">
            <v>26.7</v>
          </cell>
          <cell r="AG26">
            <v>15.2</v>
          </cell>
          <cell r="AH26">
            <v>5.9</v>
          </cell>
          <cell r="AI26">
            <v>2.4</v>
          </cell>
          <cell r="AJ26">
            <v>0.9</v>
          </cell>
          <cell r="AK26">
            <v>25.2</v>
          </cell>
          <cell r="AL26">
            <v>75.400000000000006</v>
          </cell>
          <cell r="AM26">
            <v>99.7</v>
          </cell>
          <cell r="AN26">
            <v>54793</v>
          </cell>
        </row>
        <row r="27">
          <cell r="A27" t="str">
            <v>Home Economics</v>
          </cell>
          <cell r="B27" t="str">
            <v>Males</v>
          </cell>
          <cell r="C27">
            <v>0.8</v>
          </cell>
          <cell r="D27">
            <v>6.2</v>
          </cell>
          <cell r="E27">
            <v>16</v>
          </cell>
          <cell r="F27">
            <v>24</v>
          </cell>
          <cell r="G27">
            <v>20.9</v>
          </cell>
          <cell r="H27">
            <v>15.5</v>
          </cell>
          <cell r="I27">
            <v>9.6999999999999993</v>
          </cell>
          <cell r="J27">
            <v>4.7</v>
          </cell>
          <cell r="K27">
            <v>6.9</v>
          </cell>
          <cell r="L27">
            <v>46.9</v>
          </cell>
          <cell r="M27">
            <v>97.7</v>
          </cell>
          <cell r="N27">
            <v>3901</v>
          </cell>
          <cell r="O27" t="str">
            <v>Females</v>
          </cell>
          <cell r="P27">
            <v>3</v>
          </cell>
          <cell r="Q27">
            <v>11.2</v>
          </cell>
          <cell r="R27">
            <v>20.3</v>
          </cell>
          <cell r="S27">
            <v>23.4</v>
          </cell>
          <cell r="T27">
            <v>18.600000000000001</v>
          </cell>
          <cell r="U27">
            <v>12.2</v>
          </cell>
          <cell r="V27">
            <v>6.6</v>
          </cell>
          <cell r="W27">
            <v>2.9</v>
          </cell>
          <cell r="X27">
            <v>14.2</v>
          </cell>
          <cell r="Y27">
            <v>58</v>
          </cell>
          <cell r="Z27">
            <v>98.3</v>
          </cell>
          <cell r="AA27">
            <v>23481</v>
          </cell>
          <cell r="AB27" t="str">
            <v>All</v>
          </cell>
          <cell r="AC27">
            <v>2.7</v>
          </cell>
          <cell r="AD27">
            <v>10.5</v>
          </cell>
          <cell r="AE27">
            <v>19.7</v>
          </cell>
          <cell r="AF27">
            <v>23.5</v>
          </cell>
          <cell r="AG27">
            <v>18.899999999999999</v>
          </cell>
          <cell r="AH27">
            <v>12.6</v>
          </cell>
          <cell r="AI27">
            <v>7.1</v>
          </cell>
          <cell r="AJ27">
            <v>3.1</v>
          </cell>
          <cell r="AK27">
            <v>13.2</v>
          </cell>
          <cell r="AL27">
            <v>56.4</v>
          </cell>
          <cell r="AM27">
            <v>98.2</v>
          </cell>
          <cell r="AN27">
            <v>27382</v>
          </cell>
        </row>
        <row r="28">
          <cell r="A28" t="str">
            <v>Italian</v>
          </cell>
          <cell r="B28" t="str">
            <v>Males</v>
          </cell>
          <cell r="C28">
            <v>39.799999999999997</v>
          </cell>
          <cell r="D28">
            <v>17.3</v>
          </cell>
          <cell r="E28">
            <v>15.4</v>
          </cell>
          <cell r="F28">
            <v>13.6</v>
          </cell>
          <cell r="G28">
            <v>7.2</v>
          </cell>
          <cell r="H28">
            <v>3.8</v>
          </cell>
          <cell r="I28">
            <v>1.6</v>
          </cell>
          <cell r="J28">
            <v>1</v>
          </cell>
          <cell r="K28">
            <v>57.1</v>
          </cell>
          <cell r="L28">
            <v>86.1</v>
          </cell>
          <cell r="M28">
            <v>99.6</v>
          </cell>
          <cell r="N28">
            <v>1698</v>
          </cell>
          <cell r="O28" t="str">
            <v>Females</v>
          </cell>
          <cell r="P28">
            <v>38.799999999999997</v>
          </cell>
          <cell r="Q28">
            <v>21.8</v>
          </cell>
          <cell r="R28">
            <v>17.3</v>
          </cell>
          <cell r="S28">
            <v>11.8</v>
          </cell>
          <cell r="T28">
            <v>5.6</v>
          </cell>
          <cell r="U28">
            <v>3</v>
          </cell>
          <cell r="V28">
            <v>0.9</v>
          </cell>
          <cell r="W28">
            <v>0.4</v>
          </cell>
          <cell r="X28">
            <v>60.6</v>
          </cell>
          <cell r="Y28">
            <v>89.7</v>
          </cell>
          <cell r="Z28">
            <v>99.6</v>
          </cell>
          <cell r="AA28">
            <v>2153</v>
          </cell>
          <cell r="AB28" t="str">
            <v>All</v>
          </cell>
          <cell r="AC28">
            <v>39.299999999999997</v>
          </cell>
          <cell r="AD28">
            <v>19.8</v>
          </cell>
          <cell r="AE28">
            <v>16.5</v>
          </cell>
          <cell r="AF28">
            <v>12.6</v>
          </cell>
          <cell r="AG28">
            <v>6.3</v>
          </cell>
          <cell r="AH28">
            <v>3.3</v>
          </cell>
          <cell r="AI28">
            <v>1.2</v>
          </cell>
          <cell r="AJ28">
            <v>0.7</v>
          </cell>
          <cell r="AK28">
            <v>59</v>
          </cell>
          <cell r="AL28">
            <v>88.1</v>
          </cell>
          <cell r="AM28">
            <v>99.6</v>
          </cell>
          <cell r="AN28">
            <v>3851</v>
          </cell>
        </row>
        <row r="29">
          <cell r="A29" t="str">
            <v>Polish</v>
          </cell>
          <cell r="B29" t="str">
            <v>Males</v>
          </cell>
          <cell r="C29">
            <v>17.399999999999999</v>
          </cell>
          <cell r="D29">
            <v>48</v>
          </cell>
          <cell r="E29">
            <v>20</v>
          </cell>
          <cell r="F29">
            <v>6.6</v>
          </cell>
          <cell r="G29">
            <v>3.2</v>
          </cell>
          <cell r="H29">
            <v>2.2000000000000002</v>
          </cell>
          <cell r="I29">
            <v>0.5</v>
          </cell>
          <cell r="J29">
            <v>1.2</v>
          </cell>
          <cell r="K29">
            <v>65.400000000000006</v>
          </cell>
          <cell r="L29">
            <v>92</v>
          </cell>
          <cell r="M29">
            <v>99.1</v>
          </cell>
          <cell r="N29">
            <v>1399</v>
          </cell>
          <cell r="O29" t="str">
            <v>Females</v>
          </cell>
          <cell r="P29">
            <v>33.200000000000003</v>
          </cell>
          <cell r="Q29">
            <v>45</v>
          </cell>
          <cell r="R29">
            <v>13.2</v>
          </cell>
          <cell r="S29">
            <v>4.4000000000000004</v>
          </cell>
          <cell r="T29">
            <v>1.2</v>
          </cell>
          <cell r="U29">
            <v>1</v>
          </cell>
          <cell r="V29">
            <v>0.4</v>
          </cell>
          <cell r="W29">
            <v>0.9</v>
          </cell>
          <cell r="X29">
            <v>78.2</v>
          </cell>
          <cell r="Y29">
            <v>95.8</v>
          </cell>
          <cell r="Z29">
            <v>99.3</v>
          </cell>
          <cell r="AA29">
            <v>1349</v>
          </cell>
          <cell r="AB29" t="str">
            <v>All</v>
          </cell>
          <cell r="AC29">
            <v>25.1</v>
          </cell>
          <cell r="AD29">
            <v>46.5</v>
          </cell>
          <cell r="AE29">
            <v>16.7</v>
          </cell>
          <cell r="AF29">
            <v>5.5</v>
          </cell>
          <cell r="AG29">
            <v>2.2000000000000002</v>
          </cell>
          <cell r="AH29">
            <v>1.6</v>
          </cell>
          <cell r="AI29">
            <v>0.5</v>
          </cell>
          <cell r="AJ29">
            <v>1.1000000000000001</v>
          </cell>
          <cell r="AK29">
            <v>71.7</v>
          </cell>
          <cell r="AL29">
            <v>93.9</v>
          </cell>
          <cell r="AM29">
            <v>99.2</v>
          </cell>
          <cell r="AN29">
            <v>2748</v>
          </cell>
        </row>
        <row r="30">
          <cell r="A30" t="str">
            <v>Spanish</v>
          </cell>
          <cell r="B30" t="str">
            <v>Males</v>
          </cell>
          <cell r="C30">
            <v>11.9</v>
          </cell>
          <cell r="D30">
            <v>15.2</v>
          </cell>
          <cell r="E30">
            <v>19.2</v>
          </cell>
          <cell r="F30">
            <v>22.5</v>
          </cell>
          <cell r="G30">
            <v>16.7</v>
          </cell>
          <cell r="H30">
            <v>8.4</v>
          </cell>
          <cell r="I30">
            <v>3.8</v>
          </cell>
          <cell r="J30">
            <v>1.6</v>
          </cell>
          <cell r="K30">
            <v>27.1</v>
          </cell>
          <cell r="L30">
            <v>68.8</v>
          </cell>
          <cell r="M30">
            <v>99.3</v>
          </cell>
          <cell r="N30">
            <v>26500</v>
          </cell>
          <cell r="O30" t="str">
            <v>Females</v>
          </cell>
          <cell r="P30">
            <v>16.2</v>
          </cell>
          <cell r="Q30">
            <v>18.8</v>
          </cell>
          <cell r="R30">
            <v>21.3</v>
          </cell>
          <cell r="S30">
            <v>21.2</v>
          </cell>
          <cell r="T30">
            <v>13.6</v>
          </cell>
          <cell r="U30">
            <v>5.5</v>
          </cell>
          <cell r="V30">
            <v>2.2000000000000002</v>
          </cell>
          <cell r="W30">
            <v>0.8</v>
          </cell>
          <cell r="X30">
            <v>35.1</v>
          </cell>
          <cell r="Y30">
            <v>77.599999999999994</v>
          </cell>
          <cell r="Z30">
            <v>99.6</v>
          </cell>
          <cell r="AA30">
            <v>36845</v>
          </cell>
          <cell r="AB30" t="str">
            <v>All</v>
          </cell>
          <cell r="AC30">
            <v>14.4</v>
          </cell>
          <cell r="AD30">
            <v>17.3</v>
          </cell>
          <cell r="AE30">
            <v>20.399999999999999</v>
          </cell>
          <cell r="AF30">
            <v>21.7</v>
          </cell>
          <cell r="AG30">
            <v>14.9</v>
          </cell>
          <cell r="AH30">
            <v>6.7</v>
          </cell>
          <cell r="AI30">
            <v>2.9</v>
          </cell>
          <cell r="AJ30">
            <v>1.1000000000000001</v>
          </cell>
          <cell r="AK30">
            <v>31.7</v>
          </cell>
          <cell r="AL30">
            <v>73.900000000000006</v>
          </cell>
          <cell r="AM30">
            <v>99.5</v>
          </cell>
          <cell r="AN30">
            <v>63345</v>
          </cell>
        </row>
        <row r="31">
          <cell r="A31" t="str">
            <v>Urdu</v>
          </cell>
          <cell r="B31" t="str">
            <v>Males</v>
          </cell>
          <cell r="C31">
            <v>7.6</v>
          </cell>
          <cell r="D31">
            <v>17.5</v>
          </cell>
          <cell r="E31">
            <v>19.2</v>
          </cell>
          <cell r="F31">
            <v>22.2</v>
          </cell>
          <cell r="G31">
            <v>14.7</v>
          </cell>
          <cell r="H31">
            <v>10.1</v>
          </cell>
          <cell r="I31">
            <v>4.8</v>
          </cell>
          <cell r="J31">
            <v>2</v>
          </cell>
          <cell r="K31">
            <v>25.2</v>
          </cell>
          <cell r="L31">
            <v>66.599999999999994</v>
          </cell>
          <cell r="M31">
            <v>98.2</v>
          </cell>
          <cell r="N31">
            <v>1283</v>
          </cell>
          <cell r="O31" t="str">
            <v>Females</v>
          </cell>
          <cell r="P31">
            <v>13.8</v>
          </cell>
          <cell r="Q31">
            <v>22.5</v>
          </cell>
          <cell r="R31">
            <v>22.2</v>
          </cell>
          <cell r="S31">
            <v>19.600000000000001</v>
          </cell>
          <cell r="T31">
            <v>10.8</v>
          </cell>
          <cell r="U31">
            <v>6.9</v>
          </cell>
          <cell r="V31">
            <v>2.8</v>
          </cell>
          <cell r="W31">
            <v>0.7</v>
          </cell>
          <cell r="X31">
            <v>36.299999999999997</v>
          </cell>
          <cell r="Y31">
            <v>78.099999999999994</v>
          </cell>
          <cell r="Z31">
            <v>99.3</v>
          </cell>
          <cell r="AA31">
            <v>2421</v>
          </cell>
          <cell r="AB31" t="str">
            <v>All</v>
          </cell>
          <cell r="AC31">
            <v>11.7</v>
          </cell>
          <cell r="AD31">
            <v>20.8</v>
          </cell>
          <cell r="AE31">
            <v>21.2</v>
          </cell>
          <cell r="AF31">
            <v>20.5</v>
          </cell>
          <cell r="AG31">
            <v>12.2</v>
          </cell>
          <cell r="AH31">
            <v>8</v>
          </cell>
          <cell r="AI31">
            <v>3.5</v>
          </cell>
          <cell r="AJ31">
            <v>1.1000000000000001</v>
          </cell>
          <cell r="AK31">
            <v>32.5</v>
          </cell>
          <cell r="AL31">
            <v>74.099999999999994</v>
          </cell>
          <cell r="AM31">
            <v>98.9</v>
          </cell>
          <cell r="AN31">
            <v>3704</v>
          </cell>
        </row>
        <row r="32">
          <cell r="A32" t="str">
            <v>Other Modern Languages</v>
          </cell>
          <cell r="B32" t="str">
            <v>Males</v>
          </cell>
          <cell r="C32">
            <v>27.6</v>
          </cell>
          <cell r="D32">
            <v>26.7</v>
          </cell>
          <cell r="E32">
            <v>18.600000000000001</v>
          </cell>
          <cell r="F32">
            <v>12.9</v>
          </cell>
          <cell r="G32">
            <v>6.5</v>
          </cell>
          <cell r="H32">
            <v>3.4</v>
          </cell>
          <cell r="I32">
            <v>1.7</v>
          </cell>
          <cell r="J32">
            <v>1</v>
          </cell>
          <cell r="K32">
            <v>54.3</v>
          </cell>
          <cell r="L32">
            <v>85.9</v>
          </cell>
          <cell r="M32">
            <v>98.6</v>
          </cell>
          <cell r="N32">
            <v>4295</v>
          </cell>
          <cell r="O32" t="str">
            <v>Females</v>
          </cell>
          <cell r="P32">
            <v>34.1</v>
          </cell>
          <cell r="Q32">
            <v>28.6</v>
          </cell>
          <cell r="R32">
            <v>17.600000000000001</v>
          </cell>
          <cell r="S32">
            <v>10.6</v>
          </cell>
          <cell r="T32">
            <v>4.3</v>
          </cell>
          <cell r="U32">
            <v>2.2999999999999998</v>
          </cell>
          <cell r="V32">
            <v>1</v>
          </cell>
          <cell r="W32">
            <v>0.6</v>
          </cell>
          <cell r="X32">
            <v>62.7</v>
          </cell>
          <cell r="Y32">
            <v>90.9</v>
          </cell>
          <cell r="Z32">
            <v>99.1</v>
          </cell>
          <cell r="AA32">
            <v>4597</v>
          </cell>
          <cell r="AB32" t="str">
            <v>All</v>
          </cell>
          <cell r="AC32">
            <v>30.9</v>
          </cell>
          <cell r="AD32">
            <v>27.7</v>
          </cell>
          <cell r="AE32">
            <v>18.100000000000001</v>
          </cell>
          <cell r="AF32">
            <v>11.7</v>
          </cell>
          <cell r="AG32">
            <v>5.4</v>
          </cell>
          <cell r="AH32">
            <v>2.8</v>
          </cell>
          <cell r="AI32">
            <v>1.4</v>
          </cell>
          <cell r="AJ32">
            <v>0.8</v>
          </cell>
          <cell r="AK32">
            <v>58.6</v>
          </cell>
          <cell r="AL32">
            <v>88.5</v>
          </cell>
          <cell r="AM32">
            <v>98.8</v>
          </cell>
          <cell r="AN32">
            <v>8892</v>
          </cell>
        </row>
        <row r="33">
          <cell r="A33" t="str">
            <v>Classical Civilisation</v>
          </cell>
          <cell r="B33" t="str">
            <v>Males</v>
          </cell>
          <cell r="C33">
            <v>8.6999999999999993</v>
          </cell>
          <cell r="D33">
            <v>23.2</v>
          </cell>
          <cell r="E33">
            <v>25.5</v>
          </cell>
          <cell r="F33">
            <v>20.8</v>
          </cell>
          <cell r="G33">
            <v>13</v>
          </cell>
          <cell r="H33">
            <v>5.8</v>
          </cell>
          <cell r="I33">
            <v>2.1</v>
          </cell>
          <cell r="J33">
            <v>0.5</v>
          </cell>
          <cell r="K33">
            <v>31.9</v>
          </cell>
          <cell r="L33">
            <v>78.2</v>
          </cell>
          <cell r="M33">
            <v>99.6</v>
          </cell>
          <cell r="N33">
            <v>2414</v>
          </cell>
          <cell r="O33" t="str">
            <v>Females</v>
          </cell>
          <cell r="P33">
            <v>15.3</v>
          </cell>
          <cell r="Q33">
            <v>30.6</v>
          </cell>
          <cell r="R33">
            <v>24.8</v>
          </cell>
          <cell r="S33">
            <v>15.9</v>
          </cell>
          <cell r="T33">
            <v>8.1</v>
          </cell>
          <cell r="U33">
            <v>2.7</v>
          </cell>
          <cell r="V33">
            <v>1.4</v>
          </cell>
          <cell r="W33">
            <v>0.6</v>
          </cell>
          <cell r="X33">
            <v>46</v>
          </cell>
          <cell r="Y33">
            <v>86.7</v>
          </cell>
          <cell r="Z33">
            <v>99.6</v>
          </cell>
          <cell r="AA33">
            <v>1806</v>
          </cell>
          <cell r="AB33" t="str">
            <v>All</v>
          </cell>
          <cell r="AC33">
            <v>11.6</v>
          </cell>
          <cell r="AD33">
            <v>26.4</v>
          </cell>
          <cell r="AE33">
            <v>25.2</v>
          </cell>
          <cell r="AF33">
            <v>18.7</v>
          </cell>
          <cell r="AG33">
            <v>10.9</v>
          </cell>
          <cell r="AH33">
            <v>4.5</v>
          </cell>
          <cell r="AI33">
            <v>1.8</v>
          </cell>
          <cell r="AJ33">
            <v>0.5</v>
          </cell>
          <cell r="AK33">
            <v>37.9</v>
          </cell>
          <cell r="AL33">
            <v>81.8</v>
          </cell>
          <cell r="AM33">
            <v>99.6</v>
          </cell>
          <cell r="AN33">
            <v>4220</v>
          </cell>
        </row>
        <row r="34">
          <cell r="A34" t="str">
            <v>Classical Greek</v>
          </cell>
          <cell r="B34" t="str">
            <v>Males</v>
          </cell>
          <cell r="C34">
            <v>62.6</v>
          </cell>
          <cell r="D34">
            <v>20.2</v>
          </cell>
          <cell r="E34">
            <v>9.6</v>
          </cell>
          <cell r="F34">
            <v>3.5</v>
          </cell>
          <cell r="G34">
            <v>2.2999999999999998</v>
          </cell>
          <cell r="H34" t="str">
            <v>x</v>
          </cell>
          <cell r="I34" t="str">
            <v>x</v>
          </cell>
          <cell r="J34" t="str">
            <v>x</v>
          </cell>
          <cell r="K34">
            <v>82.7</v>
          </cell>
          <cell r="L34">
            <v>95.8</v>
          </cell>
          <cell r="M34">
            <v>99.7</v>
          </cell>
          <cell r="N34">
            <v>649</v>
          </cell>
          <cell r="O34" t="str">
            <v>Females</v>
          </cell>
          <cell r="P34">
            <v>64.599999999999994</v>
          </cell>
          <cell r="Q34">
            <v>20.7</v>
          </cell>
          <cell r="R34">
            <v>9.4</v>
          </cell>
          <cell r="S34">
            <v>1.8</v>
          </cell>
          <cell r="T34" t="str">
            <v>x</v>
          </cell>
          <cell r="U34" t="str">
            <v>x</v>
          </cell>
          <cell r="V34" t="str">
            <v>x</v>
          </cell>
          <cell r="W34">
            <v>0</v>
          </cell>
          <cell r="X34">
            <v>85.3</v>
          </cell>
          <cell r="Y34">
            <v>96.4</v>
          </cell>
          <cell r="Z34">
            <v>100</v>
          </cell>
          <cell r="AA34">
            <v>449</v>
          </cell>
          <cell r="AB34" t="str">
            <v>All</v>
          </cell>
          <cell r="AC34">
            <v>63.4</v>
          </cell>
          <cell r="AD34">
            <v>20.399999999999999</v>
          </cell>
          <cell r="AE34">
            <v>9.5</v>
          </cell>
          <cell r="AF34">
            <v>2.8</v>
          </cell>
          <cell r="AG34">
            <v>2.6</v>
          </cell>
          <cell r="AH34">
            <v>0.5</v>
          </cell>
          <cell r="AI34">
            <v>0.4</v>
          </cell>
          <cell r="AJ34" t="str">
            <v>x</v>
          </cell>
          <cell r="AK34">
            <v>83.8</v>
          </cell>
          <cell r="AL34">
            <v>96.1</v>
          </cell>
          <cell r="AM34">
            <v>99.8</v>
          </cell>
          <cell r="AN34">
            <v>1098</v>
          </cell>
        </row>
        <row r="35">
          <cell r="A35" t="str">
            <v>Geography</v>
          </cell>
          <cell r="B35" t="str">
            <v>Males</v>
          </cell>
          <cell r="C35">
            <v>7.5</v>
          </cell>
          <cell r="D35">
            <v>16.7</v>
          </cell>
          <cell r="E35">
            <v>19.8</v>
          </cell>
          <cell r="F35">
            <v>22.4</v>
          </cell>
          <cell r="G35">
            <v>16.5</v>
          </cell>
          <cell r="H35">
            <v>9.1</v>
          </cell>
          <cell r="I35">
            <v>4.7</v>
          </cell>
          <cell r="J35">
            <v>2.2000000000000002</v>
          </cell>
          <cell r="K35">
            <v>24.2</v>
          </cell>
          <cell r="L35">
            <v>66.400000000000006</v>
          </cell>
          <cell r="M35">
            <v>98.9</v>
          </cell>
          <cell r="N35">
            <v>91248</v>
          </cell>
          <cell r="O35" t="str">
            <v>Females</v>
          </cell>
          <cell r="P35">
            <v>13.3</v>
          </cell>
          <cell r="Q35">
            <v>21.6</v>
          </cell>
          <cell r="R35">
            <v>21.1</v>
          </cell>
          <cell r="S35">
            <v>19.5</v>
          </cell>
          <cell r="T35">
            <v>12.1</v>
          </cell>
          <cell r="U35">
            <v>6.4</v>
          </cell>
          <cell r="V35">
            <v>3.5</v>
          </cell>
          <cell r="W35">
            <v>1.7</v>
          </cell>
          <cell r="X35">
            <v>34.9</v>
          </cell>
          <cell r="Y35">
            <v>75.5</v>
          </cell>
          <cell r="Z35">
            <v>99.3</v>
          </cell>
          <cell r="AA35">
            <v>73839</v>
          </cell>
          <cell r="AB35" t="str">
            <v>All</v>
          </cell>
          <cell r="AC35">
            <v>10.1</v>
          </cell>
          <cell r="AD35">
            <v>18.899999999999999</v>
          </cell>
          <cell r="AE35">
            <v>20.399999999999999</v>
          </cell>
          <cell r="AF35">
            <v>21.1</v>
          </cell>
          <cell r="AG35">
            <v>14.6</v>
          </cell>
          <cell r="AH35">
            <v>7.9</v>
          </cell>
          <cell r="AI35">
            <v>4.0999999999999996</v>
          </cell>
          <cell r="AJ35">
            <v>2</v>
          </cell>
          <cell r="AK35">
            <v>29</v>
          </cell>
          <cell r="AL35">
            <v>70.5</v>
          </cell>
          <cell r="AM35">
            <v>99.1</v>
          </cell>
          <cell r="AN35">
            <v>165087</v>
          </cell>
        </row>
        <row r="36">
          <cell r="A36" t="str">
            <v>Latin</v>
          </cell>
          <cell r="B36" t="str">
            <v>Males</v>
          </cell>
          <cell r="C36">
            <v>42.7</v>
          </cell>
          <cell r="D36">
            <v>27.7</v>
          </cell>
          <cell r="E36">
            <v>13.7</v>
          </cell>
          <cell r="F36">
            <v>7.8</v>
          </cell>
          <cell r="G36">
            <v>4.2</v>
          </cell>
          <cell r="H36">
            <v>1.9</v>
          </cell>
          <cell r="I36">
            <v>0.8</v>
          </cell>
          <cell r="J36">
            <v>0.5</v>
          </cell>
          <cell r="K36">
            <v>70.3</v>
          </cell>
          <cell r="L36">
            <v>91.9</v>
          </cell>
          <cell r="M36">
            <v>99.3</v>
          </cell>
          <cell r="N36">
            <v>4141</v>
          </cell>
          <cell r="O36" t="str">
            <v>Females</v>
          </cell>
          <cell r="P36">
            <v>48</v>
          </cell>
          <cell r="Q36">
            <v>27.3</v>
          </cell>
          <cell r="R36">
            <v>12.9</v>
          </cell>
          <cell r="S36">
            <v>6.6</v>
          </cell>
          <cell r="T36">
            <v>3</v>
          </cell>
          <cell r="U36">
            <v>1.3</v>
          </cell>
          <cell r="V36">
            <v>0.6</v>
          </cell>
          <cell r="W36">
            <v>0.3</v>
          </cell>
          <cell r="X36">
            <v>75.3</v>
          </cell>
          <cell r="Y36">
            <v>94.7</v>
          </cell>
          <cell r="Z36">
            <v>99.9</v>
          </cell>
          <cell r="AA36">
            <v>4240</v>
          </cell>
          <cell r="AB36" t="str">
            <v>All</v>
          </cell>
          <cell r="AC36">
            <v>45.4</v>
          </cell>
          <cell r="AD36">
            <v>27.5</v>
          </cell>
          <cell r="AE36">
            <v>13.3</v>
          </cell>
          <cell r="AF36">
            <v>7.2</v>
          </cell>
          <cell r="AG36">
            <v>3.6</v>
          </cell>
          <cell r="AH36">
            <v>1.6</v>
          </cell>
          <cell r="AI36">
            <v>0.7</v>
          </cell>
          <cell r="AJ36">
            <v>0.4</v>
          </cell>
          <cell r="AK36">
            <v>72.8</v>
          </cell>
          <cell r="AL36">
            <v>93.3</v>
          </cell>
          <cell r="AM36">
            <v>99.6</v>
          </cell>
          <cell r="AN36">
            <v>8381</v>
          </cell>
        </row>
        <row r="37">
          <cell r="A37" t="str">
            <v>Other Classical Studies</v>
          </cell>
          <cell r="B37" t="str">
            <v>Males</v>
          </cell>
          <cell r="C37">
            <v>13.559322033898304</v>
          </cell>
          <cell r="D37">
            <v>32.203389830508478</v>
          </cell>
          <cell r="E37">
            <v>24.576271186440678</v>
          </cell>
          <cell r="F37">
            <v>12.711864406779661</v>
          </cell>
          <cell r="G37">
            <v>7.6271186440677967</v>
          </cell>
          <cell r="H37">
            <v>2.5423728813559321</v>
          </cell>
          <cell r="I37">
            <v>2.5423728813559321</v>
          </cell>
          <cell r="J37">
            <v>0</v>
          </cell>
          <cell r="K37">
            <v>45.762711864406782</v>
          </cell>
          <cell r="L37">
            <v>83.050847457627114</v>
          </cell>
          <cell r="M37">
            <v>95.762711864406782</v>
          </cell>
          <cell r="N37">
            <v>118</v>
          </cell>
          <cell r="O37" t="str">
            <v>Females</v>
          </cell>
          <cell r="P37">
            <v>12.67605633802817</v>
          </cell>
          <cell r="Q37">
            <v>31.830985915492956</v>
          </cell>
          <cell r="R37">
            <v>27.04225352112676</v>
          </cell>
          <cell r="S37">
            <v>14.084507042253522</v>
          </cell>
          <cell r="T37">
            <v>6.197183098591549</v>
          </cell>
          <cell r="U37">
            <v>1.971830985915493</v>
          </cell>
          <cell r="V37">
            <v>1.1267605633802817</v>
          </cell>
          <cell r="W37">
            <v>1.6901408450704225</v>
          </cell>
          <cell r="X37">
            <v>44.507042253521128</v>
          </cell>
          <cell r="Y37">
            <v>85.633802816901408</v>
          </cell>
          <cell r="Z37">
            <v>96.619718309859152</v>
          </cell>
          <cell r="AA37">
            <v>355</v>
          </cell>
          <cell r="AB37" t="str">
            <v>All</v>
          </cell>
          <cell r="AC37">
            <v>12.896405919661733</v>
          </cell>
          <cell r="AD37">
            <v>31.923890063424945</v>
          </cell>
          <cell r="AE37">
            <v>26.427061310782243</v>
          </cell>
          <cell r="AF37">
            <v>13.742071881606766</v>
          </cell>
          <cell r="AG37">
            <v>6.5539112050739954</v>
          </cell>
          <cell r="AH37">
            <v>2.1141649048625792</v>
          </cell>
          <cell r="AI37">
            <v>1.4799154334038056</v>
          </cell>
          <cell r="AJ37">
            <v>1.2684989429175475</v>
          </cell>
          <cell r="AK37">
            <v>44.82029598308668</v>
          </cell>
          <cell r="AL37">
            <v>84.989429175475692</v>
          </cell>
          <cell r="AM37">
            <v>96.40591966173362</v>
          </cell>
          <cell r="AN37">
            <v>473</v>
          </cell>
        </row>
        <row r="38">
          <cell r="A38" t="str">
            <v>History</v>
          </cell>
          <cell r="B38" t="str">
            <v>Males</v>
          </cell>
          <cell r="C38">
            <v>8.8000000000000007</v>
          </cell>
          <cell r="D38">
            <v>17.3</v>
          </cell>
          <cell r="E38">
            <v>21</v>
          </cell>
          <cell r="F38">
            <v>19.7</v>
          </cell>
          <cell r="G38">
            <v>13.8</v>
          </cell>
          <cell r="H38">
            <v>8.5</v>
          </cell>
          <cell r="I38">
            <v>5.5</v>
          </cell>
          <cell r="J38">
            <v>3.3</v>
          </cell>
          <cell r="K38">
            <v>26.1</v>
          </cell>
          <cell r="L38">
            <v>66.8</v>
          </cell>
          <cell r="M38">
            <v>97.9</v>
          </cell>
          <cell r="N38">
            <v>99769</v>
          </cell>
          <cell r="O38" t="str">
            <v>Females</v>
          </cell>
          <cell r="P38">
            <v>13.5</v>
          </cell>
          <cell r="Q38">
            <v>21.4</v>
          </cell>
          <cell r="R38">
            <v>21.6</v>
          </cell>
          <cell r="S38">
            <v>17.600000000000001</v>
          </cell>
          <cell r="T38">
            <v>11.4</v>
          </cell>
          <cell r="U38">
            <v>6.9</v>
          </cell>
          <cell r="V38">
            <v>4.2</v>
          </cell>
          <cell r="W38">
            <v>2.2000000000000002</v>
          </cell>
          <cell r="X38">
            <v>34.9</v>
          </cell>
          <cell r="Y38">
            <v>74.2</v>
          </cell>
          <cell r="Z38">
            <v>98.8</v>
          </cell>
          <cell r="AA38">
            <v>98106</v>
          </cell>
          <cell r="AB38" t="str">
            <v>All</v>
          </cell>
          <cell r="AC38">
            <v>11.2</v>
          </cell>
          <cell r="AD38">
            <v>19.3</v>
          </cell>
          <cell r="AE38">
            <v>21.3</v>
          </cell>
          <cell r="AF38">
            <v>18.7</v>
          </cell>
          <cell r="AG38">
            <v>12.6</v>
          </cell>
          <cell r="AH38">
            <v>7.7</v>
          </cell>
          <cell r="AI38">
            <v>4.8</v>
          </cell>
          <cell r="AJ38">
            <v>2.7</v>
          </cell>
          <cell r="AK38">
            <v>30.5</v>
          </cell>
          <cell r="AL38">
            <v>70.5</v>
          </cell>
          <cell r="AM38">
            <v>98.3</v>
          </cell>
          <cell r="AN38">
            <v>197875</v>
          </cell>
        </row>
        <row r="39">
          <cell r="A39" t="str">
            <v>Ancient History</v>
          </cell>
          <cell r="B39" t="str">
            <v>Males</v>
          </cell>
          <cell r="C39">
            <v>20</v>
          </cell>
          <cell r="D39">
            <v>23.030303030303031</v>
          </cell>
          <cell r="E39">
            <v>23.030303030303031</v>
          </cell>
          <cell r="F39">
            <v>13.333333333333334</v>
          </cell>
          <cell r="G39">
            <v>10.909090909090908</v>
          </cell>
          <cell r="H39">
            <v>6.0606060606060606</v>
          </cell>
          <cell r="I39" t="str">
            <v>x</v>
          </cell>
          <cell r="J39" t="str">
            <v>x</v>
          </cell>
          <cell r="K39">
            <v>43.030303030303031</v>
          </cell>
          <cell r="L39">
            <v>79.393939393939391</v>
          </cell>
          <cell r="M39">
            <v>98.181818181818187</v>
          </cell>
          <cell r="N39">
            <v>165</v>
          </cell>
          <cell r="O39" t="str">
            <v>Females</v>
          </cell>
          <cell r="P39">
            <v>11.39240506329114</v>
          </cell>
          <cell r="Q39">
            <v>20.253164556962027</v>
          </cell>
          <cell r="R39">
            <v>26.582278481012658</v>
          </cell>
          <cell r="S39">
            <v>16.455696202531644</v>
          </cell>
          <cell r="T39">
            <v>13.924050632911392</v>
          </cell>
          <cell r="U39">
            <v>6.3291139240506329</v>
          </cell>
          <cell r="V39" t="str">
            <v>x</v>
          </cell>
          <cell r="W39" t="str">
            <v>x</v>
          </cell>
          <cell r="X39">
            <v>31.645569620253166</v>
          </cell>
          <cell r="Y39">
            <v>74.683544303797461</v>
          </cell>
          <cell r="Z39">
            <v>98.734177215189874</v>
          </cell>
          <cell r="AA39">
            <v>79</v>
          </cell>
          <cell r="AB39" t="str">
            <v>All</v>
          </cell>
          <cell r="AC39">
            <v>17.21311475409836</v>
          </cell>
          <cell r="AD39">
            <v>22.131147540983605</v>
          </cell>
          <cell r="AE39">
            <v>24.180327868852459</v>
          </cell>
          <cell r="AF39">
            <v>14.344262295081966</v>
          </cell>
          <cell r="AG39">
            <v>11.885245901639344</v>
          </cell>
          <cell r="AH39">
            <v>6.1475409836065573</v>
          </cell>
          <cell r="AI39">
            <v>2.0491803278688523</v>
          </cell>
          <cell r="AJ39" t="str">
            <v>x</v>
          </cell>
          <cell r="AK39">
            <v>39.344262295081968</v>
          </cell>
          <cell r="AL39">
            <v>77.868852459016395</v>
          </cell>
          <cell r="AM39">
            <v>98.360655737704917</v>
          </cell>
          <cell r="AN39">
            <v>244</v>
          </cell>
        </row>
        <row r="40">
          <cell r="A40" t="str">
            <v>Humanities</v>
          </cell>
          <cell r="B40" t="str">
            <v>Males</v>
          </cell>
          <cell r="C40">
            <v>1.2</v>
          </cell>
          <cell r="D40">
            <v>5.5</v>
          </cell>
          <cell r="E40">
            <v>13.4</v>
          </cell>
          <cell r="F40">
            <v>21.7</v>
          </cell>
          <cell r="G40">
            <v>19.5</v>
          </cell>
          <cell r="H40">
            <v>14.9</v>
          </cell>
          <cell r="I40">
            <v>11</v>
          </cell>
          <cell r="J40">
            <v>7.5</v>
          </cell>
          <cell r="K40">
            <v>6.7</v>
          </cell>
          <cell r="L40">
            <v>41.9</v>
          </cell>
          <cell r="M40">
            <v>94.8</v>
          </cell>
          <cell r="N40">
            <v>7557</v>
          </cell>
          <cell r="O40" t="str">
            <v>Females</v>
          </cell>
          <cell r="P40">
            <v>2.5</v>
          </cell>
          <cell r="Q40">
            <v>9.5</v>
          </cell>
          <cell r="R40">
            <v>18.8</v>
          </cell>
          <cell r="S40">
            <v>23.1</v>
          </cell>
          <cell r="T40">
            <v>17.7</v>
          </cell>
          <cell r="U40">
            <v>13.1</v>
          </cell>
          <cell r="V40">
            <v>7.6</v>
          </cell>
          <cell r="W40">
            <v>4.5</v>
          </cell>
          <cell r="X40">
            <v>12</v>
          </cell>
          <cell r="Y40">
            <v>53.8</v>
          </cell>
          <cell r="Z40">
            <v>96.8</v>
          </cell>
          <cell r="AA40">
            <v>7754</v>
          </cell>
          <cell r="AB40" t="str">
            <v>All</v>
          </cell>
          <cell r="AC40">
            <v>1.9</v>
          </cell>
          <cell r="AD40">
            <v>7.5</v>
          </cell>
          <cell r="AE40">
            <v>16.2</v>
          </cell>
          <cell r="AF40">
            <v>22.4</v>
          </cell>
          <cell r="AG40">
            <v>18.600000000000001</v>
          </cell>
          <cell r="AH40">
            <v>14</v>
          </cell>
          <cell r="AI40">
            <v>9.3000000000000007</v>
          </cell>
          <cell r="AJ40">
            <v>6</v>
          </cell>
          <cell r="AK40">
            <v>9.4</v>
          </cell>
          <cell r="AL40">
            <v>47.9</v>
          </cell>
          <cell r="AM40">
            <v>95.8</v>
          </cell>
          <cell r="AN40">
            <v>15311</v>
          </cell>
        </row>
        <row r="41">
          <cell r="A41" t="str">
            <v>Economics</v>
          </cell>
          <cell r="B41" t="str">
            <v>Males</v>
          </cell>
          <cell r="C41">
            <v>9.4</v>
          </cell>
          <cell r="D41">
            <v>24.9</v>
          </cell>
          <cell r="E41">
            <v>27.9</v>
          </cell>
          <cell r="F41">
            <v>17.899999999999999</v>
          </cell>
          <cell r="G41">
            <v>8.3000000000000007</v>
          </cell>
          <cell r="H41">
            <v>5</v>
          </cell>
          <cell r="I41">
            <v>3.4</v>
          </cell>
          <cell r="J41">
            <v>1.6</v>
          </cell>
          <cell r="K41">
            <v>34.299999999999997</v>
          </cell>
          <cell r="L41">
            <v>80.099999999999994</v>
          </cell>
          <cell r="M41">
            <v>98.4</v>
          </cell>
          <cell r="N41">
            <v>2436</v>
          </cell>
          <cell r="O41" t="str">
            <v>Females</v>
          </cell>
          <cell r="P41">
            <v>8.6999999999999993</v>
          </cell>
          <cell r="Q41">
            <v>23.4</v>
          </cell>
          <cell r="R41">
            <v>26.6</v>
          </cell>
          <cell r="S41">
            <v>20</v>
          </cell>
          <cell r="T41">
            <v>9.9</v>
          </cell>
          <cell r="U41">
            <v>4.8</v>
          </cell>
          <cell r="V41">
            <v>3.1</v>
          </cell>
          <cell r="W41">
            <v>2</v>
          </cell>
          <cell r="X41">
            <v>32</v>
          </cell>
          <cell r="Y41">
            <v>78.7</v>
          </cell>
          <cell r="Z41">
            <v>98.5</v>
          </cell>
          <cell r="AA41">
            <v>993</v>
          </cell>
          <cell r="AB41" t="str">
            <v>All</v>
          </cell>
          <cell r="AC41">
            <v>9.1999999999999993</v>
          </cell>
          <cell r="AD41">
            <v>24.5</v>
          </cell>
          <cell r="AE41">
            <v>27.5</v>
          </cell>
          <cell r="AF41">
            <v>18.5</v>
          </cell>
          <cell r="AG41">
            <v>8.8000000000000007</v>
          </cell>
          <cell r="AH41">
            <v>4.9000000000000004</v>
          </cell>
          <cell r="AI41">
            <v>3.3</v>
          </cell>
          <cell r="AJ41">
            <v>1.7</v>
          </cell>
          <cell r="AK41">
            <v>33.700000000000003</v>
          </cell>
          <cell r="AL41">
            <v>79.7</v>
          </cell>
          <cell r="AM41">
            <v>98.4</v>
          </cell>
          <cell r="AN41">
            <v>3429</v>
          </cell>
        </row>
        <row r="42">
          <cell r="A42" t="str">
            <v>Social Studies</v>
          </cell>
          <cell r="B42" t="str">
            <v>Males</v>
          </cell>
          <cell r="C42">
            <v>1.9</v>
          </cell>
          <cell r="D42">
            <v>9.9</v>
          </cell>
          <cell r="E42">
            <v>20</v>
          </cell>
          <cell r="F42">
            <v>24.9</v>
          </cell>
          <cell r="G42">
            <v>17.7</v>
          </cell>
          <cell r="H42">
            <v>11.4</v>
          </cell>
          <cell r="I42">
            <v>7.2</v>
          </cell>
          <cell r="J42">
            <v>4.3</v>
          </cell>
          <cell r="K42">
            <v>11.8</v>
          </cell>
          <cell r="L42">
            <v>56.7</v>
          </cell>
          <cell r="M42">
            <v>97.2</v>
          </cell>
          <cell r="N42">
            <v>15141</v>
          </cell>
          <cell r="O42" t="str">
            <v>Females</v>
          </cell>
          <cell r="P42">
            <v>4.2</v>
          </cell>
          <cell r="Q42">
            <v>16.7</v>
          </cell>
          <cell r="R42">
            <v>25.6</v>
          </cell>
          <cell r="S42">
            <v>22.5</v>
          </cell>
          <cell r="T42">
            <v>13.7</v>
          </cell>
          <cell r="U42">
            <v>8</v>
          </cell>
          <cell r="V42">
            <v>4.8</v>
          </cell>
          <cell r="W42">
            <v>2.8</v>
          </cell>
          <cell r="X42">
            <v>20.9</v>
          </cell>
          <cell r="Y42">
            <v>69</v>
          </cell>
          <cell r="Z42">
            <v>98.3</v>
          </cell>
          <cell r="AA42">
            <v>27310</v>
          </cell>
          <cell r="AB42" t="str">
            <v>All</v>
          </cell>
          <cell r="AC42">
            <v>3.4</v>
          </cell>
          <cell r="AD42">
            <v>14.2</v>
          </cell>
          <cell r="AE42">
            <v>23.6</v>
          </cell>
          <cell r="AF42">
            <v>23.4</v>
          </cell>
          <cell r="AG42">
            <v>15.1</v>
          </cell>
          <cell r="AH42">
            <v>9.1999999999999993</v>
          </cell>
          <cell r="AI42">
            <v>5.7</v>
          </cell>
          <cell r="AJ42">
            <v>3.3</v>
          </cell>
          <cell r="AK42">
            <v>17.600000000000001</v>
          </cell>
          <cell r="AL42">
            <v>64.599999999999994</v>
          </cell>
          <cell r="AM42">
            <v>97.9</v>
          </cell>
          <cell r="AN42">
            <v>42451</v>
          </cell>
        </row>
        <row r="43">
          <cell r="A43" t="str">
            <v>Music</v>
          </cell>
          <cell r="B43" t="str">
            <v>Males</v>
          </cell>
          <cell r="C43">
            <v>9</v>
          </cell>
          <cell r="D43">
            <v>22.1</v>
          </cell>
          <cell r="E43">
            <v>25.1</v>
          </cell>
          <cell r="F43">
            <v>19.3</v>
          </cell>
          <cell r="G43">
            <v>11.9</v>
          </cell>
          <cell r="H43">
            <v>6.7</v>
          </cell>
          <cell r="I43">
            <v>3</v>
          </cell>
          <cell r="J43">
            <v>1.5</v>
          </cell>
          <cell r="K43">
            <v>31.1</v>
          </cell>
          <cell r="L43">
            <v>75.599999999999994</v>
          </cell>
          <cell r="M43">
            <v>98.7</v>
          </cell>
          <cell r="N43">
            <v>20943</v>
          </cell>
          <cell r="O43" t="str">
            <v>Females</v>
          </cell>
          <cell r="P43">
            <v>10.6</v>
          </cell>
          <cell r="Q43">
            <v>25.1</v>
          </cell>
          <cell r="R43">
            <v>26.7</v>
          </cell>
          <cell r="S43">
            <v>17.8</v>
          </cell>
          <cell r="T43">
            <v>10.6</v>
          </cell>
          <cell r="U43">
            <v>5.2</v>
          </cell>
          <cell r="V43">
            <v>2.2999999999999998</v>
          </cell>
          <cell r="W43">
            <v>1</v>
          </cell>
          <cell r="X43">
            <v>35.799999999999997</v>
          </cell>
          <cell r="Y43">
            <v>80.2</v>
          </cell>
          <cell r="Z43">
            <v>99.3</v>
          </cell>
          <cell r="AA43">
            <v>19818</v>
          </cell>
          <cell r="AB43" t="str">
            <v>All</v>
          </cell>
          <cell r="AC43">
            <v>9.8000000000000007</v>
          </cell>
          <cell r="AD43">
            <v>23.6</v>
          </cell>
          <cell r="AE43">
            <v>25.9</v>
          </cell>
          <cell r="AF43">
            <v>18.600000000000001</v>
          </cell>
          <cell r="AG43">
            <v>11.3</v>
          </cell>
          <cell r="AH43">
            <v>6</v>
          </cell>
          <cell r="AI43">
            <v>2.7</v>
          </cell>
          <cell r="AJ43">
            <v>1.2</v>
          </cell>
          <cell r="AK43">
            <v>33.4</v>
          </cell>
          <cell r="AL43">
            <v>77.8</v>
          </cell>
          <cell r="AM43">
            <v>99</v>
          </cell>
          <cell r="AN43">
            <v>40761</v>
          </cell>
        </row>
        <row r="44">
          <cell r="A44" t="str">
            <v>Applied Art and Design</v>
          </cell>
          <cell r="B44" t="str">
            <v>Males</v>
          </cell>
          <cell r="C44">
            <v>3.6</v>
          </cell>
          <cell r="D44">
            <v>6.3</v>
          </cell>
          <cell r="E44">
            <v>18.600000000000001</v>
          </cell>
          <cell r="F44">
            <v>27.9</v>
          </cell>
          <cell r="G44">
            <v>20</v>
          </cell>
          <cell r="H44">
            <v>13.6</v>
          </cell>
          <cell r="I44">
            <v>7.7</v>
          </cell>
          <cell r="J44">
            <v>1.1000000000000001</v>
          </cell>
          <cell r="K44">
            <v>10</v>
          </cell>
          <cell r="L44">
            <v>56.5</v>
          </cell>
          <cell r="M44">
            <v>98.9</v>
          </cell>
          <cell r="N44">
            <v>441</v>
          </cell>
          <cell r="O44" t="str">
            <v>Females</v>
          </cell>
          <cell r="P44">
            <v>6.8</v>
          </cell>
          <cell r="Q44">
            <v>16.7</v>
          </cell>
          <cell r="R44">
            <v>27.4</v>
          </cell>
          <cell r="S44">
            <v>28.6</v>
          </cell>
          <cell r="T44">
            <v>12.3</v>
          </cell>
          <cell r="U44">
            <v>4.8</v>
          </cell>
          <cell r="V44">
            <v>2.2000000000000002</v>
          </cell>
          <cell r="W44">
            <v>0.7</v>
          </cell>
          <cell r="X44">
            <v>23.6</v>
          </cell>
          <cell r="Y44">
            <v>79.599999999999994</v>
          </cell>
          <cell r="Z44">
            <v>99.6</v>
          </cell>
          <cell r="AA44">
            <v>730</v>
          </cell>
          <cell r="AB44" t="str">
            <v>All</v>
          </cell>
          <cell r="AC44">
            <v>5.6</v>
          </cell>
          <cell r="AD44">
            <v>12.8</v>
          </cell>
          <cell r="AE44">
            <v>24.1</v>
          </cell>
          <cell r="AF44">
            <v>28.4</v>
          </cell>
          <cell r="AG44">
            <v>15.2</v>
          </cell>
          <cell r="AH44">
            <v>8.1</v>
          </cell>
          <cell r="AI44">
            <v>4.3</v>
          </cell>
          <cell r="AJ44">
            <v>0.9</v>
          </cell>
          <cell r="AK44">
            <v>18.399999999999999</v>
          </cell>
          <cell r="AL44">
            <v>70.900000000000006</v>
          </cell>
          <cell r="AM44">
            <v>99.3</v>
          </cell>
          <cell r="AN44">
            <v>1171</v>
          </cell>
        </row>
        <row r="45">
          <cell r="A45" t="str">
            <v>Applied Physical Education</v>
          </cell>
          <cell r="B45" t="str">
            <v>Males</v>
          </cell>
          <cell r="C45" t="str">
            <v>x</v>
          </cell>
          <cell r="D45">
            <v>13.5</v>
          </cell>
          <cell r="E45">
            <v>24</v>
          </cell>
          <cell r="F45">
            <v>49</v>
          </cell>
          <cell r="G45">
            <v>7.3</v>
          </cell>
          <cell r="H45">
            <v>4.2</v>
          </cell>
          <cell r="I45">
            <v>0</v>
          </cell>
          <cell r="J45">
            <v>0</v>
          </cell>
          <cell r="K45">
            <v>15.6</v>
          </cell>
          <cell r="L45">
            <v>88.5</v>
          </cell>
          <cell r="M45">
            <v>100</v>
          </cell>
          <cell r="N45">
            <v>96</v>
          </cell>
          <cell r="O45" t="str">
            <v>Females</v>
          </cell>
          <cell r="P45" t="str">
            <v>x</v>
          </cell>
          <cell r="Q45">
            <v>18</v>
          </cell>
          <cell r="R45">
            <v>38.200000000000003</v>
          </cell>
          <cell r="S45">
            <v>29.2</v>
          </cell>
          <cell r="T45">
            <v>11.2</v>
          </cell>
          <cell r="U45">
            <v>0</v>
          </cell>
          <cell r="V45">
            <v>0</v>
          </cell>
          <cell r="W45">
            <v>0</v>
          </cell>
          <cell r="X45">
            <v>21.3</v>
          </cell>
          <cell r="Y45">
            <v>88.8</v>
          </cell>
          <cell r="Z45">
            <v>100</v>
          </cell>
          <cell r="AA45">
            <v>89</v>
          </cell>
          <cell r="AB45" t="str">
            <v>All</v>
          </cell>
          <cell r="AC45">
            <v>2.7</v>
          </cell>
          <cell r="AD45">
            <v>15.7</v>
          </cell>
          <cell r="AE45">
            <v>30.8</v>
          </cell>
          <cell r="AF45">
            <v>39.5</v>
          </cell>
          <cell r="AG45">
            <v>9.1999999999999993</v>
          </cell>
          <cell r="AH45">
            <v>2.2000000000000002</v>
          </cell>
          <cell r="AI45">
            <v>0</v>
          </cell>
          <cell r="AJ45">
            <v>0</v>
          </cell>
          <cell r="AK45">
            <v>18.399999999999999</v>
          </cell>
          <cell r="AL45">
            <v>88.6</v>
          </cell>
          <cell r="AM45">
            <v>100</v>
          </cell>
          <cell r="AN45">
            <v>185</v>
          </cell>
        </row>
        <row r="46">
          <cell r="A46" t="str">
            <v>Art and Design</v>
          </cell>
          <cell r="B46" t="str">
            <v>Males</v>
          </cell>
          <cell r="C46">
            <v>5.6</v>
          </cell>
          <cell r="D46">
            <v>9.3000000000000007</v>
          </cell>
          <cell r="E46">
            <v>19.100000000000001</v>
          </cell>
          <cell r="F46">
            <v>30.9</v>
          </cell>
          <cell r="G46">
            <v>15.9</v>
          </cell>
          <cell r="H46">
            <v>9.6999999999999993</v>
          </cell>
          <cell r="I46">
            <v>5.5</v>
          </cell>
          <cell r="J46">
            <v>2.4</v>
          </cell>
          <cell r="K46">
            <v>14.8</v>
          </cell>
          <cell r="L46">
            <v>64.900000000000006</v>
          </cell>
          <cell r="M46">
            <v>98.4</v>
          </cell>
          <cell r="N46">
            <v>54643</v>
          </cell>
          <cell r="O46" t="str">
            <v>Females</v>
          </cell>
          <cell r="P46">
            <v>12.2</v>
          </cell>
          <cell r="Q46">
            <v>17.5</v>
          </cell>
          <cell r="R46">
            <v>26.7</v>
          </cell>
          <cell r="S46">
            <v>26.8</v>
          </cell>
          <cell r="T46">
            <v>9.6</v>
          </cell>
          <cell r="U46">
            <v>4.0999999999999996</v>
          </cell>
          <cell r="V46">
            <v>1.8</v>
          </cell>
          <cell r="W46">
            <v>0.6</v>
          </cell>
          <cell r="X46">
            <v>29.7</v>
          </cell>
          <cell r="Y46">
            <v>83.2</v>
          </cell>
          <cell r="Z46">
            <v>99.3</v>
          </cell>
          <cell r="AA46">
            <v>104369</v>
          </cell>
          <cell r="AB46" t="str">
            <v>All</v>
          </cell>
          <cell r="AC46">
            <v>10</v>
          </cell>
          <cell r="AD46">
            <v>14.7</v>
          </cell>
          <cell r="AE46">
            <v>24.1</v>
          </cell>
          <cell r="AF46">
            <v>28.2</v>
          </cell>
          <cell r="AG46">
            <v>11.8</v>
          </cell>
          <cell r="AH46">
            <v>6</v>
          </cell>
          <cell r="AI46">
            <v>3.1</v>
          </cell>
          <cell r="AJ46">
            <v>1.2</v>
          </cell>
          <cell r="AK46">
            <v>24.6</v>
          </cell>
          <cell r="AL46">
            <v>76.900000000000006</v>
          </cell>
          <cell r="AM46">
            <v>99</v>
          </cell>
          <cell r="AN46">
            <v>159012</v>
          </cell>
        </row>
        <row r="47">
          <cell r="A47" t="str">
            <v>Communication Studies</v>
          </cell>
          <cell r="B47" t="str">
            <v>Males</v>
          </cell>
          <cell r="C47">
            <v>2</v>
          </cell>
          <cell r="D47">
            <v>7</v>
          </cell>
          <cell r="E47">
            <v>15.7</v>
          </cell>
          <cell r="F47">
            <v>22.1</v>
          </cell>
          <cell r="G47">
            <v>18.600000000000001</v>
          </cell>
          <cell r="H47">
            <v>14.8</v>
          </cell>
          <cell r="I47">
            <v>10</v>
          </cell>
          <cell r="J47">
            <v>5.4</v>
          </cell>
          <cell r="K47">
            <v>9</v>
          </cell>
          <cell r="L47">
            <v>46.7</v>
          </cell>
          <cell r="M47">
            <v>95.5</v>
          </cell>
          <cell r="N47">
            <v>4581</v>
          </cell>
          <cell r="O47" t="str">
            <v>Females</v>
          </cell>
          <cell r="P47">
            <v>6.6</v>
          </cell>
          <cell r="Q47">
            <v>17.600000000000001</v>
          </cell>
          <cell r="R47">
            <v>22.1</v>
          </cell>
          <cell r="S47">
            <v>22</v>
          </cell>
          <cell r="T47">
            <v>14.2</v>
          </cell>
          <cell r="U47">
            <v>8.4</v>
          </cell>
          <cell r="V47">
            <v>4.7</v>
          </cell>
          <cell r="W47">
            <v>2.2000000000000002</v>
          </cell>
          <cell r="X47">
            <v>24.2</v>
          </cell>
          <cell r="Y47">
            <v>68.3</v>
          </cell>
          <cell r="Z47">
            <v>97.8</v>
          </cell>
          <cell r="AA47">
            <v>5240</v>
          </cell>
          <cell r="AB47" t="str">
            <v>All</v>
          </cell>
          <cell r="AC47">
            <v>4.5</v>
          </cell>
          <cell r="AD47">
            <v>12.7</v>
          </cell>
          <cell r="AE47">
            <v>19.100000000000001</v>
          </cell>
          <cell r="AF47">
            <v>22</v>
          </cell>
          <cell r="AG47">
            <v>16.2</v>
          </cell>
          <cell r="AH47">
            <v>11.4</v>
          </cell>
          <cell r="AI47">
            <v>7.2</v>
          </cell>
          <cell r="AJ47">
            <v>3.7</v>
          </cell>
          <cell r="AK47">
            <v>17.100000000000001</v>
          </cell>
          <cell r="AL47">
            <v>58.2</v>
          </cell>
          <cell r="AM47">
            <v>96.7</v>
          </cell>
          <cell r="AN47">
            <v>9821</v>
          </cell>
        </row>
        <row r="48">
          <cell r="A48" t="str">
            <v>Construction</v>
          </cell>
          <cell r="B48" t="str">
            <v>Males</v>
          </cell>
          <cell r="C48">
            <v>0</v>
          </cell>
          <cell r="D48">
            <v>0</v>
          </cell>
          <cell r="E48" t="str">
            <v>x</v>
          </cell>
          <cell r="F48" t="str">
            <v>x</v>
          </cell>
          <cell r="G48">
            <v>47.5</v>
          </cell>
          <cell r="H48">
            <v>7.5</v>
          </cell>
          <cell r="I48">
            <v>0</v>
          </cell>
          <cell r="J48">
            <v>0</v>
          </cell>
          <cell r="K48">
            <v>0</v>
          </cell>
          <cell r="L48" t="str">
            <v>x</v>
          </cell>
          <cell r="M48" t="str">
            <v>x</v>
          </cell>
          <cell r="N48" t="str">
            <v>x</v>
          </cell>
          <cell r="O48" t="str">
            <v>Females</v>
          </cell>
          <cell r="P48">
            <v>0</v>
          </cell>
          <cell r="Q48">
            <v>0</v>
          </cell>
          <cell r="R48" t="str">
            <v>x</v>
          </cell>
          <cell r="S48" t="str">
            <v>x</v>
          </cell>
          <cell r="T48">
            <v>0</v>
          </cell>
          <cell r="U48">
            <v>0</v>
          </cell>
          <cell r="V48">
            <v>0</v>
          </cell>
          <cell r="W48">
            <v>0</v>
          </cell>
          <cell r="X48">
            <v>0</v>
          </cell>
          <cell r="Y48" t="str">
            <v>x</v>
          </cell>
          <cell r="Z48" t="str">
            <v>x</v>
          </cell>
          <cell r="AA48" t="str">
            <v>x</v>
          </cell>
          <cell r="AB48" t="str">
            <v>All</v>
          </cell>
          <cell r="AC48">
            <v>0</v>
          </cell>
          <cell r="AD48">
            <v>0</v>
          </cell>
          <cell r="AE48">
            <v>16.7</v>
          </cell>
          <cell r="AF48">
            <v>31</v>
          </cell>
          <cell r="AG48">
            <v>45.2</v>
          </cell>
          <cell r="AH48">
            <v>7.1</v>
          </cell>
          <cell r="AI48">
            <v>0</v>
          </cell>
          <cell r="AJ48">
            <v>0</v>
          </cell>
          <cell r="AK48">
            <v>0</v>
          </cell>
          <cell r="AL48">
            <v>47.6</v>
          </cell>
          <cell r="AM48">
            <v>100</v>
          </cell>
          <cell r="AN48">
            <v>42</v>
          </cell>
        </row>
        <row r="49">
          <cell r="A49" t="str">
            <v>Dance</v>
          </cell>
          <cell r="B49" t="str">
            <v>Males</v>
          </cell>
          <cell r="C49">
            <v>4.8811013767209008</v>
          </cell>
          <cell r="D49">
            <v>16.020025031289112</v>
          </cell>
          <cell r="E49">
            <v>16.896120150187734</v>
          </cell>
          <cell r="F49">
            <v>24.530663329161452</v>
          </cell>
          <cell r="G49">
            <v>18.147684605757195</v>
          </cell>
          <cell r="H49">
            <v>10.387984981226532</v>
          </cell>
          <cell r="I49">
            <v>4.1301627033792236</v>
          </cell>
          <cell r="J49">
            <v>2.3779724655819776</v>
          </cell>
          <cell r="K49">
            <v>20.901126408010011</v>
          </cell>
          <cell r="L49">
            <v>62.327909887359198</v>
          </cell>
          <cell r="M49">
            <v>97.371714643304131</v>
          </cell>
          <cell r="N49">
            <v>799</v>
          </cell>
          <cell r="O49" t="str">
            <v>Females</v>
          </cell>
          <cell r="P49">
            <v>5.4563403033294442</v>
          </cell>
          <cell r="Q49">
            <v>14.645966077357983</v>
          </cell>
          <cell r="R49">
            <v>20.254868527326572</v>
          </cell>
          <cell r="S49">
            <v>23.539441802028179</v>
          </cell>
          <cell r="T49">
            <v>18.810015256214665</v>
          </cell>
          <cell r="U49">
            <v>10.096024409943462</v>
          </cell>
          <cell r="V49">
            <v>4.4871219599748722</v>
          </cell>
          <cell r="W49">
            <v>1.579466929911155</v>
          </cell>
          <cell r="X49">
            <v>20.102306380687427</v>
          </cell>
          <cell r="Y49">
            <v>63.896616710042181</v>
          </cell>
          <cell r="Z49">
            <v>98.869245266086338</v>
          </cell>
          <cell r="AA49">
            <v>11143</v>
          </cell>
          <cell r="AB49" t="str">
            <v>All</v>
          </cell>
          <cell r="AC49">
            <v>5.4178529559537765</v>
          </cell>
          <cell r="AD49">
            <v>14.737899849271479</v>
          </cell>
          <cell r="AE49">
            <v>20.030145704237146</v>
          </cell>
          <cell r="AF49">
            <v>23.605761179031987</v>
          </cell>
          <cell r="AG49">
            <v>18.765700887623513</v>
          </cell>
          <cell r="AH49">
            <v>10.115558532909061</v>
          </cell>
          <cell r="AI49">
            <v>4.4632389884441466</v>
          </cell>
          <cell r="AJ49">
            <v>1.6328923128454196</v>
          </cell>
          <cell r="AK49">
            <v>20.155752805225255</v>
          </cell>
          <cell r="AL49">
            <v>63.791659688494391</v>
          </cell>
          <cell r="AM49">
            <v>98.769050410316524</v>
          </cell>
          <cell r="AN49">
            <v>11942</v>
          </cell>
        </row>
        <row r="50">
          <cell r="A50" t="str">
            <v>Drama</v>
          </cell>
          <cell r="B50" t="str">
            <v>Males</v>
          </cell>
          <cell r="C50">
            <v>3.4</v>
          </cell>
          <cell r="D50">
            <v>13.6</v>
          </cell>
          <cell r="E50">
            <v>23.3</v>
          </cell>
          <cell r="F50">
            <v>26</v>
          </cell>
          <cell r="G50">
            <v>17.8</v>
          </cell>
          <cell r="H50">
            <v>9</v>
          </cell>
          <cell r="I50">
            <v>4.0999999999999996</v>
          </cell>
          <cell r="J50">
            <v>1.8</v>
          </cell>
          <cell r="K50">
            <v>17</v>
          </cell>
          <cell r="L50">
            <v>66.3</v>
          </cell>
          <cell r="M50">
            <v>99</v>
          </cell>
          <cell r="N50">
            <v>27528</v>
          </cell>
          <cell r="O50" t="str">
            <v>Females</v>
          </cell>
          <cell r="P50">
            <v>6</v>
          </cell>
          <cell r="Q50">
            <v>20.5</v>
          </cell>
          <cell r="R50">
            <v>28.4</v>
          </cell>
          <cell r="S50">
            <v>23.4</v>
          </cell>
          <cell r="T50">
            <v>12.7</v>
          </cell>
          <cell r="U50">
            <v>5.3</v>
          </cell>
          <cell r="V50">
            <v>2.1</v>
          </cell>
          <cell r="W50">
            <v>0.9</v>
          </cell>
          <cell r="X50">
            <v>26.6</v>
          </cell>
          <cell r="Y50">
            <v>78.3</v>
          </cell>
          <cell r="Z50">
            <v>99.4</v>
          </cell>
          <cell r="AA50">
            <v>42843</v>
          </cell>
          <cell r="AB50" t="str">
            <v>All</v>
          </cell>
          <cell r="AC50">
            <v>5</v>
          </cell>
          <cell r="AD50">
            <v>17.8</v>
          </cell>
          <cell r="AE50">
            <v>26.4</v>
          </cell>
          <cell r="AF50">
            <v>24.4</v>
          </cell>
          <cell r="AG50">
            <v>14.7</v>
          </cell>
          <cell r="AH50">
            <v>6.7</v>
          </cell>
          <cell r="AI50">
            <v>2.9</v>
          </cell>
          <cell r="AJ50">
            <v>1.2</v>
          </cell>
          <cell r="AK50">
            <v>22.8</v>
          </cell>
          <cell r="AL50">
            <v>73.599999999999994</v>
          </cell>
          <cell r="AM50">
            <v>99.2</v>
          </cell>
          <cell r="AN50">
            <v>70371</v>
          </cell>
        </row>
        <row r="51">
          <cell r="A51" t="str">
            <v>English Literature</v>
          </cell>
          <cell r="B51" t="str">
            <v>Males</v>
          </cell>
          <cell r="C51">
            <v>4.2</v>
          </cell>
          <cell r="D51">
            <v>13.5</v>
          </cell>
          <cell r="E51">
            <v>25.6</v>
          </cell>
          <cell r="F51">
            <v>27</v>
          </cell>
          <cell r="G51">
            <v>16.7</v>
          </cell>
          <cell r="H51">
            <v>7.3</v>
          </cell>
          <cell r="I51">
            <v>3.2</v>
          </cell>
          <cell r="J51">
            <v>1.4</v>
          </cell>
          <cell r="K51">
            <v>17.7</v>
          </cell>
          <cell r="L51">
            <v>70.400000000000006</v>
          </cell>
          <cell r="M51">
            <v>98.9</v>
          </cell>
          <cell r="N51">
            <v>201888</v>
          </cell>
          <cell r="O51" t="str">
            <v>Females</v>
          </cell>
          <cell r="P51">
            <v>7.6</v>
          </cell>
          <cell r="Q51">
            <v>20.9</v>
          </cell>
          <cell r="R51">
            <v>30.5</v>
          </cell>
          <cell r="S51">
            <v>23.5</v>
          </cell>
          <cell r="T51">
            <v>11</v>
          </cell>
          <cell r="U51">
            <v>3.8</v>
          </cell>
          <cell r="V51">
            <v>1.4</v>
          </cell>
          <cell r="W51">
            <v>0.6</v>
          </cell>
          <cell r="X51">
            <v>28.6</v>
          </cell>
          <cell r="Y51">
            <v>82.5</v>
          </cell>
          <cell r="Z51">
            <v>99.4</v>
          </cell>
          <cell r="AA51">
            <v>224027</v>
          </cell>
          <cell r="AB51" t="str">
            <v>All</v>
          </cell>
          <cell r="AC51">
            <v>6</v>
          </cell>
          <cell r="AD51">
            <v>17.399999999999999</v>
          </cell>
          <cell r="AE51">
            <v>28.2</v>
          </cell>
          <cell r="AF51">
            <v>25.2</v>
          </cell>
          <cell r="AG51">
            <v>13.7</v>
          </cell>
          <cell r="AH51">
            <v>5.4</v>
          </cell>
          <cell r="AI51">
            <v>2.2999999999999998</v>
          </cell>
          <cell r="AJ51">
            <v>1</v>
          </cell>
          <cell r="AK51">
            <v>23.4</v>
          </cell>
          <cell r="AL51">
            <v>76.8</v>
          </cell>
          <cell r="AM51">
            <v>99.1</v>
          </cell>
          <cell r="AN51">
            <v>425915</v>
          </cell>
        </row>
        <row r="52">
          <cell r="A52" t="str">
            <v>English Studies</v>
          </cell>
          <cell r="B52" t="str">
            <v>Males</v>
          </cell>
          <cell r="C52">
            <v>0.3</v>
          </cell>
          <cell r="D52">
            <v>1.9</v>
          </cell>
          <cell r="E52">
            <v>10.1</v>
          </cell>
          <cell r="F52">
            <v>28.7</v>
          </cell>
          <cell r="G52">
            <v>25.7</v>
          </cell>
          <cell r="H52">
            <v>17.7</v>
          </cell>
          <cell r="I52">
            <v>9.1999999999999993</v>
          </cell>
          <cell r="J52">
            <v>4.4000000000000004</v>
          </cell>
          <cell r="K52">
            <v>2.1</v>
          </cell>
          <cell r="L52">
            <v>41</v>
          </cell>
          <cell r="M52">
            <v>98</v>
          </cell>
          <cell r="N52">
            <v>1908</v>
          </cell>
          <cell r="O52" t="str">
            <v>Females</v>
          </cell>
          <cell r="P52">
            <v>1</v>
          </cell>
          <cell r="Q52">
            <v>5.7</v>
          </cell>
          <cell r="R52">
            <v>14.2</v>
          </cell>
          <cell r="S52">
            <v>32.700000000000003</v>
          </cell>
          <cell r="T52">
            <v>22.7</v>
          </cell>
          <cell r="U52">
            <v>13.2</v>
          </cell>
          <cell r="V52">
            <v>5.0999999999999996</v>
          </cell>
          <cell r="W52">
            <v>3.8</v>
          </cell>
          <cell r="X52">
            <v>6.7</v>
          </cell>
          <cell r="Y52">
            <v>53.5</v>
          </cell>
          <cell r="Z52">
            <v>98.4</v>
          </cell>
          <cell r="AA52">
            <v>1398</v>
          </cell>
          <cell r="AB52" t="str">
            <v>All</v>
          </cell>
          <cell r="AC52">
            <v>0.6</v>
          </cell>
          <cell r="AD52">
            <v>3.5</v>
          </cell>
          <cell r="AE52">
            <v>11.8</v>
          </cell>
          <cell r="AF52">
            <v>30.4</v>
          </cell>
          <cell r="AG52">
            <v>24.5</v>
          </cell>
          <cell r="AH52">
            <v>15.8</v>
          </cell>
          <cell r="AI52">
            <v>7.5</v>
          </cell>
          <cell r="AJ52">
            <v>4.0999999999999996</v>
          </cell>
          <cell r="AK52">
            <v>4.0999999999999996</v>
          </cell>
          <cell r="AL52">
            <v>46.3</v>
          </cell>
          <cell r="AM52">
            <v>98.2</v>
          </cell>
          <cell r="AN52">
            <v>3306</v>
          </cell>
        </row>
        <row r="53">
          <cell r="A53" t="str">
            <v>General Studies</v>
          </cell>
          <cell r="B53" t="str">
            <v>Males</v>
          </cell>
          <cell r="C53">
            <v>1.5</v>
          </cell>
          <cell r="D53">
            <v>7</v>
          </cell>
          <cell r="E53">
            <v>12.6</v>
          </cell>
          <cell r="F53">
            <v>16.7</v>
          </cell>
          <cell r="G53">
            <v>20.5</v>
          </cell>
          <cell r="H53">
            <v>14.8</v>
          </cell>
          <cell r="I53">
            <v>10.199999999999999</v>
          </cell>
          <cell r="J53">
            <v>7.4</v>
          </cell>
          <cell r="K53">
            <v>8.6</v>
          </cell>
          <cell r="L53">
            <v>37.799999999999997</v>
          </cell>
          <cell r="M53">
            <v>90.6</v>
          </cell>
          <cell r="N53">
            <v>2491</v>
          </cell>
          <cell r="O53" t="str">
            <v>Females</v>
          </cell>
          <cell r="P53">
            <v>0.9</v>
          </cell>
          <cell r="Q53">
            <v>9</v>
          </cell>
          <cell r="R53">
            <v>14.6</v>
          </cell>
          <cell r="S53">
            <v>21</v>
          </cell>
          <cell r="T53">
            <v>21.3</v>
          </cell>
          <cell r="U53">
            <v>15.1</v>
          </cell>
          <cell r="V53">
            <v>8.6999999999999993</v>
          </cell>
          <cell r="W53">
            <v>4.5999999999999996</v>
          </cell>
          <cell r="X53">
            <v>10</v>
          </cell>
          <cell r="Y53">
            <v>45.5</v>
          </cell>
          <cell r="Z53">
            <v>95.2</v>
          </cell>
          <cell r="AA53">
            <v>2559</v>
          </cell>
          <cell r="AB53" t="str">
            <v>All</v>
          </cell>
          <cell r="AC53">
            <v>1.2</v>
          </cell>
          <cell r="AD53">
            <v>8</v>
          </cell>
          <cell r="AE53">
            <v>13.6</v>
          </cell>
          <cell r="AF53">
            <v>18.899999999999999</v>
          </cell>
          <cell r="AG53">
            <v>20.9</v>
          </cell>
          <cell r="AH53">
            <v>14.9</v>
          </cell>
          <cell r="AI53">
            <v>9.4</v>
          </cell>
          <cell r="AJ53">
            <v>6</v>
          </cell>
          <cell r="AK53">
            <v>9.3000000000000007</v>
          </cell>
          <cell r="AL53">
            <v>41.7</v>
          </cell>
          <cell r="AM53">
            <v>92.9</v>
          </cell>
          <cell r="AN53">
            <v>5050</v>
          </cell>
        </row>
        <row r="54">
          <cell r="A54" t="str">
            <v>Health and Social Care</v>
          </cell>
          <cell r="B54" t="str">
            <v>Males</v>
          </cell>
          <cell r="C54">
            <v>0</v>
          </cell>
          <cell r="D54">
            <v>3.2</v>
          </cell>
          <cell r="E54">
            <v>8.4</v>
          </cell>
          <cell r="F54">
            <v>17.399999999999999</v>
          </cell>
          <cell r="G54">
            <v>20.100000000000001</v>
          </cell>
          <cell r="H54">
            <v>16.899999999999999</v>
          </cell>
          <cell r="I54">
            <v>16.399999999999999</v>
          </cell>
          <cell r="J54">
            <v>11.9</v>
          </cell>
          <cell r="K54">
            <v>3.2</v>
          </cell>
          <cell r="L54">
            <v>29</v>
          </cell>
          <cell r="M54">
            <v>94.2</v>
          </cell>
          <cell r="N54">
            <v>379</v>
          </cell>
          <cell r="O54" t="str">
            <v>Females</v>
          </cell>
          <cell r="P54">
            <v>1.9</v>
          </cell>
          <cell r="Q54">
            <v>9.1999999999999993</v>
          </cell>
          <cell r="R54">
            <v>18.899999999999999</v>
          </cell>
          <cell r="S54">
            <v>25.1</v>
          </cell>
          <cell r="T54">
            <v>17.7</v>
          </cell>
          <cell r="U54">
            <v>12.2</v>
          </cell>
          <cell r="V54">
            <v>7.9</v>
          </cell>
          <cell r="W54">
            <v>4.7</v>
          </cell>
          <cell r="X54">
            <v>11.1</v>
          </cell>
          <cell r="Y54">
            <v>55.1</v>
          </cell>
          <cell r="Z54">
            <v>97.7</v>
          </cell>
          <cell r="AA54">
            <v>5800</v>
          </cell>
          <cell r="AB54" t="str">
            <v>All</v>
          </cell>
          <cell r="AC54">
            <v>1.8</v>
          </cell>
          <cell r="AD54">
            <v>8.8000000000000007</v>
          </cell>
          <cell r="AE54">
            <v>18.3</v>
          </cell>
          <cell r="AF54">
            <v>24.6</v>
          </cell>
          <cell r="AG54">
            <v>17.899999999999999</v>
          </cell>
          <cell r="AH54">
            <v>12.5</v>
          </cell>
          <cell r="AI54">
            <v>8.4</v>
          </cell>
          <cell r="AJ54">
            <v>5.0999999999999996</v>
          </cell>
          <cell r="AK54">
            <v>10.6</v>
          </cell>
          <cell r="AL54">
            <v>53.5</v>
          </cell>
          <cell r="AM54">
            <v>97.5</v>
          </cell>
          <cell r="AN54">
            <v>6179</v>
          </cell>
        </row>
        <row r="55">
          <cell r="A55" t="str">
            <v>Hospitality and Catering</v>
          </cell>
          <cell r="B55" t="str">
            <v>Males</v>
          </cell>
          <cell r="C55" t="str">
            <v>x</v>
          </cell>
          <cell r="D55">
            <v>6.9</v>
          </cell>
          <cell r="E55">
            <v>17.899999999999999</v>
          </cell>
          <cell r="F55">
            <v>25.6</v>
          </cell>
          <cell r="G55">
            <v>26.8</v>
          </cell>
          <cell r="H55">
            <v>12.6</v>
          </cell>
          <cell r="I55">
            <v>6.1</v>
          </cell>
          <cell r="J55">
            <v>2.2000000000000002</v>
          </cell>
          <cell r="K55">
            <v>7.1</v>
          </cell>
          <cell r="L55">
            <v>50.6</v>
          </cell>
          <cell r="M55">
            <v>98.4</v>
          </cell>
          <cell r="N55">
            <v>492</v>
          </cell>
          <cell r="O55" t="str">
            <v>Females</v>
          </cell>
          <cell r="P55" t="str">
            <v>x</v>
          </cell>
          <cell r="Q55">
            <v>16.2</v>
          </cell>
          <cell r="R55">
            <v>27.1</v>
          </cell>
          <cell r="S55">
            <v>24.3</v>
          </cell>
          <cell r="T55">
            <v>18.5</v>
          </cell>
          <cell r="U55">
            <v>6.3</v>
          </cell>
          <cell r="V55">
            <v>1.6</v>
          </cell>
          <cell r="W55">
            <v>1.3</v>
          </cell>
          <cell r="X55">
            <v>20.7</v>
          </cell>
          <cell r="Y55">
            <v>72.2</v>
          </cell>
          <cell r="Z55">
            <v>99.7</v>
          </cell>
          <cell r="AA55">
            <v>704</v>
          </cell>
          <cell r="AB55" t="str">
            <v>All</v>
          </cell>
          <cell r="AC55">
            <v>2.8</v>
          </cell>
          <cell r="AD55">
            <v>12.4</v>
          </cell>
          <cell r="AE55">
            <v>23.3</v>
          </cell>
          <cell r="AF55">
            <v>24.8</v>
          </cell>
          <cell r="AG55">
            <v>21.9</v>
          </cell>
          <cell r="AH55">
            <v>8.9</v>
          </cell>
          <cell r="AI55">
            <v>3.4</v>
          </cell>
          <cell r="AJ55">
            <v>1.7</v>
          </cell>
          <cell r="AK55">
            <v>15.1</v>
          </cell>
          <cell r="AL55">
            <v>63.3</v>
          </cell>
          <cell r="AM55">
            <v>99.2</v>
          </cell>
          <cell r="AN55">
            <v>1196</v>
          </cell>
        </row>
        <row r="56">
          <cell r="A56" t="str">
            <v>Leisure and Tourism</v>
          </cell>
          <cell r="B56" t="str">
            <v>Males</v>
          </cell>
          <cell r="C56" t="str">
            <v>x</v>
          </cell>
          <cell r="D56">
            <v>2.8</v>
          </cell>
          <cell r="E56">
            <v>7.6</v>
          </cell>
          <cell r="F56">
            <v>17.2</v>
          </cell>
          <cell r="G56">
            <v>18.8</v>
          </cell>
          <cell r="H56">
            <v>17</v>
          </cell>
          <cell r="I56">
            <v>15.6</v>
          </cell>
          <cell r="J56">
            <v>11.6</v>
          </cell>
          <cell r="K56">
            <v>3</v>
          </cell>
          <cell r="L56">
            <v>27.8</v>
          </cell>
          <cell r="M56">
            <v>90.8</v>
          </cell>
          <cell r="N56">
            <v>1132</v>
          </cell>
          <cell r="O56" t="str">
            <v>Females</v>
          </cell>
          <cell r="P56" t="str">
            <v>x</v>
          </cell>
          <cell r="Q56">
            <v>7.4</v>
          </cell>
          <cell r="R56">
            <v>15.3</v>
          </cell>
          <cell r="S56">
            <v>22.4</v>
          </cell>
          <cell r="T56">
            <v>18.100000000000001</v>
          </cell>
          <cell r="U56">
            <v>14.1</v>
          </cell>
          <cell r="V56">
            <v>10.9</v>
          </cell>
          <cell r="W56">
            <v>6.9</v>
          </cell>
          <cell r="X56">
            <v>9.5</v>
          </cell>
          <cell r="Y56">
            <v>47.1</v>
          </cell>
          <cell r="Z56">
            <v>97.1</v>
          </cell>
          <cell r="AA56">
            <v>1492</v>
          </cell>
          <cell r="AB56" t="str">
            <v>All</v>
          </cell>
          <cell r="AC56">
            <v>1.2</v>
          </cell>
          <cell r="AD56">
            <v>5.4</v>
          </cell>
          <cell r="AE56">
            <v>12</v>
          </cell>
          <cell r="AF56">
            <v>20.2</v>
          </cell>
          <cell r="AG56">
            <v>18.399999999999999</v>
          </cell>
          <cell r="AH56">
            <v>15.3</v>
          </cell>
          <cell r="AI56">
            <v>12.9</v>
          </cell>
          <cell r="AJ56">
            <v>8.9</v>
          </cell>
          <cell r="AK56">
            <v>6.7</v>
          </cell>
          <cell r="AL56">
            <v>38.799999999999997</v>
          </cell>
          <cell r="AM56">
            <v>94.4</v>
          </cell>
          <cell r="AN56">
            <v>2624</v>
          </cell>
        </row>
        <row r="57">
          <cell r="A57" t="str">
            <v>Manufacturing</v>
          </cell>
          <cell r="B57" t="str">
            <v>Males</v>
          </cell>
          <cell r="C57">
            <v>4.2</v>
          </cell>
          <cell r="D57">
            <v>6.8</v>
          </cell>
          <cell r="E57">
            <v>10.199999999999999</v>
          </cell>
          <cell r="F57">
            <v>28.8</v>
          </cell>
          <cell r="G57">
            <v>15.3</v>
          </cell>
          <cell r="H57" t="str">
            <v>x</v>
          </cell>
          <cell r="I57" t="str">
            <v>x</v>
          </cell>
          <cell r="J57" t="str">
            <v>x</v>
          </cell>
          <cell r="K57">
            <v>11</v>
          </cell>
          <cell r="L57">
            <v>50</v>
          </cell>
          <cell r="M57">
            <v>95.8</v>
          </cell>
          <cell r="N57">
            <v>118</v>
          </cell>
          <cell r="O57" t="str">
            <v>Females</v>
          </cell>
          <cell r="P57">
            <v>0</v>
          </cell>
          <cell r="Q57">
            <v>14.3</v>
          </cell>
          <cell r="R57">
            <v>19</v>
          </cell>
          <cell r="S57">
            <v>23.8</v>
          </cell>
          <cell r="T57">
            <v>19</v>
          </cell>
          <cell r="U57" t="str">
            <v>x</v>
          </cell>
          <cell r="V57" t="str">
            <v>x</v>
          </cell>
          <cell r="W57" t="str">
            <v>x</v>
          </cell>
          <cell r="X57">
            <v>14.3</v>
          </cell>
          <cell r="Y57">
            <v>57.1</v>
          </cell>
          <cell r="Z57">
            <v>100</v>
          </cell>
          <cell r="AA57">
            <v>21</v>
          </cell>
          <cell r="AB57" t="str">
            <v>All</v>
          </cell>
          <cell r="AC57">
            <v>3.6</v>
          </cell>
          <cell r="AD57">
            <v>7.9</v>
          </cell>
          <cell r="AE57">
            <v>11.5</v>
          </cell>
          <cell r="AF57">
            <v>28.1</v>
          </cell>
          <cell r="AG57">
            <v>15.8</v>
          </cell>
          <cell r="AH57">
            <v>15.8</v>
          </cell>
          <cell r="AI57">
            <v>5.8</v>
          </cell>
          <cell r="AJ57">
            <v>7.9</v>
          </cell>
          <cell r="AK57">
            <v>11.5</v>
          </cell>
          <cell r="AL57">
            <v>51.1</v>
          </cell>
          <cell r="AM57">
            <v>96.4</v>
          </cell>
          <cell r="AN57">
            <v>139</v>
          </cell>
        </row>
        <row r="58">
          <cell r="A58" t="str">
            <v>Media/Film/TV</v>
          </cell>
          <cell r="B58" t="str">
            <v>Males</v>
          </cell>
          <cell r="C58">
            <v>1.5</v>
          </cell>
          <cell r="D58">
            <v>7.9</v>
          </cell>
          <cell r="E58">
            <v>19.2</v>
          </cell>
          <cell r="F58">
            <v>27.5</v>
          </cell>
          <cell r="G58">
            <v>20.3</v>
          </cell>
          <cell r="H58">
            <v>11.6</v>
          </cell>
          <cell r="I58">
            <v>6.3</v>
          </cell>
          <cell r="J58">
            <v>3.1</v>
          </cell>
          <cell r="K58">
            <v>9.4</v>
          </cell>
          <cell r="L58">
            <v>56.1</v>
          </cell>
          <cell r="M58">
            <v>97.4</v>
          </cell>
          <cell r="N58">
            <v>24466</v>
          </cell>
          <cell r="O58" t="str">
            <v>Females</v>
          </cell>
          <cell r="P58">
            <v>5.5</v>
          </cell>
          <cell r="Q58">
            <v>18.8</v>
          </cell>
          <cell r="R58">
            <v>28.1</v>
          </cell>
          <cell r="S58">
            <v>24.7</v>
          </cell>
          <cell r="T58">
            <v>12.2</v>
          </cell>
          <cell r="U58">
            <v>5.6</v>
          </cell>
          <cell r="V58">
            <v>2.6</v>
          </cell>
          <cell r="W58">
            <v>1.4</v>
          </cell>
          <cell r="X58">
            <v>24.3</v>
          </cell>
          <cell r="Y58">
            <v>77.099999999999994</v>
          </cell>
          <cell r="Z58">
            <v>98.8</v>
          </cell>
          <cell r="AA58">
            <v>25012</v>
          </cell>
          <cell r="AB58" t="str">
            <v>All</v>
          </cell>
          <cell r="AC58">
            <v>3.6</v>
          </cell>
          <cell r="AD58">
            <v>13.4</v>
          </cell>
          <cell r="AE58">
            <v>23.7</v>
          </cell>
          <cell r="AF58">
            <v>26.1</v>
          </cell>
          <cell r="AG58">
            <v>16.2</v>
          </cell>
          <cell r="AH58">
            <v>8.6</v>
          </cell>
          <cell r="AI58">
            <v>4.5</v>
          </cell>
          <cell r="AJ58">
            <v>2.2000000000000002</v>
          </cell>
          <cell r="AK58">
            <v>16.899999999999999</v>
          </cell>
          <cell r="AL58">
            <v>66.7</v>
          </cell>
          <cell r="AM58">
            <v>98.1</v>
          </cell>
          <cell r="AN58">
            <v>49478</v>
          </cell>
        </row>
        <row r="59">
          <cell r="A59" t="str">
            <v>Media: Communication and Production</v>
          </cell>
          <cell r="B59" t="str">
            <v>Males</v>
          </cell>
          <cell r="C59">
            <v>0</v>
          </cell>
          <cell r="D59">
            <v>0</v>
          </cell>
          <cell r="E59">
            <v>7.1</v>
          </cell>
          <cell r="F59">
            <v>35.700000000000003</v>
          </cell>
          <cell r="G59">
            <v>34.299999999999997</v>
          </cell>
          <cell r="H59">
            <v>11.4</v>
          </cell>
          <cell r="I59">
            <v>10</v>
          </cell>
          <cell r="J59">
            <v>0</v>
          </cell>
          <cell r="K59">
            <v>0</v>
          </cell>
          <cell r="L59">
            <v>42.9</v>
          </cell>
          <cell r="M59">
            <v>98.6</v>
          </cell>
          <cell r="N59">
            <v>70</v>
          </cell>
          <cell r="O59" t="str">
            <v>Females</v>
          </cell>
          <cell r="P59">
            <v>0</v>
          </cell>
          <cell r="Q59">
            <v>0</v>
          </cell>
          <cell r="R59">
            <v>26.6</v>
          </cell>
          <cell r="S59">
            <v>49.4</v>
          </cell>
          <cell r="T59">
            <v>15.2</v>
          </cell>
          <cell r="U59">
            <v>5.0999999999999996</v>
          </cell>
          <cell r="V59">
            <v>3.8</v>
          </cell>
          <cell r="W59">
            <v>0</v>
          </cell>
          <cell r="X59">
            <v>0</v>
          </cell>
          <cell r="Y59">
            <v>75.900000000000006</v>
          </cell>
          <cell r="Z59">
            <v>100</v>
          </cell>
          <cell r="AA59">
            <v>79</v>
          </cell>
          <cell r="AB59" t="str">
            <v>All</v>
          </cell>
          <cell r="AC59">
            <v>0</v>
          </cell>
          <cell r="AD59">
            <v>0</v>
          </cell>
          <cell r="AE59">
            <v>17.399999999999999</v>
          </cell>
          <cell r="AF59">
            <v>43</v>
          </cell>
          <cell r="AG59">
            <v>24.2</v>
          </cell>
          <cell r="AH59">
            <v>8.1</v>
          </cell>
          <cell r="AI59">
            <v>6.7</v>
          </cell>
          <cell r="AJ59">
            <v>0</v>
          </cell>
          <cell r="AK59">
            <v>0</v>
          </cell>
          <cell r="AL59">
            <v>60.4</v>
          </cell>
          <cell r="AM59">
            <v>99.3</v>
          </cell>
          <cell r="AN59">
            <v>149</v>
          </cell>
        </row>
        <row r="60">
          <cell r="A60" t="str">
            <v>Performing Arts</v>
          </cell>
          <cell r="B60" t="str">
            <v>Males</v>
          </cell>
          <cell r="C60">
            <v>4.5999999999999996</v>
          </cell>
          <cell r="D60">
            <v>6.8</v>
          </cell>
          <cell r="E60">
            <v>15.9</v>
          </cell>
          <cell r="F60">
            <v>28.5</v>
          </cell>
          <cell r="G60">
            <v>18</v>
          </cell>
          <cell r="H60">
            <v>14.2</v>
          </cell>
          <cell r="I60">
            <v>7.7</v>
          </cell>
          <cell r="J60">
            <v>3.2</v>
          </cell>
          <cell r="K60">
            <v>11.4</v>
          </cell>
          <cell r="L60">
            <v>55.8</v>
          </cell>
          <cell r="M60">
            <v>98.8</v>
          </cell>
          <cell r="N60">
            <v>755</v>
          </cell>
          <cell r="O60" t="str">
            <v>Females</v>
          </cell>
          <cell r="P60">
            <v>9.1999999999999993</v>
          </cell>
          <cell r="Q60">
            <v>13.5</v>
          </cell>
          <cell r="R60">
            <v>23.4</v>
          </cell>
          <cell r="S60">
            <v>23.8</v>
          </cell>
          <cell r="T60">
            <v>14.3</v>
          </cell>
          <cell r="U60">
            <v>8.1999999999999993</v>
          </cell>
          <cell r="V60">
            <v>3.9</v>
          </cell>
          <cell r="W60">
            <v>2</v>
          </cell>
          <cell r="X60">
            <v>22.8</v>
          </cell>
          <cell r="Y60">
            <v>70</v>
          </cell>
          <cell r="Z60">
            <v>98.5</v>
          </cell>
          <cell r="AA60">
            <v>1515</v>
          </cell>
          <cell r="AB60" t="str">
            <v>All</v>
          </cell>
          <cell r="AC60">
            <v>7.7</v>
          </cell>
          <cell r="AD60">
            <v>11.3</v>
          </cell>
          <cell r="AE60">
            <v>20.9</v>
          </cell>
          <cell r="AF60">
            <v>25.4</v>
          </cell>
          <cell r="AG60">
            <v>15.6</v>
          </cell>
          <cell r="AH60">
            <v>10.199999999999999</v>
          </cell>
          <cell r="AI60">
            <v>5.2</v>
          </cell>
          <cell r="AJ60">
            <v>2.4</v>
          </cell>
          <cell r="AK60">
            <v>19</v>
          </cell>
          <cell r="AL60">
            <v>65.3</v>
          </cell>
          <cell r="AM60">
            <v>98.6</v>
          </cell>
          <cell r="AN60">
            <v>2270</v>
          </cell>
        </row>
        <row r="61">
          <cell r="A61" t="str">
            <v>Physical Education</v>
          </cell>
          <cell r="B61" t="str">
            <v>Males</v>
          </cell>
          <cell r="C61">
            <v>2.6165739671878825</v>
          </cell>
          <cell r="D61">
            <v>16.22240878721097</v>
          </cell>
          <cell r="E61">
            <v>26.242697729737294</v>
          </cell>
          <cell r="F61">
            <v>26.195473466960507</v>
          </cell>
          <cell r="G61">
            <v>17.084688844579706</v>
          </cell>
          <cell r="H61">
            <v>8.3674397453387908</v>
          </cell>
          <cell r="I61">
            <v>2.5291216287123519</v>
          </cell>
          <cell r="J61">
            <v>0.46349739392031342</v>
          </cell>
          <cell r="K61">
            <v>18.838982754398852</v>
          </cell>
          <cell r="L61">
            <v>71.277153951096651</v>
          </cell>
          <cell r="M61">
            <v>99.721901563647819</v>
          </cell>
          <cell r="N61">
            <v>57174</v>
          </cell>
          <cell r="O61" t="str">
            <v>Females</v>
          </cell>
          <cell r="P61">
            <v>5.3878954153307106</v>
          </cell>
          <cell r="Q61">
            <v>18.956797672958054</v>
          </cell>
          <cell r="R61">
            <v>24.453773179519388</v>
          </cell>
          <cell r="S61">
            <v>23.703434370145111</v>
          </cell>
          <cell r="T61">
            <v>15.859584173470399</v>
          </cell>
          <cell r="U61">
            <v>8.0388721779658212</v>
          </cell>
          <cell r="V61">
            <v>2.7666677684857701</v>
          </cell>
          <cell r="W61">
            <v>0.55531682808316529</v>
          </cell>
          <cell r="X61">
            <v>24.344693088288764</v>
          </cell>
          <cell r="Y61">
            <v>72.501900637953256</v>
          </cell>
          <cell r="Z61">
            <v>99.722341585958418</v>
          </cell>
          <cell r="AA61">
            <v>30253</v>
          </cell>
          <cell r="AB61" t="str">
            <v>All</v>
          </cell>
          <cell r="AC61">
            <v>3.5755544625802096</v>
          </cell>
          <cell r="AD61">
            <v>17.168609239708555</v>
          </cell>
          <cell r="AE61">
            <v>25.62366317041646</v>
          </cell>
          <cell r="AF61">
            <v>25.333135072689213</v>
          </cell>
          <cell r="AG61">
            <v>16.660756974390061</v>
          </cell>
          <cell r="AH61">
            <v>8.2537431228339067</v>
          </cell>
          <cell r="AI61">
            <v>2.6113214453200957</v>
          </cell>
          <cell r="AJ61">
            <v>0.49527033982636942</v>
          </cell>
          <cell r="AK61">
            <v>20.744163702288766</v>
          </cell>
          <cell r="AL61">
            <v>71.70096194539444</v>
          </cell>
          <cell r="AM61">
            <v>99.722053827764881</v>
          </cell>
          <cell r="AN61">
            <v>87427</v>
          </cell>
        </row>
        <row r="62">
          <cell r="A62" t="str">
            <v>Religious Studies</v>
          </cell>
          <cell r="B62" t="str">
            <v>Males</v>
          </cell>
          <cell r="C62">
            <v>7.9</v>
          </cell>
          <cell r="D62">
            <v>16.5</v>
          </cell>
          <cell r="E62">
            <v>22</v>
          </cell>
          <cell r="F62">
            <v>21.2</v>
          </cell>
          <cell r="G62">
            <v>12.7</v>
          </cell>
          <cell r="H62">
            <v>8.5</v>
          </cell>
          <cell r="I62">
            <v>5.5</v>
          </cell>
          <cell r="J62">
            <v>3.3</v>
          </cell>
          <cell r="K62">
            <v>24.4</v>
          </cell>
          <cell r="L62">
            <v>67.599999999999994</v>
          </cell>
          <cell r="M62">
            <v>97.7</v>
          </cell>
          <cell r="N62">
            <v>96450</v>
          </cell>
          <cell r="O62" t="str">
            <v>Females</v>
          </cell>
          <cell r="P62">
            <v>15.4</v>
          </cell>
          <cell r="Q62">
            <v>23.3</v>
          </cell>
          <cell r="R62">
            <v>23.7</v>
          </cell>
          <cell r="S62">
            <v>17.3</v>
          </cell>
          <cell r="T62">
            <v>9.1</v>
          </cell>
          <cell r="U62">
            <v>5.4</v>
          </cell>
          <cell r="V62">
            <v>3.1</v>
          </cell>
          <cell r="W62">
            <v>1.6</v>
          </cell>
          <cell r="X62">
            <v>38.700000000000003</v>
          </cell>
          <cell r="Y62">
            <v>79.7</v>
          </cell>
          <cell r="Z62">
            <v>98.9</v>
          </cell>
          <cell r="AA62">
            <v>114152</v>
          </cell>
          <cell r="AB62" t="str">
            <v>All</v>
          </cell>
          <cell r="AC62">
            <v>11.9</v>
          </cell>
          <cell r="AD62">
            <v>20.2</v>
          </cell>
          <cell r="AE62">
            <v>22.9</v>
          </cell>
          <cell r="AF62">
            <v>19.100000000000001</v>
          </cell>
          <cell r="AG62">
            <v>10.8</v>
          </cell>
          <cell r="AH62">
            <v>6.8</v>
          </cell>
          <cell r="AI62">
            <v>4.2</v>
          </cell>
          <cell r="AJ62">
            <v>2.4</v>
          </cell>
          <cell r="AK62">
            <v>32.200000000000003</v>
          </cell>
          <cell r="AL62">
            <v>74.2</v>
          </cell>
          <cell r="AM62">
            <v>98.4</v>
          </cell>
          <cell r="AN62">
            <v>210602</v>
          </cell>
        </row>
        <row r="63">
          <cell r="A63" t="str">
            <v>Statistics</v>
          </cell>
          <cell r="B63" t="str">
            <v>Males</v>
          </cell>
          <cell r="C63">
            <v>5</v>
          </cell>
          <cell r="D63">
            <v>17.600000000000001</v>
          </cell>
          <cell r="E63">
            <v>25</v>
          </cell>
          <cell r="F63">
            <v>28.7</v>
          </cell>
          <cell r="G63">
            <v>13.4</v>
          </cell>
          <cell r="H63">
            <v>5.0999999999999996</v>
          </cell>
          <cell r="I63">
            <v>1.9</v>
          </cell>
          <cell r="J63">
            <v>1</v>
          </cell>
          <cell r="K63">
            <v>22.6</v>
          </cell>
          <cell r="L63">
            <v>76.3</v>
          </cell>
          <cell r="M63">
            <v>97.8</v>
          </cell>
          <cell r="N63">
            <v>27732</v>
          </cell>
          <cell r="O63" t="str">
            <v>Females</v>
          </cell>
          <cell r="P63">
            <v>7</v>
          </cell>
          <cell r="Q63">
            <v>20.2</v>
          </cell>
          <cell r="R63">
            <v>27</v>
          </cell>
          <cell r="S63">
            <v>27.1</v>
          </cell>
          <cell r="T63">
            <v>10.8</v>
          </cell>
          <cell r="U63">
            <v>3.9</v>
          </cell>
          <cell r="V63">
            <v>1.6</v>
          </cell>
          <cell r="W63">
            <v>0.7</v>
          </cell>
          <cell r="X63">
            <v>27.2</v>
          </cell>
          <cell r="Y63">
            <v>81.3</v>
          </cell>
          <cell r="Z63">
            <v>98.3</v>
          </cell>
          <cell r="AA63">
            <v>24817</v>
          </cell>
          <cell r="AB63" t="str">
            <v>All</v>
          </cell>
          <cell r="AC63">
            <v>5.9</v>
          </cell>
          <cell r="AD63">
            <v>18.8</v>
          </cell>
          <cell r="AE63">
            <v>25.9</v>
          </cell>
          <cell r="AF63">
            <v>28</v>
          </cell>
          <cell r="AG63">
            <v>12.2</v>
          </cell>
          <cell r="AH63">
            <v>4.5999999999999996</v>
          </cell>
          <cell r="AI63">
            <v>1.8</v>
          </cell>
          <cell r="AJ63">
            <v>0.9</v>
          </cell>
          <cell r="AK63">
            <v>24.8</v>
          </cell>
          <cell r="AL63">
            <v>78.7</v>
          </cell>
          <cell r="AM63">
            <v>98</v>
          </cell>
          <cell r="AN63">
            <v>52549</v>
          </cell>
        </row>
        <row r="64">
          <cell r="A64" t="str">
            <v>Vocational Studies</v>
          </cell>
          <cell r="B64" t="str">
            <v>Males</v>
          </cell>
          <cell r="C64">
            <v>1.4</v>
          </cell>
          <cell r="D64">
            <v>7.7</v>
          </cell>
          <cell r="E64">
            <v>18.899999999999999</v>
          </cell>
          <cell r="F64">
            <v>26.5</v>
          </cell>
          <cell r="G64">
            <v>22.2</v>
          </cell>
          <cell r="H64">
            <v>12.9</v>
          </cell>
          <cell r="I64">
            <v>5.9</v>
          </cell>
          <cell r="J64">
            <v>2.6</v>
          </cell>
          <cell r="K64">
            <v>9.1</v>
          </cell>
          <cell r="L64">
            <v>54.4</v>
          </cell>
          <cell r="M64">
            <v>98.1</v>
          </cell>
          <cell r="N64">
            <v>15129</v>
          </cell>
          <cell r="O64" t="str">
            <v>Females</v>
          </cell>
          <cell r="P64">
            <v>3.7</v>
          </cell>
          <cell r="Q64">
            <v>15.5</v>
          </cell>
          <cell r="R64">
            <v>25.8</v>
          </cell>
          <cell r="S64">
            <v>24.7</v>
          </cell>
          <cell r="T64">
            <v>16.5</v>
          </cell>
          <cell r="U64">
            <v>8.3000000000000007</v>
          </cell>
          <cell r="V64">
            <v>3.2</v>
          </cell>
          <cell r="W64">
            <v>1.2</v>
          </cell>
          <cell r="X64">
            <v>19.2</v>
          </cell>
          <cell r="Y64">
            <v>69.7</v>
          </cell>
          <cell r="Z64">
            <v>98.9</v>
          </cell>
          <cell r="AA64">
            <v>16873</v>
          </cell>
          <cell r="AB64" t="str">
            <v>All</v>
          </cell>
          <cell r="AC64">
            <v>2.6</v>
          </cell>
          <cell r="AD64">
            <v>11.8</v>
          </cell>
          <cell r="AE64">
            <v>22.5</v>
          </cell>
          <cell r="AF64">
            <v>25.5</v>
          </cell>
          <cell r="AG64">
            <v>19.2</v>
          </cell>
          <cell r="AH64">
            <v>10.5</v>
          </cell>
          <cell r="AI64">
            <v>4.4000000000000004</v>
          </cell>
          <cell r="AJ64">
            <v>1.8</v>
          </cell>
          <cell r="AK64">
            <v>14.4</v>
          </cell>
          <cell r="AL64">
            <v>62.5</v>
          </cell>
          <cell r="AM64">
            <v>98.5</v>
          </cell>
          <cell r="AN64">
            <v>32002</v>
          </cell>
        </row>
        <row r="65">
          <cell r="A65" t="str">
            <v>All Subjects</v>
          </cell>
          <cell r="B65" t="str">
            <v>Males</v>
          </cell>
          <cell r="C65">
            <v>6.5922812520780454</v>
          </cell>
          <cell r="D65">
            <v>13.848390417947888</v>
          </cell>
          <cell r="E65">
            <v>21.209611402706216</v>
          </cell>
          <cell r="F65">
            <v>27.020799941298808</v>
          </cell>
          <cell r="G65">
            <v>15.302528966515098</v>
          </cell>
          <cell r="H65">
            <v>8.1425888600733298</v>
          </cell>
          <cell r="I65">
            <v>4.4937595590073078</v>
          </cell>
          <cell r="J65">
            <v>2.1175537196146816</v>
          </cell>
          <cell r="K65">
            <v>20.440671670025935</v>
          </cell>
          <cell r="L65">
            <v>68.671083014030955</v>
          </cell>
          <cell r="M65">
            <v>98.727514119241377</v>
          </cell>
          <cell r="N65">
            <v>2180535</v>
          </cell>
          <cell r="O65" t="str">
            <v>Females</v>
          </cell>
          <cell r="P65">
            <v>9.3940590076332828</v>
          </cell>
          <cell r="Q65">
            <v>18.034313055791536</v>
          </cell>
          <cell r="R65">
            <v>23.994574419938651</v>
          </cell>
          <cell r="S65">
            <v>25.262234144574442</v>
          </cell>
          <cell r="T65">
            <v>12.279246488748107</v>
          </cell>
          <cell r="U65">
            <v>5.8109155087838591</v>
          </cell>
          <cell r="V65">
            <v>3.0024035070465342</v>
          </cell>
          <cell r="W65">
            <v>1.3921739389702346</v>
          </cell>
          <cell r="X65">
            <v>27.428372063424817</v>
          </cell>
          <cell r="Y65">
            <v>76.68518062793791</v>
          </cell>
          <cell r="Z65">
            <v>99.169920071486644</v>
          </cell>
          <cell r="AA65">
            <v>2247133</v>
          </cell>
          <cell r="AB65" t="str">
            <v>All</v>
          </cell>
          <cell r="AC65">
            <v>8.0142413568497002</v>
          </cell>
          <cell r="AD65">
            <v>15.972832651409275</v>
          </cell>
          <cell r="AE65">
            <v>22.623037680331947</v>
          </cell>
          <cell r="AF65">
            <v>26.128291461780783</v>
          </cell>
          <cell r="AG65">
            <v>13.768150638214067</v>
          </cell>
          <cell r="AH65">
            <v>6.9592164543502362</v>
          </cell>
          <cell r="AI65">
            <v>3.7368655463779126</v>
          </cell>
          <cell r="AJ65">
            <v>1.7494084922356419</v>
          </cell>
          <cell r="AK65">
            <v>23.987074008258976</v>
          </cell>
          <cell r="AL65">
            <v>72.73840315037171</v>
          </cell>
          <cell r="AM65">
            <v>98.952044281549561</v>
          </cell>
          <cell r="AN65">
            <v>4427668</v>
          </cell>
        </row>
      </sheetData>
      <sheetData sheetId="8">
        <row r="3">
          <cell r="A3" t="str">
            <v>English</v>
          </cell>
          <cell r="B3" t="str">
            <v>Males</v>
          </cell>
          <cell r="C3">
            <v>2.5</v>
          </cell>
          <cell r="D3">
            <v>9.1999999999999993</v>
          </cell>
          <cell r="E3">
            <v>19.7</v>
          </cell>
          <cell r="F3">
            <v>32</v>
          </cell>
          <cell r="G3">
            <v>19.600000000000001</v>
          </cell>
          <cell r="H3">
            <v>10.199999999999999</v>
          </cell>
          <cell r="I3">
            <v>4.5999999999999996</v>
          </cell>
          <cell r="J3">
            <v>1.5</v>
          </cell>
          <cell r="K3">
            <v>11.7</v>
          </cell>
          <cell r="L3">
            <v>63.4</v>
          </cell>
          <cell r="M3">
            <v>99.2</v>
          </cell>
          <cell r="N3">
            <v>274738</v>
          </cell>
          <cell r="O3" t="str">
            <v>Females</v>
          </cell>
          <cell r="P3">
            <v>5.6</v>
          </cell>
          <cell r="Q3">
            <v>16.8</v>
          </cell>
          <cell r="R3">
            <v>26.7</v>
          </cell>
          <cell r="S3">
            <v>28.9</v>
          </cell>
          <cell r="T3">
            <v>13.6</v>
          </cell>
          <cell r="U3">
            <v>5.4</v>
          </cell>
          <cell r="V3">
            <v>2</v>
          </cell>
          <cell r="W3">
            <v>0.6</v>
          </cell>
          <cell r="X3">
            <v>22.4</v>
          </cell>
          <cell r="Y3">
            <v>78</v>
          </cell>
          <cell r="Z3">
            <v>99.6</v>
          </cell>
          <cell r="AA3">
            <v>276063</v>
          </cell>
          <cell r="AB3" t="str">
            <v>All</v>
          </cell>
          <cell r="AC3">
            <v>4</v>
          </cell>
          <cell r="AD3">
            <v>13</v>
          </cell>
          <cell r="AE3">
            <v>23.2</v>
          </cell>
          <cell r="AF3">
            <v>30.5</v>
          </cell>
          <cell r="AG3">
            <v>16.600000000000001</v>
          </cell>
          <cell r="AH3">
            <v>7.8</v>
          </cell>
          <cell r="AI3">
            <v>3.3</v>
          </cell>
          <cell r="AJ3">
            <v>1.1000000000000001</v>
          </cell>
          <cell r="AK3">
            <v>17.100000000000001</v>
          </cell>
          <cell r="AL3">
            <v>70.7</v>
          </cell>
          <cell r="AM3">
            <v>99.4</v>
          </cell>
          <cell r="AN3">
            <v>550801</v>
          </cell>
        </row>
        <row r="4">
          <cell r="A4" t="str">
            <v>Mathematics</v>
          </cell>
          <cell r="B4" t="str">
            <v>Males</v>
          </cell>
          <cell r="C4">
            <v>7.1</v>
          </cell>
          <cell r="D4">
            <v>12.6</v>
          </cell>
          <cell r="E4">
            <v>19.399999999999999</v>
          </cell>
          <cell r="F4">
            <v>33.200000000000003</v>
          </cell>
          <cell r="G4">
            <v>10.3</v>
          </cell>
          <cell r="H4">
            <v>6.5</v>
          </cell>
          <cell r="I4">
            <v>5.4</v>
          </cell>
          <cell r="J4">
            <v>3.6</v>
          </cell>
          <cell r="K4">
            <v>19.7</v>
          </cell>
          <cell r="L4">
            <v>72.3</v>
          </cell>
          <cell r="M4">
            <v>98.1</v>
          </cell>
          <cell r="N4">
            <v>305315</v>
          </cell>
          <cell r="O4" t="str">
            <v>Females</v>
          </cell>
          <cell r="P4">
            <v>6.7</v>
          </cell>
          <cell r="Q4">
            <v>13</v>
          </cell>
          <cell r="R4">
            <v>20.3</v>
          </cell>
          <cell r="S4">
            <v>33.200000000000003</v>
          </cell>
          <cell r="T4">
            <v>10.5</v>
          </cell>
          <cell r="U4">
            <v>6.3</v>
          </cell>
          <cell r="V4">
            <v>5</v>
          </cell>
          <cell r="W4">
            <v>3.4</v>
          </cell>
          <cell r="X4">
            <v>19.7</v>
          </cell>
          <cell r="Y4">
            <v>73.2</v>
          </cell>
          <cell r="Z4">
            <v>98.3</v>
          </cell>
          <cell r="AA4">
            <v>297858</v>
          </cell>
          <cell r="AB4" t="str">
            <v>All</v>
          </cell>
          <cell r="AC4">
            <v>6.9</v>
          </cell>
          <cell r="AD4">
            <v>12.8</v>
          </cell>
          <cell r="AE4">
            <v>19.899999999999999</v>
          </cell>
          <cell r="AF4">
            <v>33.200000000000003</v>
          </cell>
          <cell r="AG4">
            <v>10.4</v>
          </cell>
          <cell r="AH4">
            <v>6.4</v>
          </cell>
          <cell r="AI4">
            <v>5.2</v>
          </cell>
          <cell r="AJ4">
            <v>3.5</v>
          </cell>
          <cell r="AK4">
            <v>19.7</v>
          </cell>
          <cell r="AL4">
            <v>72.8</v>
          </cell>
          <cell r="AM4">
            <v>98.2</v>
          </cell>
          <cell r="AN4">
            <v>603173</v>
          </cell>
        </row>
        <row r="5">
          <cell r="A5" t="str">
            <v>Core Science</v>
          </cell>
          <cell r="B5" t="str">
            <v>Males</v>
          </cell>
          <cell r="C5">
            <v>0.9</v>
          </cell>
          <cell r="D5">
            <v>5</v>
          </cell>
          <cell r="E5">
            <v>16.2</v>
          </cell>
          <cell r="F5">
            <v>34.700000000000003</v>
          </cell>
          <cell r="G5">
            <v>20.5</v>
          </cell>
          <cell r="H5">
            <v>12</v>
          </cell>
          <cell r="I5">
            <v>6.4</v>
          </cell>
          <cell r="J5">
            <v>2.7</v>
          </cell>
          <cell r="K5">
            <v>5.9</v>
          </cell>
          <cell r="L5">
            <v>56.7</v>
          </cell>
          <cell r="M5">
            <v>98.3</v>
          </cell>
          <cell r="N5">
            <v>158387</v>
          </cell>
          <cell r="O5" t="str">
            <v>Females</v>
          </cell>
          <cell r="P5">
            <v>1.6</v>
          </cell>
          <cell r="Q5">
            <v>8</v>
          </cell>
          <cell r="R5">
            <v>19.8</v>
          </cell>
          <cell r="S5">
            <v>34.1</v>
          </cell>
          <cell r="T5">
            <v>18.2</v>
          </cell>
          <cell r="U5">
            <v>10.1</v>
          </cell>
          <cell r="V5">
            <v>5</v>
          </cell>
          <cell r="W5">
            <v>2</v>
          </cell>
          <cell r="X5">
            <v>9.6</v>
          </cell>
          <cell r="Y5">
            <v>63.4</v>
          </cell>
          <cell r="Z5">
            <v>98.7</v>
          </cell>
          <cell r="AA5">
            <v>163577</v>
          </cell>
          <cell r="AB5" t="str">
            <v>All</v>
          </cell>
          <cell r="AC5">
            <v>1.2</v>
          </cell>
          <cell r="AD5">
            <v>6.5</v>
          </cell>
          <cell r="AE5">
            <v>18</v>
          </cell>
          <cell r="AF5">
            <v>34.4</v>
          </cell>
          <cell r="AG5">
            <v>19.3</v>
          </cell>
          <cell r="AH5">
            <v>11.1</v>
          </cell>
          <cell r="AI5">
            <v>5.7</v>
          </cell>
          <cell r="AJ5">
            <v>2.2999999999999998</v>
          </cell>
          <cell r="AK5">
            <v>7.8</v>
          </cell>
          <cell r="AL5">
            <v>60.1</v>
          </cell>
          <cell r="AM5">
            <v>98.5</v>
          </cell>
          <cell r="AN5">
            <v>321964</v>
          </cell>
        </row>
        <row r="6">
          <cell r="A6" t="str">
            <v>Additional Science</v>
          </cell>
          <cell r="B6" t="str">
            <v>Males</v>
          </cell>
          <cell r="C6">
            <v>1.8</v>
          </cell>
          <cell r="D6">
            <v>7.6</v>
          </cell>
          <cell r="E6">
            <v>18.8</v>
          </cell>
          <cell r="F6">
            <v>33.700000000000003</v>
          </cell>
          <cell r="G6">
            <v>21.7</v>
          </cell>
          <cell r="H6">
            <v>9.4</v>
          </cell>
          <cell r="I6">
            <v>4.3</v>
          </cell>
          <cell r="J6">
            <v>1.7</v>
          </cell>
          <cell r="K6">
            <v>9.4</v>
          </cell>
          <cell r="L6">
            <v>61.9</v>
          </cell>
          <cell r="M6">
            <v>99</v>
          </cell>
          <cell r="N6">
            <v>119596</v>
          </cell>
          <cell r="O6" t="str">
            <v>Females</v>
          </cell>
          <cell r="P6">
            <v>3.1</v>
          </cell>
          <cell r="Q6">
            <v>10.4</v>
          </cell>
          <cell r="R6">
            <v>22.1</v>
          </cell>
          <cell r="S6">
            <v>32.700000000000003</v>
          </cell>
          <cell r="T6">
            <v>18.899999999999999</v>
          </cell>
          <cell r="U6">
            <v>7.7</v>
          </cell>
          <cell r="V6">
            <v>3.2</v>
          </cell>
          <cell r="W6">
            <v>1.2</v>
          </cell>
          <cell r="X6">
            <v>13.5</v>
          </cell>
          <cell r="Y6">
            <v>68.3</v>
          </cell>
          <cell r="Z6">
            <v>99.3</v>
          </cell>
          <cell r="AA6">
            <v>128934</v>
          </cell>
          <cell r="AB6" t="str">
            <v>All</v>
          </cell>
          <cell r="AC6">
            <v>2.5</v>
          </cell>
          <cell r="AD6">
            <v>9.1</v>
          </cell>
          <cell r="AE6">
            <v>20.5</v>
          </cell>
          <cell r="AF6">
            <v>33.200000000000003</v>
          </cell>
          <cell r="AG6">
            <v>20.2</v>
          </cell>
          <cell r="AH6">
            <v>8.5</v>
          </cell>
          <cell r="AI6">
            <v>3.7</v>
          </cell>
          <cell r="AJ6">
            <v>1.4</v>
          </cell>
          <cell r="AK6">
            <v>11.5</v>
          </cell>
          <cell r="AL6">
            <v>65.2</v>
          </cell>
          <cell r="AM6">
            <v>99.1</v>
          </cell>
          <cell r="AN6">
            <v>248530</v>
          </cell>
        </row>
        <row r="7">
          <cell r="A7" t="str">
            <v>Additional Applied Science</v>
          </cell>
          <cell r="B7" t="str">
            <v>Males</v>
          </cell>
          <cell r="C7">
            <v>0.1</v>
          </cell>
          <cell r="D7">
            <v>1.3</v>
          </cell>
          <cell r="E7">
            <v>5.5</v>
          </cell>
          <cell r="F7">
            <v>20.3</v>
          </cell>
          <cell r="G7">
            <v>29.8</v>
          </cell>
          <cell r="H7">
            <v>22.6</v>
          </cell>
          <cell r="I7">
            <v>11.7</v>
          </cell>
          <cell r="J7">
            <v>4.9000000000000004</v>
          </cell>
          <cell r="K7">
            <v>1.4</v>
          </cell>
          <cell r="L7">
            <v>27.2</v>
          </cell>
          <cell r="M7">
            <v>96.2</v>
          </cell>
          <cell r="N7">
            <v>5669</v>
          </cell>
          <cell r="O7" t="str">
            <v>Females</v>
          </cell>
          <cell r="P7">
            <v>0.1</v>
          </cell>
          <cell r="Q7">
            <v>2</v>
          </cell>
          <cell r="R7">
            <v>8.9</v>
          </cell>
          <cell r="S7">
            <v>27.4</v>
          </cell>
          <cell r="T7">
            <v>28.7</v>
          </cell>
          <cell r="U7">
            <v>19.2</v>
          </cell>
          <cell r="V7">
            <v>8.4</v>
          </cell>
          <cell r="W7">
            <v>3.2</v>
          </cell>
          <cell r="X7">
            <v>2.2000000000000002</v>
          </cell>
          <cell r="Y7">
            <v>38.4</v>
          </cell>
          <cell r="Z7">
            <v>97.9</v>
          </cell>
          <cell r="AA7">
            <v>6141</v>
          </cell>
          <cell r="AB7" t="str">
            <v>All</v>
          </cell>
          <cell r="AC7">
            <v>0.1</v>
          </cell>
          <cell r="AD7">
            <v>1.7</v>
          </cell>
          <cell r="AE7">
            <v>7.2</v>
          </cell>
          <cell r="AF7">
            <v>24</v>
          </cell>
          <cell r="AG7">
            <v>29.2</v>
          </cell>
          <cell r="AH7">
            <v>20.9</v>
          </cell>
          <cell r="AI7">
            <v>10</v>
          </cell>
          <cell r="AJ7">
            <v>4</v>
          </cell>
          <cell r="AK7">
            <v>1.8</v>
          </cell>
          <cell r="AL7">
            <v>33</v>
          </cell>
          <cell r="AM7">
            <v>97.1</v>
          </cell>
          <cell r="AN7">
            <v>11810</v>
          </cell>
        </row>
        <row r="8">
          <cell r="A8" t="str">
            <v>Physics</v>
          </cell>
          <cell r="B8" t="str">
            <v>Males</v>
          </cell>
          <cell r="C8">
            <v>15.6</v>
          </cell>
          <cell r="D8">
            <v>25.9</v>
          </cell>
          <cell r="E8">
            <v>28</v>
          </cell>
          <cell r="F8">
            <v>21.6</v>
          </cell>
          <cell r="G8">
            <v>7.2</v>
          </cell>
          <cell r="H8">
            <v>1.2</v>
          </cell>
          <cell r="I8">
            <v>0.3</v>
          </cell>
          <cell r="J8">
            <v>0.1</v>
          </cell>
          <cell r="K8">
            <v>41.5</v>
          </cell>
          <cell r="L8">
            <v>91.1</v>
          </cell>
          <cell r="M8">
            <v>99.9</v>
          </cell>
          <cell r="N8">
            <v>76223</v>
          </cell>
          <cell r="O8" t="str">
            <v>Females</v>
          </cell>
          <cell r="P8">
            <v>17.100000000000001</v>
          </cell>
          <cell r="Q8">
            <v>25.5</v>
          </cell>
          <cell r="R8">
            <v>27.9</v>
          </cell>
          <cell r="S8">
            <v>21.2</v>
          </cell>
          <cell r="T8">
            <v>6.8</v>
          </cell>
          <cell r="U8">
            <v>1.2</v>
          </cell>
          <cell r="V8">
            <v>0.3</v>
          </cell>
          <cell r="W8">
            <v>0.1</v>
          </cell>
          <cell r="X8">
            <v>42.5</v>
          </cell>
          <cell r="Y8">
            <v>91.6</v>
          </cell>
          <cell r="Z8">
            <v>99.9</v>
          </cell>
          <cell r="AA8">
            <v>73173</v>
          </cell>
          <cell r="AB8" t="str">
            <v>All</v>
          </cell>
          <cell r="AC8">
            <v>16.3</v>
          </cell>
          <cell r="AD8">
            <v>25.7</v>
          </cell>
          <cell r="AE8">
            <v>28</v>
          </cell>
          <cell r="AF8">
            <v>21.4</v>
          </cell>
          <cell r="AG8">
            <v>7</v>
          </cell>
          <cell r="AH8">
            <v>1.2</v>
          </cell>
          <cell r="AI8">
            <v>0.3</v>
          </cell>
          <cell r="AJ8">
            <v>0.1</v>
          </cell>
          <cell r="AK8">
            <v>42</v>
          </cell>
          <cell r="AL8">
            <v>91.4</v>
          </cell>
          <cell r="AM8">
            <v>99.9</v>
          </cell>
          <cell r="AN8">
            <v>149396</v>
          </cell>
        </row>
        <row r="9">
          <cell r="A9" t="str">
            <v>Chemistry</v>
          </cell>
          <cell r="B9" t="str">
            <v>Males</v>
          </cell>
          <cell r="C9">
            <v>15.3</v>
          </cell>
          <cell r="D9">
            <v>24.7</v>
          </cell>
          <cell r="E9">
            <v>27.5</v>
          </cell>
          <cell r="F9">
            <v>22.1</v>
          </cell>
          <cell r="G9">
            <v>8.3000000000000007</v>
          </cell>
          <cell r="H9">
            <v>1.7</v>
          </cell>
          <cell r="I9">
            <v>0.4</v>
          </cell>
          <cell r="J9">
            <v>0.1</v>
          </cell>
          <cell r="K9">
            <v>40</v>
          </cell>
          <cell r="L9">
            <v>89.5</v>
          </cell>
          <cell r="M9">
            <v>99.9</v>
          </cell>
          <cell r="N9">
            <v>77132</v>
          </cell>
          <cell r="O9" t="str">
            <v>Females</v>
          </cell>
          <cell r="P9">
            <v>19.100000000000001</v>
          </cell>
          <cell r="Q9">
            <v>27.5</v>
          </cell>
          <cell r="R9">
            <v>26.7</v>
          </cell>
          <cell r="S9">
            <v>19.2</v>
          </cell>
          <cell r="T9">
            <v>6.1</v>
          </cell>
          <cell r="U9">
            <v>1.1000000000000001</v>
          </cell>
          <cell r="V9">
            <v>0.3</v>
          </cell>
          <cell r="W9">
            <v>0.1</v>
          </cell>
          <cell r="X9">
            <v>46.6</v>
          </cell>
          <cell r="Y9">
            <v>92.4</v>
          </cell>
          <cell r="Z9">
            <v>99.9</v>
          </cell>
          <cell r="AA9">
            <v>73637</v>
          </cell>
          <cell r="AB9" t="str">
            <v>All</v>
          </cell>
          <cell r="AC9">
            <v>17.2</v>
          </cell>
          <cell r="AD9">
            <v>26.1</v>
          </cell>
          <cell r="AE9">
            <v>27.1</v>
          </cell>
          <cell r="AF9">
            <v>20.6</v>
          </cell>
          <cell r="AG9">
            <v>7.2</v>
          </cell>
          <cell r="AH9">
            <v>1.4</v>
          </cell>
          <cell r="AI9">
            <v>0.3</v>
          </cell>
          <cell r="AJ9">
            <v>0.1</v>
          </cell>
          <cell r="AK9">
            <v>43.2</v>
          </cell>
          <cell r="AL9">
            <v>90.9</v>
          </cell>
          <cell r="AM9">
            <v>99.9</v>
          </cell>
          <cell r="AN9">
            <v>150769</v>
          </cell>
        </row>
        <row r="10">
          <cell r="A10" t="str">
            <v>Biological Sciences</v>
          </cell>
          <cell r="B10" t="str">
            <v>Males</v>
          </cell>
          <cell r="C10">
            <v>12.5</v>
          </cell>
          <cell r="D10">
            <v>25.3</v>
          </cell>
          <cell r="E10">
            <v>29.4</v>
          </cell>
          <cell r="F10">
            <v>22.9</v>
          </cell>
          <cell r="G10">
            <v>7.8</v>
          </cell>
          <cell r="H10">
            <v>1.5</v>
          </cell>
          <cell r="I10">
            <v>0.4</v>
          </cell>
          <cell r="J10">
            <v>0.2</v>
          </cell>
          <cell r="K10">
            <v>37.799999999999997</v>
          </cell>
          <cell r="L10">
            <v>90.1</v>
          </cell>
          <cell r="M10">
            <v>99.8</v>
          </cell>
          <cell r="N10">
            <v>77657</v>
          </cell>
          <cell r="O10" t="str">
            <v>Females</v>
          </cell>
          <cell r="P10">
            <v>18.399999999999999</v>
          </cell>
          <cell r="Q10">
            <v>29.2</v>
          </cell>
          <cell r="R10">
            <v>27.5</v>
          </cell>
          <cell r="S10">
            <v>18</v>
          </cell>
          <cell r="T10">
            <v>5.2</v>
          </cell>
          <cell r="U10">
            <v>1</v>
          </cell>
          <cell r="V10">
            <v>0.3</v>
          </cell>
          <cell r="W10">
            <v>0.1</v>
          </cell>
          <cell r="X10">
            <v>47.6</v>
          </cell>
          <cell r="Y10">
            <v>93.1</v>
          </cell>
          <cell r="Z10">
            <v>99.8</v>
          </cell>
          <cell r="AA10">
            <v>74767</v>
          </cell>
          <cell r="AB10" t="str">
            <v>All</v>
          </cell>
          <cell r="AC10">
            <v>15.4</v>
          </cell>
          <cell r="AD10">
            <v>27.2</v>
          </cell>
          <cell r="AE10">
            <v>28.5</v>
          </cell>
          <cell r="AF10">
            <v>20.5</v>
          </cell>
          <cell r="AG10">
            <v>6.5</v>
          </cell>
          <cell r="AH10">
            <v>1.2</v>
          </cell>
          <cell r="AI10">
            <v>0.3</v>
          </cell>
          <cell r="AJ10">
            <v>0.1</v>
          </cell>
          <cell r="AK10">
            <v>42.6</v>
          </cell>
          <cell r="AL10">
            <v>91.6</v>
          </cell>
          <cell r="AM10">
            <v>99.8</v>
          </cell>
          <cell r="AN10">
            <v>152424</v>
          </cell>
        </row>
        <row r="11">
          <cell r="A11" t="str">
            <v>Computer Science</v>
          </cell>
          <cell r="B11" t="str">
            <v>Males</v>
          </cell>
          <cell r="C11">
            <v>6.9</v>
          </cell>
          <cell r="D11">
            <v>20.2</v>
          </cell>
          <cell r="E11">
            <v>23.9</v>
          </cell>
          <cell r="F11">
            <v>18.399999999999999</v>
          </cell>
          <cell r="G11">
            <v>12.4</v>
          </cell>
          <cell r="H11">
            <v>7.5</v>
          </cell>
          <cell r="I11">
            <v>5</v>
          </cell>
          <cell r="J11">
            <v>2.7</v>
          </cell>
          <cell r="K11">
            <v>27.1</v>
          </cell>
          <cell r="L11">
            <v>69.400000000000006</v>
          </cell>
          <cell r="M11">
            <v>97</v>
          </cell>
          <cell r="N11">
            <v>3434</v>
          </cell>
          <cell r="O11" t="str">
            <v>Females</v>
          </cell>
          <cell r="P11">
            <v>8.9</v>
          </cell>
          <cell r="Q11">
            <v>19.8</v>
          </cell>
          <cell r="R11">
            <v>26.2</v>
          </cell>
          <cell r="S11">
            <v>18.100000000000001</v>
          </cell>
          <cell r="T11">
            <v>13.8</v>
          </cell>
          <cell r="U11">
            <v>6.1</v>
          </cell>
          <cell r="V11">
            <v>3.6</v>
          </cell>
          <cell r="W11">
            <v>1.9</v>
          </cell>
          <cell r="X11">
            <v>28.6</v>
          </cell>
          <cell r="Y11">
            <v>72.900000000000006</v>
          </cell>
          <cell r="Z11">
            <v>98.3</v>
          </cell>
          <cell r="AA11">
            <v>587</v>
          </cell>
          <cell r="AB11" t="str">
            <v>All</v>
          </cell>
          <cell r="AC11">
            <v>7.2</v>
          </cell>
          <cell r="AD11">
            <v>20.100000000000001</v>
          </cell>
          <cell r="AE11">
            <v>24.3</v>
          </cell>
          <cell r="AF11">
            <v>18.3</v>
          </cell>
          <cell r="AG11">
            <v>12.6</v>
          </cell>
          <cell r="AH11">
            <v>7.3</v>
          </cell>
          <cell r="AI11">
            <v>4.8</v>
          </cell>
          <cell r="AJ11">
            <v>2.6</v>
          </cell>
          <cell r="AK11">
            <v>27.3</v>
          </cell>
          <cell r="AL11">
            <v>69.900000000000006</v>
          </cell>
          <cell r="AM11">
            <v>97.2</v>
          </cell>
          <cell r="AN11">
            <v>4021</v>
          </cell>
        </row>
        <row r="12">
          <cell r="A12" t="str">
            <v>Other Sciences</v>
          </cell>
          <cell r="B12" t="str">
            <v>Males</v>
          </cell>
          <cell r="C12">
            <v>10.9</v>
          </cell>
          <cell r="D12">
            <v>15.1</v>
          </cell>
          <cell r="E12">
            <v>19.3</v>
          </cell>
          <cell r="F12">
            <v>18.100000000000001</v>
          </cell>
          <cell r="G12">
            <v>13.1</v>
          </cell>
          <cell r="H12">
            <v>9.9</v>
          </cell>
          <cell r="I12">
            <v>7.5</v>
          </cell>
          <cell r="J12">
            <v>3.1</v>
          </cell>
          <cell r="K12">
            <v>26</v>
          </cell>
          <cell r="L12">
            <v>63.4</v>
          </cell>
          <cell r="M12">
            <v>97.1</v>
          </cell>
          <cell r="N12">
            <v>3895</v>
          </cell>
          <cell r="O12" t="str">
            <v>Females</v>
          </cell>
          <cell r="P12">
            <v>4.7</v>
          </cell>
          <cell r="Q12">
            <v>14.8</v>
          </cell>
          <cell r="R12">
            <v>18.899999999999999</v>
          </cell>
          <cell r="S12">
            <v>21.3</v>
          </cell>
          <cell r="T12">
            <v>17.7</v>
          </cell>
          <cell r="U12">
            <v>10.5</v>
          </cell>
          <cell r="V12">
            <v>6.5</v>
          </cell>
          <cell r="W12">
            <v>3.4</v>
          </cell>
          <cell r="X12">
            <v>19.5</v>
          </cell>
          <cell r="Y12">
            <v>59.8</v>
          </cell>
          <cell r="Z12">
            <v>97.8</v>
          </cell>
          <cell r="AA12">
            <v>2090</v>
          </cell>
          <cell r="AB12" t="str">
            <v>All</v>
          </cell>
          <cell r="AC12">
            <v>8.6999999999999993</v>
          </cell>
          <cell r="AD12">
            <v>15</v>
          </cell>
          <cell r="AE12">
            <v>19.100000000000001</v>
          </cell>
          <cell r="AF12">
            <v>19.2</v>
          </cell>
          <cell r="AG12">
            <v>14.7</v>
          </cell>
          <cell r="AH12">
            <v>10.1</v>
          </cell>
          <cell r="AI12">
            <v>7.2</v>
          </cell>
          <cell r="AJ12">
            <v>3.2</v>
          </cell>
          <cell r="AK12">
            <v>23.7</v>
          </cell>
          <cell r="AL12">
            <v>62.1</v>
          </cell>
          <cell r="AM12">
            <v>97.3</v>
          </cell>
          <cell r="AN12">
            <v>5985</v>
          </cell>
        </row>
        <row r="13">
          <cell r="A13" t="str">
            <v>D &amp; T: Electronic Products</v>
          </cell>
          <cell r="B13" t="str">
            <v>Males</v>
          </cell>
          <cell r="C13">
            <v>8.1999999999999993</v>
          </cell>
          <cell r="D13">
            <v>13.8</v>
          </cell>
          <cell r="E13">
            <v>20.6</v>
          </cell>
          <cell r="F13">
            <v>21.1</v>
          </cell>
          <cell r="G13">
            <v>15.2</v>
          </cell>
          <cell r="H13">
            <v>9.1999999999999993</v>
          </cell>
          <cell r="I13">
            <v>6</v>
          </cell>
          <cell r="J13">
            <v>3.3</v>
          </cell>
          <cell r="K13">
            <v>22.1</v>
          </cell>
          <cell r="L13">
            <v>63.7</v>
          </cell>
          <cell r="M13">
            <v>97.4</v>
          </cell>
          <cell r="N13">
            <v>7852</v>
          </cell>
          <cell r="O13" t="str">
            <v>Females</v>
          </cell>
          <cell r="P13">
            <v>22.6</v>
          </cell>
          <cell r="Q13">
            <v>24.1</v>
          </cell>
          <cell r="R13">
            <v>21.5</v>
          </cell>
          <cell r="S13">
            <v>13.5</v>
          </cell>
          <cell r="T13">
            <v>8.4</v>
          </cell>
          <cell r="U13">
            <v>5.0999999999999996</v>
          </cell>
          <cell r="V13">
            <v>2.6</v>
          </cell>
          <cell r="W13">
            <v>0.8</v>
          </cell>
          <cell r="X13">
            <v>46.7</v>
          </cell>
          <cell r="Y13">
            <v>81.7</v>
          </cell>
          <cell r="Z13">
            <v>98.6</v>
          </cell>
          <cell r="AA13">
            <v>646</v>
          </cell>
          <cell r="AB13" t="str">
            <v>All</v>
          </cell>
          <cell r="AC13">
            <v>9.3000000000000007</v>
          </cell>
          <cell r="AD13">
            <v>14.6</v>
          </cell>
          <cell r="AE13">
            <v>20.7</v>
          </cell>
          <cell r="AF13">
            <v>20.5</v>
          </cell>
          <cell r="AG13">
            <v>14.7</v>
          </cell>
          <cell r="AH13">
            <v>8.9</v>
          </cell>
          <cell r="AI13">
            <v>5.7</v>
          </cell>
          <cell r="AJ13">
            <v>3.1</v>
          </cell>
          <cell r="AK13">
            <v>23.9</v>
          </cell>
          <cell r="AL13">
            <v>65.099999999999994</v>
          </cell>
          <cell r="AM13">
            <v>97.5</v>
          </cell>
          <cell r="AN13">
            <v>8498</v>
          </cell>
        </row>
        <row r="14">
          <cell r="A14" t="str">
            <v>D &amp; T: Food Technology</v>
          </cell>
          <cell r="B14" t="str">
            <v>Males</v>
          </cell>
          <cell r="C14">
            <v>2</v>
          </cell>
          <cell r="D14">
            <v>6.3</v>
          </cell>
          <cell r="E14">
            <v>15.3</v>
          </cell>
          <cell r="F14">
            <v>25.5</v>
          </cell>
          <cell r="G14">
            <v>22.9</v>
          </cell>
          <cell r="H14">
            <v>14.9</v>
          </cell>
          <cell r="I14">
            <v>7.7</v>
          </cell>
          <cell r="J14">
            <v>3.5</v>
          </cell>
          <cell r="K14">
            <v>8.3000000000000007</v>
          </cell>
          <cell r="L14">
            <v>49.1</v>
          </cell>
          <cell r="M14">
            <v>98.2</v>
          </cell>
          <cell r="N14">
            <v>16119</v>
          </cell>
          <cell r="O14" t="str">
            <v>Females</v>
          </cell>
          <cell r="P14">
            <v>7.8</v>
          </cell>
          <cell r="Q14">
            <v>16.399999999999999</v>
          </cell>
          <cell r="R14">
            <v>23.5</v>
          </cell>
          <cell r="S14">
            <v>23</v>
          </cell>
          <cell r="T14">
            <v>15</v>
          </cell>
          <cell r="U14">
            <v>8.1</v>
          </cell>
          <cell r="V14">
            <v>3.8</v>
          </cell>
          <cell r="W14">
            <v>1.5</v>
          </cell>
          <cell r="X14">
            <v>24.2</v>
          </cell>
          <cell r="Y14">
            <v>70.7</v>
          </cell>
          <cell r="Z14">
            <v>99.2</v>
          </cell>
          <cell r="AA14">
            <v>27307</v>
          </cell>
          <cell r="AB14" t="str">
            <v>All</v>
          </cell>
          <cell r="AC14">
            <v>5.6</v>
          </cell>
          <cell r="AD14">
            <v>12.7</v>
          </cell>
          <cell r="AE14">
            <v>20.399999999999999</v>
          </cell>
          <cell r="AF14">
            <v>24</v>
          </cell>
          <cell r="AG14">
            <v>18</v>
          </cell>
          <cell r="AH14">
            <v>10.7</v>
          </cell>
          <cell r="AI14">
            <v>5.2</v>
          </cell>
          <cell r="AJ14">
            <v>2.2999999999999998</v>
          </cell>
          <cell r="AK14">
            <v>18.3</v>
          </cell>
          <cell r="AL14">
            <v>62.7</v>
          </cell>
          <cell r="AM14">
            <v>98.8</v>
          </cell>
          <cell r="AN14">
            <v>43426</v>
          </cell>
        </row>
        <row r="15">
          <cell r="A15" t="str">
            <v>D &amp; T: Graphic Products</v>
          </cell>
          <cell r="B15" t="str">
            <v>Males</v>
          </cell>
          <cell r="C15">
            <v>2.8</v>
          </cell>
          <cell r="D15">
            <v>8.4</v>
          </cell>
          <cell r="E15">
            <v>16.899999999999999</v>
          </cell>
          <cell r="F15">
            <v>22.5</v>
          </cell>
          <cell r="G15">
            <v>19.7</v>
          </cell>
          <cell r="H15">
            <v>13</v>
          </cell>
          <cell r="I15">
            <v>8.4</v>
          </cell>
          <cell r="J15">
            <v>4.8</v>
          </cell>
          <cell r="K15">
            <v>11.3</v>
          </cell>
          <cell r="L15">
            <v>50.7</v>
          </cell>
          <cell r="M15">
            <v>96.5</v>
          </cell>
          <cell r="N15">
            <v>22244</v>
          </cell>
          <cell r="O15" t="str">
            <v>Females</v>
          </cell>
          <cell r="P15">
            <v>8.6999999999999993</v>
          </cell>
          <cell r="Q15">
            <v>19.100000000000001</v>
          </cell>
          <cell r="R15">
            <v>22.7</v>
          </cell>
          <cell r="S15">
            <v>21.5</v>
          </cell>
          <cell r="T15">
            <v>13.9</v>
          </cell>
          <cell r="U15">
            <v>7</v>
          </cell>
          <cell r="V15">
            <v>3.7</v>
          </cell>
          <cell r="W15">
            <v>2</v>
          </cell>
          <cell r="X15">
            <v>27.8</v>
          </cell>
          <cell r="Y15">
            <v>72</v>
          </cell>
          <cell r="Z15">
            <v>98.7</v>
          </cell>
          <cell r="AA15">
            <v>13994</v>
          </cell>
          <cell r="AB15" t="str">
            <v>All</v>
          </cell>
          <cell r="AC15">
            <v>5.0999999999999996</v>
          </cell>
          <cell r="AD15">
            <v>12.5</v>
          </cell>
          <cell r="AE15">
            <v>19.100000000000001</v>
          </cell>
          <cell r="AF15">
            <v>22.1</v>
          </cell>
          <cell r="AG15">
            <v>17.5</v>
          </cell>
          <cell r="AH15">
            <v>10.7</v>
          </cell>
          <cell r="AI15">
            <v>6.6</v>
          </cell>
          <cell r="AJ15">
            <v>3.7</v>
          </cell>
          <cell r="AK15">
            <v>17.600000000000001</v>
          </cell>
          <cell r="AL15">
            <v>58.9</v>
          </cell>
          <cell r="AM15">
            <v>97.4</v>
          </cell>
          <cell r="AN15">
            <v>36238</v>
          </cell>
        </row>
        <row r="16">
          <cell r="A16" t="str">
            <v>D &amp; T: Resistant Materials</v>
          </cell>
          <cell r="B16" t="str">
            <v>Males</v>
          </cell>
          <cell r="C16">
            <v>3.6</v>
          </cell>
          <cell r="D16">
            <v>9.5</v>
          </cell>
          <cell r="E16">
            <v>18.7</v>
          </cell>
          <cell r="F16">
            <v>24.5</v>
          </cell>
          <cell r="G16">
            <v>19.3</v>
          </cell>
          <cell r="H16">
            <v>12.2</v>
          </cell>
          <cell r="I16">
            <v>7.1</v>
          </cell>
          <cell r="J16">
            <v>3.4</v>
          </cell>
          <cell r="K16">
            <v>13.1</v>
          </cell>
          <cell r="L16">
            <v>56.2</v>
          </cell>
          <cell r="M16">
            <v>98.2</v>
          </cell>
          <cell r="N16">
            <v>44851</v>
          </cell>
          <cell r="O16" t="str">
            <v>Females</v>
          </cell>
          <cell r="P16">
            <v>9.3000000000000007</v>
          </cell>
          <cell r="Q16">
            <v>19.2</v>
          </cell>
          <cell r="R16">
            <v>23.5</v>
          </cell>
          <cell r="S16">
            <v>20.5</v>
          </cell>
          <cell r="T16">
            <v>13.6</v>
          </cell>
          <cell r="U16">
            <v>7.2</v>
          </cell>
          <cell r="V16">
            <v>3.6</v>
          </cell>
          <cell r="W16">
            <v>1.9</v>
          </cell>
          <cell r="X16">
            <v>28.6</v>
          </cell>
          <cell r="Y16">
            <v>72.599999999999994</v>
          </cell>
          <cell r="Z16">
            <v>98.9</v>
          </cell>
          <cell r="AA16">
            <v>7575</v>
          </cell>
          <cell r="AB16" t="str">
            <v>All</v>
          </cell>
          <cell r="AC16">
            <v>4.4000000000000004</v>
          </cell>
          <cell r="AD16">
            <v>10.9</v>
          </cell>
          <cell r="AE16">
            <v>19.399999999999999</v>
          </cell>
          <cell r="AF16">
            <v>23.9</v>
          </cell>
          <cell r="AG16">
            <v>18.5</v>
          </cell>
          <cell r="AH16">
            <v>11.4</v>
          </cell>
          <cell r="AI16">
            <v>6.5</v>
          </cell>
          <cell r="AJ16">
            <v>3.2</v>
          </cell>
          <cell r="AK16">
            <v>15.3</v>
          </cell>
          <cell r="AL16">
            <v>58.6</v>
          </cell>
          <cell r="AM16">
            <v>98.3</v>
          </cell>
          <cell r="AN16">
            <v>52426</v>
          </cell>
        </row>
        <row r="17">
          <cell r="A17" t="str">
            <v>D &amp; T: Systems &amp; Control</v>
          </cell>
          <cell r="B17" t="str">
            <v>Males</v>
          </cell>
          <cell r="C17">
            <v>6.2</v>
          </cell>
          <cell r="D17">
            <v>13.9</v>
          </cell>
          <cell r="E17">
            <v>20.9</v>
          </cell>
          <cell r="F17">
            <v>22.3</v>
          </cell>
          <cell r="G17">
            <v>18.100000000000001</v>
          </cell>
          <cell r="H17">
            <v>10.3</v>
          </cell>
          <cell r="I17">
            <v>4.2</v>
          </cell>
          <cell r="J17">
            <v>2.5</v>
          </cell>
          <cell r="K17">
            <v>20.100000000000001</v>
          </cell>
          <cell r="L17">
            <v>63.3</v>
          </cell>
          <cell r="M17">
            <v>98.4</v>
          </cell>
          <cell r="N17">
            <v>3250</v>
          </cell>
          <cell r="O17" t="str">
            <v>Females</v>
          </cell>
          <cell r="P17">
            <v>8.1999999999999993</v>
          </cell>
          <cell r="Q17">
            <v>23.6</v>
          </cell>
          <cell r="R17">
            <v>24.9</v>
          </cell>
          <cell r="S17">
            <v>22.7</v>
          </cell>
          <cell r="T17">
            <v>12</v>
          </cell>
          <cell r="U17">
            <v>4.3</v>
          </cell>
          <cell r="V17">
            <v>2.1</v>
          </cell>
          <cell r="W17">
            <v>1.7</v>
          </cell>
          <cell r="X17">
            <v>31.8</v>
          </cell>
          <cell r="Y17">
            <v>79.400000000000006</v>
          </cell>
          <cell r="Z17">
            <v>99.6</v>
          </cell>
          <cell r="AA17">
            <v>233</v>
          </cell>
          <cell r="AB17" t="str">
            <v>All</v>
          </cell>
          <cell r="AC17">
            <v>6.3</v>
          </cell>
          <cell r="AD17">
            <v>14.6</v>
          </cell>
          <cell r="AE17">
            <v>21.1</v>
          </cell>
          <cell r="AF17">
            <v>22.4</v>
          </cell>
          <cell r="AG17">
            <v>17.7</v>
          </cell>
          <cell r="AH17">
            <v>9.9</v>
          </cell>
          <cell r="AI17">
            <v>4.0999999999999996</v>
          </cell>
          <cell r="AJ17">
            <v>2.4</v>
          </cell>
          <cell r="AK17">
            <v>20.9</v>
          </cell>
          <cell r="AL17">
            <v>64.400000000000006</v>
          </cell>
          <cell r="AM17">
            <v>98.5</v>
          </cell>
          <cell r="AN17">
            <v>3483</v>
          </cell>
        </row>
        <row r="18">
          <cell r="A18" t="str">
            <v>D &amp; T: Textiles Technology</v>
          </cell>
          <cell r="B18" t="str">
            <v>Males</v>
          </cell>
          <cell r="C18">
            <v>2.4</v>
          </cell>
          <cell r="D18">
            <v>6.5</v>
          </cell>
          <cell r="E18">
            <v>13.7</v>
          </cell>
          <cell r="F18">
            <v>15.9</v>
          </cell>
          <cell r="G18">
            <v>20.7</v>
          </cell>
          <cell r="H18">
            <v>15.7</v>
          </cell>
          <cell r="I18">
            <v>13.7</v>
          </cell>
          <cell r="J18">
            <v>7.2</v>
          </cell>
          <cell r="K18">
            <v>8.9</v>
          </cell>
          <cell r="L18">
            <v>38.6</v>
          </cell>
          <cell r="M18">
            <v>95.8</v>
          </cell>
          <cell r="N18">
            <v>765</v>
          </cell>
          <cell r="O18" t="str">
            <v>Females</v>
          </cell>
          <cell r="P18">
            <v>10.199999999999999</v>
          </cell>
          <cell r="Q18">
            <v>18.600000000000001</v>
          </cell>
          <cell r="R18">
            <v>24</v>
          </cell>
          <cell r="S18">
            <v>22.1</v>
          </cell>
          <cell r="T18">
            <v>12.7</v>
          </cell>
          <cell r="U18">
            <v>6.6</v>
          </cell>
          <cell r="V18">
            <v>3.5</v>
          </cell>
          <cell r="W18">
            <v>1.5</v>
          </cell>
          <cell r="X18">
            <v>28.8</v>
          </cell>
          <cell r="Y18">
            <v>74.900000000000006</v>
          </cell>
          <cell r="Z18">
            <v>99.1</v>
          </cell>
          <cell r="AA18">
            <v>26995</v>
          </cell>
          <cell r="AB18" t="str">
            <v>All</v>
          </cell>
          <cell r="AC18">
            <v>10</v>
          </cell>
          <cell r="AD18">
            <v>18.3</v>
          </cell>
          <cell r="AE18">
            <v>23.7</v>
          </cell>
          <cell r="AF18">
            <v>21.9</v>
          </cell>
          <cell r="AG18">
            <v>12.9</v>
          </cell>
          <cell r="AH18">
            <v>6.9</v>
          </cell>
          <cell r="AI18">
            <v>3.7</v>
          </cell>
          <cell r="AJ18">
            <v>1.6</v>
          </cell>
          <cell r="AK18">
            <v>28.2</v>
          </cell>
          <cell r="AL18">
            <v>73.900000000000006</v>
          </cell>
          <cell r="AM18">
            <v>99</v>
          </cell>
          <cell r="AN18">
            <v>27760</v>
          </cell>
        </row>
        <row r="19">
          <cell r="A19" t="str">
            <v>Other Design and Technology</v>
          </cell>
          <cell r="B19" t="str">
            <v>Males</v>
          </cell>
          <cell r="C19">
            <v>2.9</v>
          </cell>
          <cell r="D19">
            <v>8.1</v>
          </cell>
          <cell r="E19">
            <v>17.600000000000001</v>
          </cell>
          <cell r="F19">
            <v>25.2</v>
          </cell>
          <cell r="G19">
            <v>19.600000000000001</v>
          </cell>
          <cell r="H19">
            <v>12.5</v>
          </cell>
          <cell r="I19">
            <v>7.8</v>
          </cell>
          <cell r="J19">
            <v>3.9</v>
          </cell>
          <cell r="K19">
            <v>11</v>
          </cell>
          <cell r="L19">
            <v>53.8</v>
          </cell>
          <cell r="M19">
            <v>97.6</v>
          </cell>
          <cell r="N19">
            <v>23396</v>
          </cell>
          <cell r="O19" t="str">
            <v>Females</v>
          </cell>
          <cell r="P19">
            <v>8.8000000000000007</v>
          </cell>
          <cell r="Q19">
            <v>17.3</v>
          </cell>
          <cell r="R19">
            <v>23.9</v>
          </cell>
          <cell r="S19">
            <v>22</v>
          </cell>
          <cell r="T19">
            <v>13.4</v>
          </cell>
          <cell r="U19">
            <v>7.7</v>
          </cell>
          <cell r="V19">
            <v>4</v>
          </cell>
          <cell r="W19">
            <v>1.8</v>
          </cell>
          <cell r="X19">
            <v>26.1</v>
          </cell>
          <cell r="Y19">
            <v>72</v>
          </cell>
          <cell r="Z19">
            <v>98.9</v>
          </cell>
          <cell r="AA19">
            <v>10358</v>
          </cell>
          <cell r="AB19" t="str">
            <v>All</v>
          </cell>
          <cell r="AC19">
            <v>4.7</v>
          </cell>
          <cell r="AD19">
            <v>10.9</v>
          </cell>
          <cell r="AE19">
            <v>19.5</v>
          </cell>
          <cell r="AF19">
            <v>24.2</v>
          </cell>
          <cell r="AG19">
            <v>17.7</v>
          </cell>
          <cell r="AH19">
            <v>11</v>
          </cell>
          <cell r="AI19">
            <v>6.6</v>
          </cell>
          <cell r="AJ19">
            <v>3.3</v>
          </cell>
          <cell r="AK19">
            <v>15.6</v>
          </cell>
          <cell r="AL19">
            <v>59.4</v>
          </cell>
          <cell r="AM19">
            <v>98</v>
          </cell>
          <cell r="AN19">
            <v>33754</v>
          </cell>
        </row>
        <row r="20">
          <cell r="A20" t="str">
            <v>Applied Engineering</v>
          </cell>
          <cell r="B20" t="str">
            <v>Males</v>
          </cell>
          <cell r="C20">
            <v>0.8</v>
          </cell>
          <cell r="D20">
            <v>4.2</v>
          </cell>
          <cell r="E20">
            <v>13.5</v>
          </cell>
          <cell r="F20">
            <v>22.5</v>
          </cell>
          <cell r="G20">
            <v>23.2</v>
          </cell>
          <cell r="H20">
            <v>16.7</v>
          </cell>
          <cell r="I20">
            <v>10.8</v>
          </cell>
          <cell r="J20">
            <v>5.8</v>
          </cell>
          <cell r="K20">
            <v>5</v>
          </cell>
          <cell r="L20">
            <v>40.9</v>
          </cell>
          <cell r="M20">
            <v>97.5</v>
          </cell>
          <cell r="N20">
            <v>1959</v>
          </cell>
          <cell r="O20" t="str">
            <v>Females</v>
          </cell>
          <cell r="P20">
            <v>8.6999999999999993</v>
          </cell>
          <cell r="Q20">
            <v>17.3</v>
          </cell>
          <cell r="R20">
            <v>19.7</v>
          </cell>
          <cell r="S20">
            <v>17.3</v>
          </cell>
          <cell r="T20">
            <v>16.2</v>
          </cell>
          <cell r="U20">
            <v>13.3</v>
          </cell>
          <cell r="V20">
            <v>3.5</v>
          </cell>
          <cell r="W20">
            <v>2.9</v>
          </cell>
          <cell r="X20">
            <v>26</v>
          </cell>
          <cell r="Y20">
            <v>63</v>
          </cell>
          <cell r="Z20">
            <v>98.8</v>
          </cell>
          <cell r="AA20">
            <v>173</v>
          </cell>
          <cell r="AB20" t="str">
            <v>All</v>
          </cell>
          <cell r="AC20">
            <v>1.4</v>
          </cell>
          <cell r="AD20">
            <v>5.3</v>
          </cell>
          <cell r="AE20">
            <v>14</v>
          </cell>
          <cell r="AF20">
            <v>22.1</v>
          </cell>
          <cell r="AG20">
            <v>22.6</v>
          </cell>
          <cell r="AH20">
            <v>16.5</v>
          </cell>
          <cell r="AI20">
            <v>10.199999999999999</v>
          </cell>
          <cell r="AJ20">
            <v>5.6</v>
          </cell>
          <cell r="AK20">
            <v>6.7</v>
          </cell>
          <cell r="AL20">
            <v>42.7</v>
          </cell>
          <cell r="AM20">
            <v>97.6</v>
          </cell>
          <cell r="AN20">
            <v>2132</v>
          </cell>
        </row>
        <row r="21">
          <cell r="A21" t="str">
            <v>Information Technology</v>
          </cell>
          <cell r="B21" t="str">
            <v>Males</v>
          </cell>
          <cell r="C21">
            <v>5.6</v>
          </cell>
          <cell r="D21">
            <v>16.3</v>
          </cell>
          <cell r="E21">
            <v>23.7</v>
          </cell>
          <cell r="F21">
            <v>23.9</v>
          </cell>
          <cell r="G21">
            <v>12.8</v>
          </cell>
          <cell r="H21">
            <v>7</v>
          </cell>
          <cell r="I21">
            <v>5.2</v>
          </cell>
          <cell r="J21">
            <v>3.3</v>
          </cell>
          <cell r="K21">
            <v>22</v>
          </cell>
          <cell r="L21">
            <v>69.599999999999994</v>
          </cell>
          <cell r="M21">
            <v>97.9</v>
          </cell>
          <cell r="N21">
            <v>29983</v>
          </cell>
          <cell r="O21" t="str">
            <v>Females</v>
          </cell>
          <cell r="P21">
            <v>9.1999999999999993</v>
          </cell>
          <cell r="Q21">
            <v>21.7</v>
          </cell>
          <cell r="R21">
            <v>25.6</v>
          </cell>
          <cell r="S21">
            <v>20.7</v>
          </cell>
          <cell r="T21">
            <v>10</v>
          </cell>
          <cell r="U21">
            <v>5.6</v>
          </cell>
          <cell r="V21">
            <v>3.4</v>
          </cell>
          <cell r="W21">
            <v>2.2999999999999998</v>
          </cell>
          <cell r="X21">
            <v>31</v>
          </cell>
          <cell r="Y21">
            <v>77.3</v>
          </cell>
          <cell r="Z21">
            <v>98.5</v>
          </cell>
          <cell r="AA21">
            <v>23753</v>
          </cell>
          <cell r="AB21" t="str">
            <v>All</v>
          </cell>
          <cell r="AC21">
            <v>7.2</v>
          </cell>
          <cell r="AD21">
            <v>18.7</v>
          </cell>
          <cell r="AE21">
            <v>24.5</v>
          </cell>
          <cell r="AF21">
            <v>22.5</v>
          </cell>
          <cell r="AG21">
            <v>11.6</v>
          </cell>
          <cell r="AH21">
            <v>6.4</v>
          </cell>
          <cell r="AI21">
            <v>4.4000000000000004</v>
          </cell>
          <cell r="AJ21">
            <v>2.8</v>
          </cell>
          <cell r="AK21">
            <v>25.9</v>
          </cell>
          <cell r="AL21">
            <v>73</v>
          </cell>
          <cell r="AM21">
            <v>98.2</v>
          </cell>
          <cell r="AN21">
            <v>53736</v>
          </cell>
        </row>
        <row r="22">
          <cell r="A22" t="str">
            <v>Business Studies</v>
          </cell>
          <cell r="B22" t="str">
            <v>Males</v>
          </cell>
          <cell r="C22">
            <v>3.2</v>
          </cell>
          <cell r="D22">
            <v>14.1</v>
          </cell>
          <cell r="E22">
            <v>24.6</v>
          </cell>
          <cell r="F22">
            <v>24.2</v>
          </cell>
          <cell r="G22">
            <v>15.6</v>
          </cell>
          <cell r="H22">
            <v>9.1</v>
          </cell>
          <cell r="I22">
            <v>5.0999999999999996</v>
          </cell>
          <cell r="J22">
            <v>2.8</v>
          </cell>
          <cell r="K22">
            <v>17.3</v>
          </cell>
          <cell r="L22">
            <v>66.099999999999994</v>
          </cell>
          <cell r="M22">
            <v>98.7</v>
          </cell>
          <cell r="N22">
            <v>38383</v>
          </cell>
          <cell r="O22" t="str">
            <v>Females</v>
          </cell>
          <cell r="P22">
            <v>4.5999999999999996</v>
          </cell>
          <cell r="Q22">
            <v>17.2</v>
          </cell>
          <cell r="R22">
            <v>25.4</v>
          </cell>
          <cell r="S22">
            <v>23</v>
          </cell>
          <cell r="T22">
            <v>14.4</v>
          </cell>
          <cell r="U22">
            <v>7.8</v>
          </cell>
          <cell r="V22">
            <v>4.5</v>
          </cell>
          <cell r="W22">
            <v>2</v>
          </cell>
          <cell r="X22">
            <v>21.8</v>
          </cell>
          <cell r="Y22">
            <v>70.3</v>
          </cell>
          <cell r="Z22">
            <v>99</v>
          </cell>
          <cell r="AA22">
            <v>26063</v>
          </cell>
          <cell r="AB22" t="str">
            <v>All</v>
          </cell>
          <cell r="AC22">
            <v>3.7</v>
          </cell>
          <cell r="AD22">
            <v>15.4</v>
          </cell>
          <cell r="AE22">
            <v>25</v>
          </cell>
          <cell r="AF22">
            <v>23.7</v>
          </cell>
          <cell r="AG22">
            <v>15.1</v>
          </cell>
          <cell r="AH22">
            <v>8.6</v>
          </cell>
          <cell r="AI22">
            <v>4.8</v>
          </cell>
          <cell r="AJ22">
            <v>2.5</v>
          </cell>
          <cell r="AK22">
            <v>19.100000000000001</v>
          </cell>
          <cell r="AL22">
            <v>67.8</v>
          </cell>
          <cell r="AM22">
            <v>98.8</v>
          </cell>
          <cell r="AN22">
            <v>64446</v>
          </cell>
        </row>
        <row r="23">
          <cell r="A23" t="str">
            <v>Applied Business</v>
          </cell>
          <cell r="B23" t="str">
            <v>Males</v>
          </cell>
          <cell r="C23">
            <v>2</v>
          </cell>
          <cell r="D23">
            <v>10.4</v>
          </cell>
          <cell r="E23">
            <v>20.5</v>
          </cell>
          <cell r="F23">
            <v>24.7</v>
          </cell>
          <cell r="G23">
            <v>17.600000000000001</v>
          </cell>
          <cell r="H23">
            <v>9.6</v>
          </cell>
          <cell r="I23">
            <v>6.4</v>
          </cell>
          <cell r="J23">
            <v>4.0999999999999996</v>
          </cell>
          <cell r="K23">
            <v>12.4</v>
          </cell>
          <cell r="L23">
            <v>57.6</v>
          </cell>
          <cell r="M23">
            <v>95.3</v>
          </cell>
          <cell r="N23">
            <v>2908</v>
          </cell>
          <cell r="O23" t="str">
            <v>Females</v>
          </cell>
          <cell r="P23">
            <v>4.5</v>
          </cell>
          <cell r="Q23">
            <v>17.100000000000001</v>
          </cell>
          <cell r="R23">
            <v>24.8</v>
          </cell>
          <cell r="S23">
            <v>21.9</v>
          </cell>
          <cell r="T23">
            <v>14.8</v>
          </cell>
          <cell r="U23">
            <v>7.2</v>
          </cell>
          <cell r="V23">
            <v>4.5</v>
          </cell>
          <cell r="W23">
            <v>2.8</v>
          </cell>
          <cell r="X23">
            <v>21.6</v>
          </cell>
          <cell r="Y23">
            <v>68.400000000000006</v>
          </cell>
          <cell r="Z23">
            <v>97.7</v>
          </cell>
          <cell r="AA23">
            <v>1837</v>
          </cell>
          <cell r="AB23" t="str">
            <v>All</v>
          </cell>
          <cell r="AC23">
            <v>3</v>
          </cell>
          <cell r="AD23">
            <v>13</v>
          </cell>
          <cell r="AE23">
            <v>22.2</v>
          </cell>
          <cell r="AF23">
            <v>23.6</v>
          </cell>
          <cell r="AG23">
            <v>16.5</v>
          </cell>
          <cell r="AH23">
            <v>8.6999999999999993</v>
          </cell>
          <cell r="AI23">
            <v>5.6</v>
          </cell>
          <cell r="AJ23">
            <v>3.6</v>
          </cell>
          <cell r="AK23">
            <v>16</v>
          </cell>
          <cell r="AL23">
            <v>61.8</v>
          </cell>
          <cell r="AM23">
            <v>96.2</v>
          </cell>
          <cell r="AN23">
            <v>4745</v>
          </cell>
        </row>
        <row r="24">
          <cell r="A24" t="str">
            <v>Home Economics</v>
          </cell>
          <cell r="B24" t="str">
            <v>Males</v>
          </cell>
          <cell r="C24">
            <v>0.6</v>
          </cell>
          <cell r="D24">
            <v>5.9</v>
          </cell>
          <cell r="E24">
            <v>15.4</v>
          </cell>
          <cell r="F24">
            <v>23.8</v>
          </cell>
          <cell r="G24">
            <v>21.8</v>
          </cell>
          <cell r="H24">
            <v>15.5</v>
          </cell>
          <cell r="I24">
            <v>10.7</v>
          </cell>
          <cell r="J24">
            <v>4.3</v>
          </cell>
          <cell r="K24">
            <v>6.5</v>
          </cell>
          <cell r="L24">
            <v>45.7</v>
          </cell>
          <cell r="M24">
            <v>98</v>
          </cell>
          <cell r="N24">
            <v>3668</v>
          </cell>
          <cell r="O24" t="str">
            <v>Females</v>
          </cell>
          <cell r="P24">
            <v>2.8</v>
          </cell>
          <cell r="Q24">
            <v>11.4</v>
          </cell>
          <cell r="R24">
            <v>20.3</v>
          </cell>
          <cell r="S24">
            <v>24</v>
          </cell>
          <cell r="T24">
            <v>19.5</v>
          </cell>
          <cell r="U24">
            <v>11.7</v>
          </cell>
          <cell r="V24">
            <v>6</v>
          </cell>
          <cell r="W24">
            <v>2.6</v>
          </cell>
          <cell r="X24">
            <v>14.2</v>
          </cell>
          <cell r="Y24">
            <v>58.5</v>
          </cell>
          <cell r="Z24">
            <v>98.5</v>
          </cell>
          <cell r="AA24">
            <v>22582</v>
          </cell>
          <cell r="AB24" t="str">
            <v>All</v>
          </cell>
          <cell r="AC24">
            <v>2.5</v>
          </cell>
          <cell r="AD24">
            <v>10.6</v>
          </cell>
          <cell r="AE24">
            <v>19.600000000000001</v>
          </cell>
          <cell r="AF24">
            <v>24</v>
          </cell>
          <cell r="AG24">
            <v>19.899999999999999</v>
          </cell>
          <cell r="AH24">
            <v>12.3</v>
          </cell>
          <cell r="AI24">
            <v>6.7</v>
          </cell>
          <cell r="AJ24">
            <v>2.8</v>
          </cell>
          <cell r="AK24">
            <v>13.1</v>
          </cell>
          <cell r="AL24">
            <v>56.7</v>
          </cell>
          <cell r="AM24">
            <v>98.4</v>
          </cell>
          <cell r="AN24">
            <v>26250</v>
          </cell>
        </row>
        <row r="25">
          <cell r="A25" t="str">
            <v>Geography</v>
          </cell>
          <cell r="B25" t="str">
            <v>Males</v>
          </cell>
          <cell r="C25">
            <v>7.4</v>
          </cell>
          <cell r="D25">
            <v>15.5</v>
          </cell>
          <cell r="E25">
            <v>19.600000000000001</v>
          </cell>
          <cell r="F25">
            <v>22.9</v>
          </cell>
          <cell r="G25">
            <v>16.7</v>
          </cell>
          <cell r="H25">
            <v>9.4</v>
          </cell>
          <cell r="I25">
            <v>5</v>
          </cell>
          <cell r="J25">
            <v>2.5</v>
          </cell>
          <cell r="K25">
            <v>22.9</v>
          </cell>
          <cell r="L25">
            <v>65.5</v>
          </cell>
          <cell r="M25">
            <v>99</v>
          </cell>
          <cell r="N25">
            <v>107293</v>
          </cell>
          <cell r="O25" t="str">
            <v>Females</v>
          </cell>
          <cell r="P25">
            <v>12.8</v>
          </cell>
          <cell r="Q25">
            <v>20.100000000000001</v>
          </cell>
          <cell r="R25">
            <v>21.2</v>
          </cell>
          <cell r="S25">
            <v>20.2</v>
          </cell>
          <cell r="T25">
            <v>12.7</v>
          </cell>
          <cell r="U25">
            <v>6.9</v>
          </cell>
          <cell r="V25">
            <v>3.7</v>
          </cell>
          <cell r="W25">
            <v>1.7</v>
          </cell>
          <cell r="X25">
            <v>32.9</v>
          </cell>
          <cell r="Y25">
            <v>74.400000000000006</v>
          </cell>
          <cell r="Z25">
            <v>99.4</v>
          </cell>
          <cell r="AA25">
            <v>92953</v>
          </cell>
          <cell r="AB25" t="str">
            <v>All</v>
          </cell>
          <cell r="AC25">
            <v>9.9</v>
          </cell>
          <cell r="AD25">
            <v>17.600000000000001</v>
          </cell>
          <cell r="AE25">
            <v>20.399999999999999</v>
          </cell>
          <cell r="AF25">
            <v>21.7</v>
          </cell>
          <cell r="AG25">
            <v>14.8</v>
          </cell>
          <cell r="AH25">
            <v>8.1999999999999993</v>
          </cell>
          <cell r="AI25">
            <v>4.4000000000000004</v>
          </cell>
          <cell r="AJ25">
            <v>2.1</v>
          </cell>
          <cell r="AK25">
            <v>27.6</v>
          </cell>
          <cell r="AL25">
            <v>69.599999999999994</v>
          </cell>
          <cell r="AM25">
            <v>99.1</v>
          </cell>
          <cell r="AN25">
            <v>200246</v>
          </cell>
        </row>
        <row r="26">
          <cell r="A26" t="str">
            <v>History</v>
          </cell>
          <cell r="B26" t="str">
            <v>Males</v>
          </cell>
          <cell r="C26">
            <v>7.8</v>
          </cell>
          <cell r="D26">
            <v>16.3</v>
          </cell>
          <cell r="E26">
            <v>20.7</v>
          </cell>
          <cell r="F26">
            <v>20.3</v>
          </cell>
          <cell r="G26">
            <v>14.7</v>
          </cell>
          <cell r="H26">
            <v>9</v>
          </cell>
          <cell r="I26">
            <v>5.6</v>
          </cell>
          <cell r="J26">
            <v>3.5</v>
          </cell>
          <cell r="K26">
            <v>24.2</v>
          </cell>
          <cell r="L26">
            <v>65.2</v>
          </cell>
          <cell r="M26">
            <v>97.9</v>
          </cell>
          <cell r="N26">
            <v>115848</v>
          </cell>
          <cell r="O26" t="str">
            <v>Females</v>
          </cell>
          <cell r="P26">
            <v>12.7</v>
          </cell>
          <cell r="Q26">
            <v>21</v>
          </cell>
          <cell r="R26">
            <v>21.6</v>
          </cell>
          <cell r="S26">
            <v>18.2</v>
          </cell>
          <cell r="T26">
            <v>11.9</v>
          </cell>
          <cell r="U26">
            <v>7</v>
          </cell>
          <cell r="V26">
            <v>4.2</v>
          </cell>
          <cell r="W26">
            <v>2.2000000000000002</v>
          </cell>
          <cell r="X26">
            <v>33.6</v>
          </cell>
          <cell r="Y26">
            <v>73.400000000000006</v>
          </cell>
          <cell r="Z26">
            <v>98.8</v>
          </cell>
          <cell r="AA26">
            <v>118860</v>
          </cell>
          <cell r="AB26" t="str">
            <v>All</v>
          </cell>
          <cell r="AC26">
            <v>10.3</v>
          </cell>
          <cell r="AD26">
            <v>18.7</v>
          </cell>
          <cell r="AE26">
            <v>21.1</v>
          </cell>
          <cell r="AF26">
            <v>19.2</v>
          </cell>
          <cell r="AG26">
            <v>13.3</v>
          </cell>
          <cell r="AH26">
            <v>8</v>
          </cell>
          <cell r="AI26">
            <v>4.9000000000000004</v>
          </cell>
          <cell r="AJ26">
            <v>2.8</v>
          </cell>
          <cell r="AK26">
            <v>29</v>
          </cell>
          <cell r="AL26">
            <v>69.3</v>
          </cell>
          <cell r="AM26">
            <v>98.3</v>
          </cell>
          <cell r="AN26">
            <v>234708</v>
          </cell>
        </row>
        <row r="27">
          <cell r="A27" t="str">
            <v>Ancient History</v>
          </cell>
          <cell r="B27" t="str">
            <v>Males</v>
          </cell>
          <cell r="C27">
            <v>15.247524752475247</v>
          </cell>
          <cell r="D27">
            <v>20.990099009900991</v>
          </cell>
          <cell r="E27">
            <v>18.217821782178216</v>
          </cell>
          <cell r="F27">
            <v>18.415841584158414</v>
          </cell>
          <cell r="G27">
            <v>12.079207920792079</v>
          </cell>
          <cell r="H27">
            <v>7.326732673267327</v>
          </cell>
          <cell r="I27">
            <v>4.1584158415841586</v>
          </cell>
          <cell r="J27">
            <v>1.9801980198019802</v>
          </cell>
          <cell r="K27">
            <v>36.237623762376238</v>
          </cell>
          <cell r="L27">
            <v>72.871287128712865</v>
          </cell>
          <cell r="M27">
            <v>98.415841584158414</v>
          </cell>
          <cell r="N27">
            <v>505</v>
          </cell>
          <cell r="O27" t="str">
            <v>Females</v>
          </cell>
          <cell r="P27">
            <v>11.471321695760599</v>
          </cell>
          <cell r="Q27">
            <v>22.443890274314214</v>
          </cell>
          <cell r="R27">
            <v>18.952618453865338</v>
          </cell>
          <cell r="S27">
            <v>18.703241895261847</v>
          </cell>
          <cell r="T27">
            <v>13.466334164588529</v>
          </cell>
          <cell r="U27">
            <v>9.2269326683291766</v>
          </cell>
          <cell r="V27">
            <v>3.9900249376558605</v>
          </cell>
          <cell r="W27">
            <v>0.99750623441396513</v>
          </cell>
          <cell r="X27">
            <v>33.915211970074814</v>
          </cell>
          <cell r="Y27">
            <v>71.571072319201988</v>
          </cell>
          <cell r="Z27">
            <v>99.251870324189525</v>
          </cell>
          <cell r="AA27">
            <v>401</v>
          </cell>
          <cell r="AB27" t="str">
            <v>All</v>
          </cell>
          <cell r="AC27">
            <v>13.576158940397351</v>
          </cell>
          <cell r="AD27">
            <v>21.633554083885208</v>
          </cell>
          <cell r="AE27">
            <v>18.543046357615893</v>
          </cell>
          <cell r="AF27">
            <v>18.543046357615893</v>
          </cell>
          <cell r="AG27">
            <v>12.693156732891833</v>
          </cell>
          <cell r="AH27">
            <v>8.1677704194260485</v>
          </cell>
          <cell r="AI27">
            <v>4.0838852097130243</v>
          </cell>
          <cell r="AJ27">
            <v>1.5452538631346577</v>
          </cell>
          <cell r="AK27">
            <v>35.209713024282564</v>
          </cell>
          <cell r="AL27">
            <v>72.29580573951435</v>
          </cell>
          <cell r="AM27">
            <v>98.785871964679913</v>
          </cell>
          <cell r="AN27">
            <v>906</v>
          </cell>
        </row>
        <row r="28">
          <cell r="A28" t="str">
            <v>Humanities</v>
          </cell>
          <cell r="B28" t="str">
            <v>Males</v>
          </cell>
          <cell r="C28">
            <v>1</v>
          </cell>
          <cell r="D28">
            <v>4.5</v>
          </cell>
          <cell r="E28">
            <v>13.2</v>
          </cell>
          <cell r="F28">
            <v>20.8</v>
          </cell>
          <cell r="G28">
            <v>19.600000000000001</v>
          </cell>
          <cell r="H28">
            <v>16.2</v>
          </cell>
          <cell r="I28">
            <v>11.6</v>
          </cell>
          <cell r="J28">
            <v>8.1999999999999993</v>
          </cell>
          <cell r="K28">
            <v>5.6</v>
          </cell>
          <cell r="L28">
            <v>39.5</v>
          </cell>
          <cell r="M28">
            <v>95</v>
          </cell>
          <cell r="N28">
            <v>6290</v>
          </cell>
          <cell r="O28" t="str">
            <v>Females</v>
          </cell>
          <cell r="P28">
            <v>1.8</v>
          </cell>
          <cell r="Q28">
            <v>7.8</v>
          </cell>
          <cell r="R28">
            <v>17.600000000000001</v>
          </cell>
          <cell r="S28">
            <v>22.6</v>
          </cell>
          <cell r="T28">
            <v>18.600000000000001</v>
          </cell>
          <cell r="U28">
            <v>14.1</v>
          </cell>
          <cell r="V28">
            <v>9.1999999999999993</v>
          </cell>
          <cell r="W28">
            <v>5.0999999999999996</v>
          </cell>
          <cell r="X28">
            <v>9.6</v>
          </cell>
          <cell r="Y28">
            <v>49.8</v>
          </cell>
          <cell r="Z28">
            <v>96.9</v>
          </cell>
          <cell r="AA28">
            <v>6138</v>
          </cell>
          <cell r="AB28" t="str">
            <v>All</v>
          </cell>
          <cell r="AC28">
            <v>1.4</v>
          </cell>
          <cell r="AD28">
            <v>6.2</v>
          </cell>
          <cell r="AE28">
            <v>15.4</v>
          </cell>
          <cell r="AF28">
            <v>21.7</v>
          </cell>
          <cell r="AG28">
            <v>19.100000000000001</v>
          </cell>
          <cell r="AH28">
            <v>15.2</v>
          </cell>
          <cell r="AI28">
            <v>10.4</v>
          </cell>
          <cell r="AJ28">
            <v>6.7</v>
          </cell>
          <cell r="AK28">
            <v>7.6</v>
          </cell>
          <cell r="AL28">
            <v>44.6</v>
          </cell>
          <cell r="AM28">
            <v>96</v>
          </cell>
          <cell r="AN28">
            <v>12428</v>
          </cell>
        </row>
        <row r="29">
          <cell r="A29" t="str">
            <v>Economics</v>
          </cell>
          <cell r="B29" t="str">
            <v>Males</v>
          </cell>
          <cell r="C29">
            <v>6.8</v>
          </cell>
          <cell r="D29">
            <v>23.7</v>
          </cell>
          <cell r="E29">
            <v>27.8</v>
          </cell>
          <cell r="F29">
            <v>21.2</v>
          </cell>
          <cell r="G29">
            <v>9.6</v>
          </cell>
          <cell r="H29">
            <v>5.2</v>
          </cell>
          <cell r="I29">
            <v>3.2</v>
          </cell>
          <cell r="J29">
            <v>1.3</v>
          </cell>
          <cell r="K29">
            <v>30.5</v>
          </cell>
          <cell r="L29">
            <v>79.5</v>
          </cell>
          <cell r="M29">
            <v>98.9</v>
          </cell>
          <cell r="N29">
            <v>2971</v>
          </cell>
          <cell r="O29" t="str">
            <v>Females</v>
          </cell>
          <cell r="P29">
            <v>6.4</v>
          </cell>
          <cell r="Q29">
            <v>25.6</v>
          </cell>
          <cell r="R29">
            <v>28.9</v>
          </cell>
          <cell r="S29">
            <v>18.8</v>
          </cell>
          <cell r="T29">
            <v>9.5</v>
          </cell>
          <cell r="U29">
            <v>5</v>
          </cell>
          <cell r="V29">
            <v>2.9</v>
          </cell>
          <cell r="W29">
            <v>1.1000000000000001</v>
          </cell>
          <cell r="X29">
            <v>32</v>
          </cell>
          <cell r="Y29">
            <v>79.8</v>
          </cell>
          <cell r="Z29">
            <v>98.3</v>
          </cell>
          <cell r="AA29">
            <v>1311</v>
          </cell>
          <cell r="AB29" t="str">
            <v>All</v>
          </cell>
          <cell r="AC29">
            <v>6.7</v>
          </cell>
          <cell r="AD29">
            <v>24.3</v>
          </cell>
          <cell r="AE29">
            <v>28.1</v>
          </cell>
          <cell r="AF29">
            <v>20.5</v>
          </cell>
          <cell r="AG29">
            <v>9.6</v>
          </cell>
          <cell r="AH29">
            <v>5.2</v>
          </cell>
          <cell r="AI29">
            <v>3.1</v>
          </cell>
          <cell r="AJ29">
            <v>1.3</v>
          </cell>
          <cell r="AK29">
            <v>31</v>
          </cell>
          <cell r="AL29">
            <v>79.599999999999994</v>
          </cell>
          <cell r="AM29">
            <v>98.7</v>
          </cell>
          <cell r="AN29">
            <v>4282</v>
          </cell>
        </row>
        <row r="30">
          <cell r="A30" t="str">
            <v>Social Studies</v>
          </cell>
          <cell r="B30" t="str">
            <v>Males</v>
          </cell>
          <cell r="C30">
            <v>1.9</v>
          </cell>
          <cell r="D30">
            <v>9</v>
          </cell>
          <cell r="E30">
            <v>20</v>
          </cell>
          <cell r="F30">
            <v>25.4</v>
          </cell>
          <cell r="G30">
            <v>18</v>
          </cell>
          <cell r="H30">
            <v>11.8</v>
          </cell>
          <cell r="I30">
            <v>7.1</v>
          </cell>
          <cell r="J30">
            <v>4.2</v>
          </cell>
          <cell r="K30">
            <v>10.9</v>
          </cell>
          <cell r="L30">
            <v>56.3</v>
          </cell>
          <cell r="M30">
            <v>97.4</v>
          </cell>
          <cell r="N30">
            <v>15456</v>
          </cell>
          <cell r="O30" t="str">
            <v>Females</v>
          </cell>
          <cell r="P30">
            <v>4.3</v>
          </cell>
          <cell r="Q30">
            <v>16.600000000000001</v>
          </cell>
          <cell r="R30">
            <v>25.5</v>
          </cell>
          <cell r="S30">
            <v>22.8</v>
          </cell>
          <cell r="T30">
            <v>14.1</v>
          </cell>
          <cell r="U30">
            <v>7.9</v>
          </cell>
          <cell r="V30">
            <v>4.7</v>
          </cell>
          <cell r="W30">
            <v>2.6</v>
          </cell>
          <cell r="X30">
            <v>20.8</v>
          </cell>
          <cell r="Y30">
            <v>69.099999999999994</v>
          </cell>
          <cell r="Z30">
            <v>98.4</v>
          </cell>
          <cell r="AA30">
            <v>28684</v>
          </cell>
          <cell r="AB30" t="str">
            <v>All</v>
          </cell>
          <cell r="AC30">
            <v>3.4</v>
          </cell>
          <cell r="AD30">
            <v>13.9</v>
          </cell>
          <cell r="AE30">
            <v>23.6</v>
          </cell>
          <cell r="AF30">
            <v>23.7</v>
          </cell>
          <cell r="AG30">
            <v>15.5</v>
          </cell>
          <cell r="AH30">
            <v>9.3000000000000007</v>
          </cell>
          <cell r="AI30">
            <v>5.6</v>
          </cell>
          <cell r="AJ30">
            <v>3.2</v>
          </cell>
          <cell r="AK30">
            <v>17.3</v>
          </cell>
          <cell r="AL30">
            <v>64.599999999999994</v>
          </cell>
          <cell r="AM30">
            <v>98.1</v>
          </cell>
          <cell r="AN30">
            <v>44140</v>
          </cell>
        </row>
        <row r="31">
          <cell r="A31" t="str">
            <v>Music</v>
          </cell>
          <cell r="B31" t="str">
            <v>Males</v>
          </cell>
          <cell r="C31">
            <v>8.1</v>
          </cell>
          <cell r="D31">
            <v>21.3</v>
          </cell>
          <cell r="E31">
            <v>25.1</v>
          </cell>
          <cell r="F31">
            <v>19.600000000000001</v>
          </cell>
          <cell r="G31">
            <v>12.8</v>
          </cell>
          <cell r="H31">
            <v>7.1</v>
          </cell>
          <cell r="I31">
            <v>3.1</v>
          </cell>
          <cell r="J31">
            <v>1.6</v>
          </cell>
          <cell r="K31">
            <v>29.4</v>
          </cell>
          <cell r="L31">
            <v>74.099999999999994</v>
          </cell>
          <cell r="M31">
            <v>98.7</v>
          </cell>
          <cell r="N31">
            <v>20680</v>
          </cell>
          <cell r="O31" t="str">
            <v>Females</v>
          </cell>
          <cell r="P31">
            <v>10</v>
          </cell>
          <cell r="Q31">
            <v>24.5</v>
          </cell>
          <cell r="R31">
            <v>26</v>
          </cell>
          <cell r="S31">
            <v>18.399999999999999</v>
          </cell>
          <cell r="T31">
            <v>11</v>
          </cell>
          <cell r="U31">
            <v>5.7</v>
          </cell>
          <cell r="V31">
            <v>2.5</v>
          </cell>
          <cell r="W31">
            <v>1.2</v>
          </cell>
          <cell r="X31">
            <v>34.6</v>
          </cell>
          <cell r="Y31">
            <v>79</v>
          </cell>
          <cell r="Z31">
            <v>99.3</v>
          </cell>
          <cell r="AA31">
            <v>20576</v>
          </cell>
          <cell r="AB31" t="str">
            <v>All</v>
          </cell>
          <cell r="AC31">
            <v>9.1</v>
          </cell>
          <cell r="AD31">
            <v>22.9</v>
          </cell>
          <cell r="AE31">
            <v>25.5</v>
          </cell>
          <cell r="AF31">
            <v>19</v>
          </cell>
          <cell r="AG31">
            <v>11.9</v>
          </cell>
          <cell r="AH31">
            <v>6.4</v>
          </cell>
          <cell r="AI31">
            <v>2.8</v>
          </cell>
          <cell r="AJ31">
            <v>1.4</v>
          </cell>
          <cell r="AK31">
            <v>32</v>
          </cell>
          <cell r="AL31">
            <v>76.5</v>
          </cell>
          <cell r="AM31">
            <v>99</v>
          </cell>
          <cell r="AN31">
            <v>41256</v>
          </cell>
        </row>
        <row r="32">
          <cell r="A32" t="str">
            <v>Arabic</v>
          </cell>
          <cell r="B32" t="str">
            <v>Males</v>
          </cell>
          <cell r="C32">
            <v>24.9</v>
          </cell>
          <cell r="D32">
            <v>21.3</v>
          </cell>
          <cell r="E32">
            <v>17.100000000000001</v>
          </cell>
          <cell r="F32">
            <v>12.2</v>
          </cell>
          <cell r="G32">
            <v>8.3000000000000007</v>
          </cell>
          <cell r="H32">
            <v>5.2</v>
          </cell>
          <cell r="I32">
            <v>3.7</v>
          </cell>
          <cell r="J32">
            <v>3.3</v>
          </cell>
          <cell r="K32">
            <v>46.2</v>
          </cell>
          <cell r="L32">
            <v>75.5</v>
          </cell>
          <cell r="M32">
            <v>95.9</v>
          </cell>
          <cell r="N32">
            <v>1183</v>
          </cell>
          <cell r="O32" t="str">
            <v>Females</v>
          </cell>
          <cell r="P32">
            <v>30.4</v>
          </cell>
          <cell r="Q32">
            <v>21.3</v>
          </cell>
          <cell r="R32">
            <v>15.8</v>
          </cell>
          <cell r="S32">
            <v>11.5</v>
          </cell>
          <cell r="T32">
            <v>6</v>
          </cell>
          <cell r="U32">
            <v>5.2</v>
          </cell>
          <cell r="V32">
            <v>3.3</v>
          </cell>
          <cell r="W32">
            <v>3.5</v>
          </cell>
          <cell r="X32">
            <v>51.7</v>
          </cell>
          <cell r="Y32">
            <v>79</v>
          </cell>
          <cell r="Z32">
            <v>97</v>
          </cell>
          <cell r="AA32">
            <v>1447</v>
          </cell>
          <cell r="AB32" t="str">
            <v>All</v>
          </cell>
          <cell r="AC32">
            <v>27.9</v>
          </cell>
          <cell r="AD32">
            <v>21.3</v>
          </cell>
          <cell r="AE32">
            <v>16.399999999999999</v>
          </cell>
          <cell r="AF32">
            <v>11.8</v>
          </cell>
          <cell r="AG32">
            <v>7</v>
          </cell>
          <cell r="AH32">
            <v>5.2</v>
          </cell>
          <cell r="AI32">
            <v>3.5</v>
          </cell>
          <cell r="AJ32">
            <v>3.4</v>
          </cell>
          <cell r="AK32">
            <v>49.2</v>
          </cell>
          <cell r="AL32">
            <v>77.400000000000006</v>
          </cell>
          <cell r="AM32">
            <v>96.5</v>
          </cell>
          <cell r="AN32">
            <v>2630</v>
          </cell>
        </row>
        <row r="33">
          <cell r="A33" t="str">
            <v>Chinese</v>
          </cell>
          <cell r="B33" t="str">
            <v>Males</v>
          </cell>
          <cell r="C33">
            <v>58.2</v>
          </cell>
          <cell r="D33">
            <v>15.7</v>
          </cell>
          <cell r="E33">
            <v>12.1</v>
          </cell>
          <cell r="F33">
            <v>9.4</v>
          </cell>
          <cell r="G33">
            <v>2.9</v>
          </cell>
          <cell r="H33">
            <v>1.1000000000000001</v>
          </cell>
          <cell r="I33" t="str">
            <v>x</v>
          </cell>
          <cell r="J33" t="str">
            <v>x</v>
          </cell>
          <cell r="K33">
            <v>73.900000000000006</v>
          </cell>
          <cell r="L33">
            <v>95.4</v>
          </cell>
          <cell r="M33">
            <v>99.6</v>
          </cell>
          <cell r="N33">
            <v>1229</v>
          </cell>
          <cell r="O33" t="str">
            <v>Females</v>
          </cell>
          <cell r="P33">
            <v>70.099999999999994</v>
          </cell>
          <cell r="Q33">
            <v>15.7</v>
          </cell>
          <cell r="R33">
            <v>9.3000000000000007</v>
          </cell>
          <cell r="S33">
            <v>3</v>
          </cell>
          <cell r="T33">
            <v>1.3</v>
          </cell>
          <cell r="U33">
            <v>0.4</v>
          </cell>
          <cell r="V33" t="str">
            <v>x</v>
          </cell>
          <cell r="W33" t="str">
            <v>x</v>
          </cell>
          <cell r="X33">
            <v>85.8</v>
          </cell>
          <cell r="Y33">
            <v>98</v>
          </cell>
          <cell r="Z33">
            <v>99.8</v>
          </cell>
          <cell r="AA33">
            <v>1112</v>
          </cell>
          <cell r="AB33" t="str">
            <v>All</v>
          </cell>
          <cell r="AC33">
            <v>63.8</v>
          </cell>
          <cell r="AD33">
            <v>15.7</v>
          </cell>
          <cell r="AE33">
            <v>10.8</v>
          </cell>
          <cell r="AF33">
            <v>6.3</v>
          </cell>
          <cell r="AG33">
            <v>2.1</v>
          </cell>
          <cell r="AH33">
            <v>0.7</v>
          </cell>
          <cell r="AI33" t="str">
            <v>x</v>
          </cell>
          <cell r="AJ33" t="str">
            <v>x</v>
          </cell>
          <cell r="AK33">
            <v>79.5</v>
          </cell>
          <cell r="AL33">
            <v>96.6</v>
          </cell>
          <cell r="AM33">
            <v>99.7</v>
          </cell>
          <cell r="AN33">
            <v>2341</v>
          </cell>
        </row>
        <row r="34">
          <cell r="A34" t="str">
            <v>French</v>
          </cell>
          <cell r="B34" t="str">
            <v>Males</v>
          </cell>
          <cell r="C34">
            <v>7.6</v>
          </cell>
          <cell r="D34">
            <v>12.1</v>
          </cell>
          <cell r="E34">
            <v>17.8</v>
          </cell>
          <cell r="F34">
            <v>26.4</v>
          </cell>
          <cell r="G34">
            <v>20.9</v>
          </cell>
          <cell r="H34">
            <v>9.1999999999999993</v>
          </cell>
          <cell r="I34">
            <v>4</v>
          </cell>
          <cell r="J34">
            <v>1.4</v>
          </cell>
          <cell r="K34">
            <v>19.7</v>
          </cell>
          <cell r="L34">
            <v>64</v>
          </cell>
          <cell r="M34">
            <v>99.4</v>
          </cell>
          <cell r="N34">
            <v>68953</v>
          </cell>
          <cell r="O34" t="str">
            <v>Females</v>
          </cell>
          <cell r="P34">
            <v>11.3</v>
          </cell>
          <cell r="Q34">
            <v>16.3</v>
          </cell>
          <cell r="R34">
            <v>21.3</v>
          </cell>
          <cell r="S34">
            <v>25.9</v>
          </cell>
          <cell r="T34">
            <v>16.2</v>
          </cell>
          <cell r="U34">
            <v>6</v>
          </cell>
          <cell r="V34">
            <v>2.2000000000000002</v>
          </cell>
          <cell r="W34">
            <v>0.7</v>
          </cell>
          <cell r="X34">
            <v>27.6</v>
          </cell>
          <cell r="Y34">
            <v>74.7</v>
          </cell>
          <cell r="Z34">
            <v>99.7</v>
          </cell>
          <cell r="AA34">
            <v>92868</v>
          </cell>
          <cell r="AB34" t="str">
            <v>All</v>
          </cell>
          <cell r="AC34">
            <v>9.6999999999999993</v>
          </cell>
          <cell r="AD34">
            <v>14.5</v>
          </cell>
          <cell r="AE34">
            <v>19.8</v>
          </cell>
          <cell r="AF34">
            <v>26.1</v>
          </cell>
          <cell r="AG34">
            <v>18.2</v>
          </cell>
          <cell r="AH34">
            <v>7.3</v>
          </cell>
          <cell r="AI34">
            <v>2.9</v>
          </cell>
          <cell r="AJ34">
            <v>1</v>
          </cell>
          <cell r="AK34">
            <v>24.2</v>
          </cell>
          <cell r="AL34">
            <v>70.099999999999994</v>
          </cell>
          <cell r="AM34">
            <v>99.6</v>
          </cell>
          <cell r="AN34">
            <v>161821</v>
          </cell>
        </row>
        <row r="35">
          <cell r="A35" t="str">
            <v>German</v>
          </cell>
          <cell r="B35" t="str">
            <v>Males</v>
          </cell>
          <cell r="C35">
            <v>7.1</v>
          </cell>
          <cell r="D35">
            <v>12.6</v>
          </cell>
          <cell r="E35">
            <v>21.9</v>
          </cell>
          <cell r="F35">
            <v>28.5</v>
          </cell>
          <cell r="G35">
            <v>18.2</v>
          </cell>
          <cell r="H35">
            <v>7.5</v>
          </cell>
          <cell r="I35">
            <v>2.8</v>
          </cell>
          <cell r="J35">
            <v>0.9</v>
          </cell>
          <cell r="K35">
            <v>19.8</v>
          </cell>
          <cell r="L35">
            <v>70.2</v>
          </cell>
          <cell r="M35">
            <v>99.7</v>
          </cell>
          <cell r="N35">
            <v>28938</v>
          </cell>
          <cell r="O35" t="str">
            <v>Females</v>
          </cell>
          <cell r="P35">
            <v>10.6</v>
          </cell>
          <cell r="Q35">
            <v>17</v>
          </cell>
          <cell r="R35">
            <v>24.8</v>
          </cell>
          <cell r="S35">
            <v>27.2</v>
          </cell>
          <cell r="T35">
            <v>14</v>
          </cell>
          <cell r="U35">
            <v>4.4000000000000004</v>
          </cell>
          <cell r="V35">
            <v>1.4</v>
          </cell>
          <cell r="W35">
            <v>0.4</v>
          </cell>
          <cell r="X35">
            <v>27.6</v>
          </cell>
          <cell r="Y35">
            <v>79.599999999999994</v>
          </cell>
          <cell r="Z35">
            <v>99.8</v>
          </cell>
          <cell r="AA35">
            <v>31382</v>
          </cell>
          <cell r="AB35" t="str">
            <v>All</v>
          </cell>
          <cell r="AC35">
            <v>8.9</v>
          </cell>
          <cell r="AD35">
            <v>14.9</v>
          </cell>
          <cell r="AE35">
            <v>23.4</v>
          </cell>
          <cell r="AF35">
            <v>27.8</v>
          </cell>
          <cell r="AG35">
            <v>16</v>
          </cell>
          <cell r="AH35">
            <v>5.9</v>
          </cell>
          <cell r="AI35">
            <v>2.1</v>
          </cell>
          <cell r="AJ35">
            <v>0.6</v>
          </cell>
          <cell r="AK35">
            <v>23.8</v>
          </cell>
          <cell r="AL35">
            <v>75.099999999999994</v>
          </cell>
          <cell r="AM35">
            <v>99.7</v>
          </cell>
          <cell r="AN35">
            <v>60320</v>
          </cell>
        </row>
        <row r="36">
          <cell r="A36" t="str">
            <v>Italian</v>
          </cell>
          <cell r="B36" t="str">
            <v>Males</v>
          </cell>
          <cell r="C36">
            <v>39</v>
          </cell>
          <cell r="D36">
            <v>17.7</v>
          </cell>
          <cell r="E36">
            <v>16.100000000000001</v>
          </cell>
          <cell r="F36">
            <v>14.6</v>
          </cell>
          <cell r="G36">
            <v>7.6</v>
          </cell>
          <cell r="H36">
            <v>2.5</v>
          </cell>
          <cell r="I36" t="str">
            <v>x</v>
          </cell>
          <cell r="J36" t="str">
            <v>x</v>
          </cell>
          <cell r="K36">
            <v>56.7</v>
          </cell>
          <cell r="L36">
            <v>87.3</v>
          </cell>
          <cell r="M36">
            <v>99.4</v>
          </cell>
          <cell r="N36">
            <v>1766</v>
          </cell>
          <cell r="O36" t="str">
            <v>Females</v>
          </cell>
          <cell r="P36">
            <v>38.5</v>
          </cell>
          <cell r="Q36">
            <v>20.3</v>
          </cell>
          <cell r="R36">
            <v>17.8</v>
          </cell>
          <cell r="S36">
            <v>13.5</v>
          </cell>
          <cell r="T36">
            <v>6.7</v>
          </cell>
          <cell r="U36">
            <v>2.1</v>
          </cell>
          <cell r="V36" t="str">
            <v>x</v>
          </cell>
          <cell r="W36" t="str">
            <v>x</v>
          </cell>
          <cell r="X36">
            <v>58.9</v>
          </cell>
          <cell r="Y36">
            <v>90.1</v>
          </cell>
          <cell r="Z36">
            <v>99.9</v>
          </cell>
          <cell r="AA36">
            <v>2314</v>
          </cell>
          <cell r="AB36" t="str">
            <v>All</v>
          </cell>
          <cell r="AC36">
            <v>38.799999999999997</v>
          </cell>
          <cell r="AD36">
            <v>19.2</v>
          </cell>
          <cell r="AE36">
            <v>17</v>
          </cell>
          <cell r="AF36">
            <v>14</v>
          </cell>
          <cell r="AG36">
            <v>7.1</v>
          </cell>
          <cell r="AH36">
            <v>2.2999999999999998</v>
          </cell>
          <cell r="AI36">
            <v>1.1000000000000001</v>
          </cell>
          <cell r="AJ36">
            <v>0.3</v>
          </cell>
          <cell r="AK36">
            <v>57.9</v>
          </cell>
          <cell r="AL36">
            <v>88.9</v>
          </cell>
          <cell r="AM36">
            <v>99.7</v>
          </cell>
          <cell r="AN36">
            <v>4080</v>
          </cell>
        </row>
        <row r="37">
          <cell r="A37" t="str">
            <v>Polish</v>
          </cell>
          <cell r="B37" t="str">
            <v>Males</v>
          </cell>
          <cell r="C37">
            <v>21.7</v>
          </cell>
          <cell r="D37">
            <v>42.8</v>
          </cell>
          <cell r="E37">
            <v>20.3</v>
          </cell>
          <cell r="F37">
            <v>8.5</v>
          </cell>
          <cell r="G37">
            <v>2.2000000000000002</v>
          </cell>
          <cell r="H37">
            <v>1.7</v>
          </cell>
          <cell r="I37">
            <v>0.7</v>
          </cell>
          <cell r="J37">
            <v>1</v>
          </cell>
          <cell r="K37">
            <v>64.5</v>
          </cell>
          <cell r="L37">
            <v>93.3</v>
          </cell>
          <cell r="M37">
            <v>98.9</v>
          </cell>
          <cell r="N37">
            <v>1456</v>
          </cell>
          <cell r="O37" t="str">
            <v>Females</v>
          </cell>
          <cell r="P37">
            <v>38</v>
          </cell>
          <cell r="Q37">
            <v>40.9</v>
          </cell>
          <cell r="R37">
            <v>12.5</v>
          </cell>
          <cell r="S37">
            <v>4.5999999999999996</v>
          </cell>
          <cell r="T37">
            <v>1.4</v>
          </cell>
          <cell r="U37">
            <v>0.8</v>
          </cell>
          <cell r="V37">
            <v>0.5</v>
          </cell>
          <cell r="W37">
            <v>0.9</v>
          </cell>
          <cell r="X37">
            <v>78.8</v>
          </cell>
          <cell r="Y37">
            <v>96</v>
          </cell>
          <cell r="Z37">
            <v>99.5</v>
          </cell>
          <cell r="AA37">
            <v>1488</v>
          </cell>
          <cell r="AB37" t="str">
            <v>All</v>
          </cell>
          <cell r="AC37">
            <v>29.9</v>
          </cell>
          <cell r="AD37">
            <v>41.8</v>
          </cell>
          <cell r="AE37">
            <v>16.3</v>
          </cell>
          <cell r="AF37">
            <v>6.6</v>
          </cell>
          <cell r="AG37">
            <v>1.8</v>
          </cell>
          <cell r="AH37">
            <v>1.3</v>
          </cell>
          <cell r="AI37">
            <v>0.6</v>
          </cell>
          <cell r="AJ37">
            <v>1</v>
          </cell>
          <cell r="AK37">
            <v>71.7</v>
          </cell>
          <cell r="AL37">
            <v>94.6</v>
          </cell>
          <cell r="AM37">
            <v>99.2</v>
          </cell>
          <cell r="AN37">
            <v>2944</v>
          </cell>
        </row>
        <row r="38">
          <cell r="A38" t="str">
            <v>Spanish</v>
          </cell>
          <cell r="B38" t="str">
            <v>Males</v>
          </cell>
          <cell r="C38">
            <v>10</v>
          </cell>
          <cell r="D38">
            <v>14.1</v>
          </cell>
          <cell r="E38">
            <v>17.8</v>
          </cell>
          <cell r="F38">
            <v>24.1</v>
          </cell>
          <cell r="G38">
            <v>18.399999999999999</v>
          </cell>
          <cell r="H38">
            <v>8.6999999999999993</v>
          </cell>
          <cell r="I38">
            <v>4.0999999999999996</v>
          </cell>
          <cell r="J38">
            <v>1.9</v>
          </cell>
          <cell r="K38">
            <v>24.1</v>
          </cell>
          <cell r="L38">
            <v>65.900000000000006</v>
          </cell>
          <cell r="M38">
            <v>98.9</v>
          </cell>
          <cell r="N38">
            <v>35325</v>
          </cell>
          <cell r="O38" t="str">
            <v>Females</v>
          </cell>
          <cell r="P38">
            <v>14.5</v>
          </cell>
          <cell r="Q38">
            <v>18.2</v>
          </cell>
          <cell r="R38">
            <v>20.6</v>
          </cell>
          <cell r="S38">
            <v>22.8</v>
          </cell>
          <cell r="T38">
            <v>14.2</v>
          </cell>
          <cell r="U38">
            <v>5.8</v>
          </cell>
          <cell r="V38">
            <v>2.2999999999999998</v>
          </cell>
          <cell r="W38">
            <v>0.9</v>
          </cell>
          <cell r="X38">
            <v>32.799999999999997</v>
          </cell>
          <cell r="Y38">
            <v>76.2</v>
          </cell>
          <cell r="Z38">
            <v>99.4</v>
          </cell>
          <cell r="AA38">
            <v>47408</v>
          </cell>
          <cell r="AB38" t="str">
            <v>All</v>
          </cell>
          <cell r="AC38">
            <v>12.6</v>
          </cell>
          <cell r="AD38">
            <v>16.5</v>
          </cell>
          <cell r="AE38">
            <v>19.399999999999999</v>
          </cell>
          <cell r="AF38">
            <v>23.4</v>
          </cell>
          <cell r="AG38">
            <v>16</v>
          </cell>
          <cell r="AH38">
            <v>7</v>
          </cell>
          <cell r="AI38">
            <v>3.1</v>
          </cell>
          <cell r="AJ38">
            <v>1.3</v>
          </cell>
          <cell r="AK38">
            <v>29.1</v>
          </cell>
          <cell r="AL38">
            <v>71.8</v>
          </cell>
          <cell r="AM38">
            <v>99.2</v>
          </cell>
          <cell r="AN38">
            <v>82733</v>
          </cell>
        </row>
        <row r="39">
          <cell r="A39" t="str">
            <v>Urdu</v>
          </cell>
          <cell r="B39" t="str">
            <v>Males</v>
          </cell>
          <cell r="C39">
            <v>6</v>
          </cell>
          <cell r="D39">
            <v>17.600000000000001</v>
          </cell>
          <cell r="E39">
            <v>23.6</v>
          </cell>
          <cell r="F39">
            <v>21.8</v>
          </cell>
          <cell r="G39">
            <v>14.7</v>
          </cell>
          <cell r="H39">
            <v>9.3000000000000007</v>
          </cell>
          <cell r="I39">
            <v>4.3</v>
          </cell>
          <cell r="J39">
            <v>1.4</v>
          </cell>
          <cell r="K39">
            <v>23.5</v>
          </cell>
          <cell r="L39">
            <v>68.900000000000006</v>
          </cell>
          <cell r="M39">
            <v>98.7</v>
          </cell>
          <cell r="N39">
            <v>1487</v>
          </cell>
          <cell r="O39" t="str">
            <v>Females</v>
          </cell>
          <cell r="P39">
            <v>11</v>
          </cell>
          <cell r="Q39">
            <v>25.9</v>
          </cell>
          <cell r="R39">
            <v>22.6</v>
          </cell>
          <cell r="S39">
            <v>19.899999999999999</v>
          </cell>
          <cell r="T39">
            <v>11.5</v>
          </cell>
          <cell r="U39">
            <v>5.4</v>
          </cell>
          <cell r="V39">
            <v>2.2000000000000002</v>
          </cell>
          <cell r="W39">
            <v>1.1000000000000001</v>
          </cell>
          <cell r="X39">
            <v>36.9</v>
          </cell>
          <cell r="Y39">
            <v>79.400000000000006</v>
          </cell>
          <cell r="Z39">
            <v>99.5</v>
          </cell>
          <cell r="AA39">
            <v>2606</v>
          </cell>
          <cell r="AB39" t="str">
            <v>All</v>
          </cell>
          <cell r="AC39">
            <v>9.1999999999999993</v>
          </cell>
          <cell r="AD39">
            <v>22.8</v>
          </cell>
          <cell r="AE39">
            <v>22.9</v>
          </cell>
          <cell r="AF39">
            <v>20.6</v>
          </cell>
          <cell r="AG39">
            <v>12.7</v>
          </cell>
          <cell r="AH39">
            <v>6.8</v>
          </cell>
          <cell r="AI39">
            <v>3</v>
          </cell>
          <cell r="AJ39">
            <v>1.2</v>
          </cell>
          <cell r="AK39">
            <v>32</v>
          </cell>
          <cell r="AL39">
            <v>75.599999999999994</v>
          </cell>
          <cell r="AM39">
            <v>99.2</v>
          </cell>
          <cell r="AN39">
            <v>4093</v>
          </cell>
        </row>
        <row r="40">
          <cell r="A40" t="str">
            <v>Other Modern Languages</v>
          </cell>
          <cell r="B40" t="str">
            <v>Males</v>
          </cell>
          <cell r="C40">
            <v>28.5</v>
          </cell>
          <cell r="D40">
            <v>26.5</v>
          </cell>
          <cell r="E40">
            <v>19.5</v>
          </cell>
          <cell r="F40">
            <v>12</v>
          </cell>
          <cell r="G40">
            <v>5.9</v>
          </cell>
          <cell r="H40">
            <v>3.4</v>
          </cell>
          <cell r="I40">
            <v>1.6</v>
          </cell>
          <cell r="J40">
            <v>1.2</v>
          </cell>
          <cell r="K40">
            <v>55</v>
          </cell>
          <cell r="L40">
            <v>86.5</v>
          </cell>
          <cell r="M40">
            <v>98.7</v>
          </cell>
          <cell r="N40">
            <v>4465</v>
          </cell>
          <cell r="O40" t="str">
            <v>Females</v>
          </cell>
          <cell r="P40">
            <v>34.6</v>
          </cell>
          <cell r="Q40">
            <v>26.7</v>
          </cell>
          <cell r="R40">
            <v>18.3</v>
          </cell>
          <cell r="S40">
            <v>11</v>
          </cell>
          <cell r="T40">
            <v>5.0999999999999996</v>
          </cell>
          <cell r="U40">
            <v>1.8</v>
          </cell>
          <cell r="V40">
            <v>0.9</v>
          </cell>
          <cell r="W40">
            <v>0.6</v>
          </cell>
          <cell r="X40">
            <v>61.3</v>
          </cell>
          <cell r="Y40">
            <v>90.6</v>
          </cell>
          <cell r="Z40">
            <v>99.1</v>
          </cell>
          <cell r="AA40">
            <v>4856</v>
          </cell>
          <cell r="AB40" t="str">
            <v>All</v>
          </cell>
          <cell r="AC40">
            <v>31.7</v>
          </cell>
          <cell r="AD40">
            <v>26.6</v>
          </cell>
          <cell r="AE40">
            <v>18.899999999999999</v>
          </cell>
          <cell r="AF40">
            <v>11.5</v>
          </cell>
          <cell r="AG40">
            <v>5.5</v>
          </cell>
          <cell r="AH40">
            <v>2.6</v>
          </cell>
          <cell r="AI40">
            <v>1.2</v>
          </cell>
          <cell r="AJ40">
            <v>0.9</v>
          </cell>
          <cell r="AK40">
            <v>58.3</v>
          </cell>
          <cell r="AL40">
            <v>88.7</v>
          </cell>
          <cell r="AM40">
            <v>98.9</v>
          </cell>
          <cell r="AN40">
            <v>9321</v>
          </cell>
        </row>
        <row r="41">
          <cell r="A41" t="str">
            <v>Classical Civilisation</v>
          </cell>
          <cell r="B41" t="str">
            <v>Males</v>
          </cell>
          <cell r="C41">
            <v>9.6</v>
          </cell>
          <cell r="D41">
            <v>23.5</v>
          </cell>
          <cell r="E41">
            <v>25.7</v>
          </cell>
          <cell r="F41">
            <v>21.6</v>
          </cell>
          <cell r="G41">
            <v>10.7</v>
          </cell>
          <cell r="H41">
            <v>5.0999999999999996</v>
          </cell>
          <cell r="I41">
            <v>2.1</v>
          </cell>
          <cell r="J41">
            <v>1.1000000000000001</v>
          </cell>
          <cell r="K41">
            <v>33.1</v>
          </cell>
          <cell r="L41">
            <v>80.400000000000006</v>
          </cell>
          <cell r="M41">
            <v>99.4</v>
          </cell>
          <cell r="N41">
            <v>2047</v>
          </cell>
          <cell r="O41" t="str">
            <v>Females</v>
          </cell>
          <cell r="P41">
            <v>14.3</v>
          </cell>
          <cell r="Q41">
            <v>30.6</v>
          </cell>
          <cell r="R41">
            <v>25.2</v>
          </cell>
          <cell r="S41">
            <v>14.7</v>
          </cell>
          <cell r="T41">
            <v>9.3000000000000007</v>
          </cell>
          <cell r="U41">
            <v>3.9</v>
          </cell>
          <cell r="V41">
            <v>1</v>
          </cell>
          <cell r="W41">
            <v>0.6</v>
          </cell>
          <cell r="X41">
            <v>44.9</v>
          </cell>
          <cell r="Y41">
            <v>84.9</v>
          </cell>
          <cell r="Z41">
            <v>99.7</v>
          </cell>
          <cell r="AA41">
            <v>1805</v>
          </cell>
          <cell r="AB41" t="str">
            <v>All</v>
          </cell>
          <cell r="AC41">
            <v>11.8</v>
          </cell>
          <cell r="AD41">
            <v>26.8</v>
          </cell>
          <cell r="AE41">
            <v>25.5</v>
          </cell>
          <cell r="AF41">
            <v>18.399999999999999</v>
          </cell>
          <cell r="AG41">
            <v>10.1</v>
          </cell>
          <cell r="AH41">
            <v>4.5999999999999996</v>
          </cell>
          <cell r="AI41">
            <v>1.6</v>
          </cell>
          <cell r="AJ41">
            <v>0.9</v>
          </cell>
          <cell r="AK41">
            <v>38.6</v>
          </cell>
          <cell r="AL41">
            <v>82.5</v>
          </cell>
          <cell r="AM41">
            <v>99.6</v>
          </cell>
          <cell r="AN41">
            <v>3852</v>
          </cell>
        </row>
        <row r="42">
          <cell r="A42" t="str">
            <v>Classical Greek</v>
          </cell>
          <cell r="B42" t="str">
            <v>Males</v>
          </cell>
          <cell r="C42">
            <v>61.9</v>
          </cell>
          <cell r="D42">
            <v>22.4</v>
          </cell>
          <cell r="E42">
            <v>8</v>
          </cell>
          <cell r="F42">
            <v>4.3</v>
          </cell>
          <cell r="G42">
            <v>2.2000000000000002</v>
          </cell>
          <cell r="H42" t="str">
            <v>x</v>
          </cell>
          <cell r="I42">
            <v>0.6</v>
          </cell>
          <cell r="J42" t="str">
            <v>x</v>
          </cell>
          <cell r="K42">
            <v>84.4</v>
          </cell>
          <cell r="L42">
            <v>96.6</v>
          </cell>
          <cell r="M42">
            <v>100</v>
          </cell>
          <cell r="N42">
            <v>678</v>
          </cell>
          <cell r="O42" t="str">
            <v>Females</v>
          </cell>
          <cell r="P42">
            <v>64.099999999999994</v>
          </cell>
          <cell r="Q42">
            <v>25.3</v>
          </cell>
          <cell r="R42">
            <v>5.4</v>
          </cell>
          <cell r="S42">
            <v>2.9</v>
          </cell>
          <cell r="T42">
            <v>1.1000000000000001</v>
          </cell>
          <cell r="U42" t="str">
            <v>x</v>
          </cell>
          <cell r="V42">
            <v>0</v>
          </cell>
          <cell r="W42" t="str">
            <v>x</v>
          </cell>
          <cell r="X42">
            <v>89.5</v>
          </cell>
          <cell r="Y42">
            <v>97.8</v>
          </cell>
          <cell r="Z42">
            <v>99.8</v>
          </cell>
          <cell r="AA42">
            <v>446</v>
          </cell>
          <cell r="AB42" t="str">
            <v>All</v>
          </cell>
          <cell r="AC42">
            <v>62.8</v>
          </cell>
          <cell r="AD42">
            <v>23.6</v>
          </cell>
          <cell r="AE42">
            <v>6.9</v>
          </cell>
          <cell r="AF42">
            <v>3.7</v>
          </cell>
          <cell r="AG42">
            <v>1.8</v>
          </cell>
          <cell r="AH42" t="str">
            <v>x</v>
          </cell>
          <cell r="AI42">
            <v>0.4</v>
          </cell>
          <cell r="AJ42" t="str">
            <v>x</v>
          </cell>
          <cell r="AK42">
            <v>86.4</v>
          </cell>
          <cell r="AL42">
            <v>97.1</v>
          </cell>
          <cell r="AM42">
            <v>99.9</v>
          </cell>
          <cell r="AN42">
            <v>1124</v>
          </cell>
        </row>
        <row r="43">
          <cell r="A43" t="str">
            <v>Latin</v>
          </cell>
          <cell r="B43" t="str">
            <v>Males</v>
          </cell>
          <cell r="C43">
            <v>42</v>
          </cell>
          <cell r="D43">
            <v>28.6</v>
          </cell>
          <cell r="E43">
            <v>14.2</v>
          </cell>
          <cell r="F43">
            <v>7.2</v>
          </cell>
          <cell r="G43">
            <v>3.8</v>
          </cell>
          <cell r="H43">
            <v>2.2000000000000002</v>
          </cell>
          <cell r="I43">
            <v>0.7</v>
          </cell>
          <cell r="J43">
            <v>0.5</v>
          </cell>
          <cell r="K43">
            <v>70.599999999999994</v>
          </cell>
          <cell r="L43">
            <v>92</v>
          </cell>
          <cell r="M43">
            <v>99.3</v>
          </cell>
          <cell r="N43">
            <v>4334</v>
          </cell>
          <cell r="O43" t="str">
            <v>Females</v>
          </cell>
          <cell r="P43">
            <v>46.4</v>
          </cell>
          <cell r="Q43">
            <v>26.6</v>
          </cell>
          <cell r="R43">
            <v>13.2</v>
          </cell>
          <cell r="S43">
            <v>6.8</v>
          </cell>
          <cell r="T43">
            <v>3.6</v>
          </cell>
          <cell r="U43">
            <v>1.6</v>
          </cell>
          <cell r="V43">
            <v>0.9</v>
          </cell>
          <cell r="W43">
            <v>0.5</v>
          </cell>
          <cell r="X43">
            <v>73</v>
          </cell>
          <cell r="Y43">
            <v>93</v>
          </cell>
          <cell r="Z43">
            <v>99.7</v>
          </cell>
          <cell r="AA43">
            <v>4659</v>
          </cell>
          <cell r="AB43" t="str">
            <v>All</v>
          </cell>
          <cell r="AC43">
            <v>44.2</v>
          </cell>
          <cell r="AD43">
            <v>27.6</v>
          </cell>
          <cell r="AE43">
            <v>13.7</v>
          </cell>
          <cell r="AF43">
            <v>7</v>
          </cell>
          <cell r="AG43">
            <v>3.7</v>
          </cell>
          <cell r="AH43">
            <v>1.9</v>
          </cell>
          <cell r="AI43">
            <v>0.8</v>
          </cell>
          <cell r="AJ43">
            <v>0.5</v>
          </cell>
          <cell r="AK43">
            <v>71.8</v>
          </cell>
          <cell r="AL43">
            <v>92.5</v>
          </cell>
          <cell r="AM43">
            <v>99.5</v>
          </cell>
          <cell r="AN43">
            <v>8993</v>
          </cell>
        </row>
        <row r="44">
          <cell r="A44" t="str">
            <v>Other Classical Studies</v>
          </cell>
          <cell r="B44" t="str">
            <v>Males</v>
          </cell>
          <cell r="C44">
            <v>4.2016806722689077</v>
          </cell>
          <cell r="D44">
            <v>25.210084033613445</v>
          </cell>
          <cell r="E44">
            <v>26.890756302521009</v>
          </cell>
          <cell r="F44">
            <v>12.605042016806722</v>
          </cell>
          <cell r="G44">
            <v>8.4033613445378155</v>
          </cell>
          <cell r="H44">
            <v>3.3613445378151261</v>
          </cell>
          <cell r="I44">
            <v>2.5210084033613445</v>
          </cell>
          <cell r="J44" t="str">
            <v>x</v>
          </cell>
          <cell r="K44">
            <v>29.411764705882351</v>
          </cell>
          <cell r="L44">
            <v>68.907563025210081</v>
          </cell>
          <cell r="M44">
            <v>84.033613445378151</v>
          </cell>
          <cell r="N44">
            <v>119</v>
          </cell>
          <cell r="O44" t="str">
            <v>Females</v>
          </cell>
          <cell r="P44">
            <v>13.057324840764331</v>
          </cell>
          <cell r="Q44">
            <v>30.254777070063696</v>
          </cell>
          <cell r="R44">
            <v>23.566878980891719</v>
          </cell>
          <cell r="S44">
            <v>16.560509554140129</v>
          </cell>
          <cell r="T44">
            <v>6.369426751592357</v>
          </cell>
          <cell r="U44">
            <v>1.910828025477707</v>
          </cell>
          <cell r="V44">
            <v>3.5031847133757963</v>
          </cell>
          <cell r="W44" t="str">
            <v>x</v>
          </cell>
          <cell r="X44">
            <v>43.312101910828027</v>
          </cell>
          <cell r="Y44">
            <v>83.439490445859875</v>
          </cell>
          <cell r="Z44">
            <v>97.452229299363054</v>
          </cell>
          <cell r="AA44">
            <v>314</v>
          </cell>
          <cell r="AB44" t="str">
            <v>All</v>
          </cell>
          <cell r="AC44">
            <v>10.623556581986143</v>
          </cell>
          <cell r="AD44">
            <v>28.868360277136258</v>
          </cell>
          <cell r="AE44">
            <v>24.480369515011546</v>
          </cell>
          <cell r="AF44">
            <v>15.473441108545035</v>
          </cell>
          <cell r="AG44">
            <v>6.9284064665127021</v>
          </cell>
          <cell r="AH44">
            <v>2.3094688221709005</v>
          </cell>
          <cell r="AI44">
            <v>3.2332563510392611</v>
          </cell>
          <cell r="AJ44">
            <v>1.8475750577367205</v>
          </cell>
          <cell r="AK44">
            <v>39.491916859122405</v>
          </cell>
          <cell r="AL44">
            <v>79.44572748267899</v>
          </cell>
          <cell r="AM44">
            <v>93.764434180138565</v>
          </cell>
          <cell r="AN44">
            <v>433</v>
          </cell>
        </row>
        <row r="45">
          <cell r="A45" t="str">
            <v>Applied Art and Design</v>
          </cell>
          <cell r="B45" t="str">
            <v>Males</v>
          </cell>
          <cell r="C45">
            <v>1.3</v>
          </cell>
          <cell r="D45">
            <v>4.5</v>
          </cell>
          <cell r="E45">
            <v>20.7</v>
          </cell>
          <cell r="F45">
            <v>30.6</v>
          </cell>
          <cell r="G45">
            <v>17.8</v>
          </cell>
          <cell r="H45">
            <v>11.8</v>
          </cell>
          <cell r="I45">
            <v>8.6</v>
          </cell>
          <cell r="J45">
            <v>3.7</v>
          </cell>
          <cell r="K45">
            <v>5.8</v>
          </cell>
          <cell r="L45">
            <v>57.1</v>
          </cell>
          <cell r="M45">
            <v>99</v>
          </cell>
          <cell r="N45">
            <v>382</v>
          </cell>
          <cell r="O45" t="str">
            <v>Females</v>
          </cell>
          <cell r="P45">
            <v>7.5</v>
          </cell>
          <cell r="Q45">
            <v>13.2</v>
          </cell>
          <cell r="R45">
            <v>28.6</v>
          </cell>
          <cell r="S45">
            <v>30.5</v>
          </cell>
          <cell r="T45">
            <v>12.1</v>
          </cell>
          <cell r="U45">
            <v>4.3</v>
          </cell>
          <cell r="V45">
            <v>1.9</v>
          </cell>
          <cell r="W45">
            <v>1.2</v>
          </cell>
          <cell r="X45">
            <v>20.6</v>
          </cell>
          <cell r="Y45">
            <v>79.7</v>
          </cell>
          <cell r="Z45">
            <v>99.3</v>
          </cell>
          <cell r="AA45">
            <v>669</v>
          </cell>
          <cell r="AB45" t="str">
            <v>All</v>
          </cell>
          <cell r="AC45">
            <v>5.2</v>
          </cell>
          <cell r="AD45">
            <v>10</v>
          </cell>
          <cell r="AE45">
            <v>25.7</v>
          </cell>
          <cell r="AF45">
            <v>30.5</v>
          </cell>
          <cell r="AG45">
            <v>14.2</v>
          </cell>
          <cell r="AH45">
            <v>7</v>
          </cell>
          <cell r="AI45">
            <v>4.4000000000000004</v>
          </cell>
          <cell r="AJ45">
            <v>2.1</v>
          </cell>
          <cell r="AK45">
            <v>15.2</v>
          </cell>
          <cell r="AL45">
            <v>71.5</v>
          </cell>
          <cell r="AM45">
            <v>99.1</v>
          </cell>
          <cell r="AN45">
            <v>1051</v>
          </cell>
        </row>
        <row r="46">
          <cell r="A46" t="str">
            <v>Art and Design</v>
          </cell>
          <cell r="B46" t="str">
            <v>Males</v>
          </cell>
          <cell r="C46">
            <v>5.4</v>
          </cell>
          <cell r="D46">
            <v>8.4</v>
          </cell>
          <cell r="E46">
            <v>18.8</v>
          </cell>
          <cell r="F46">
            <v>32</v>
          </cell>
          <cell r="G46">
            <v>16.5</v>
          </cell>
          <cell r="H46">
            <v>9.5</v>
          </cell>
          <cell r="I46">
            <v>5.5</v>
          </cell>
          <cell r="J46">
            <v>2.4</v>
          </cell>
          <cell r="K46">
            <v>13.7</v>
          </cell>
          <cell r="L46">
            <v>64.5</v>
          </cell>
          <cell r="M46">
            <v>98.3</v>
          </cell>
          <cell r="N46">
            <v>54309</v>
          </cell>
          <cell r="O46" t="str">
            <v>Females</v>
          </cell>
          <cell r="P46">
            <v>12.1</v>
          </cell>
          <cell r="Q46">
            <v>16.5</v>
          </cell>
          <cell r="R46">
            <v>26.7</v>
          </cell>
          <cell r="S46">
            <v>27.3</v>
          </cell>
          <cell r="T46">
            <v>9.8000000000000007</v>
          </cell>
          <cell r="U46">
            <v>4.2</v>
          </cell>
          <cell r="V46">
            <v>2</v>
          </cell>
          <cell r="W46">
            <v>0.7</v>
          </cell>
          <cell r="X46">
            <v>28.6</v>
          </cell>
          <cell r="Y46">
            <v>82.7</v>
          </cell>
          <cell r="Z46">
            <v>99.3</v>
          </cell>
          <cell r="AA46">
            <v>110201</v>
          </cell>
          <cell r="AB46" t="str">
            <v>All</v>
          </cell>
          <cell r="AC46">
            <v>9.9</v>
          </cell>
          <cell r="AD46">
            <v>13.8</v>
          </cell>
          <cell r="AE46">
            <v>24.1</v>
          </cell>
          <cell r="AF46">
            <v>28.9</v>
          </cell>
          <cell r="AG46">
            <v>12</v>
          </cell>
          <cell r="AH46">
            <v>5.9</v>
          </cell>
          <cell r="AI46">
            <v>3.1</v>
          </cell>
          <cell r="AJ46">
            <v>1.2</v>
          </cell>
          <cell r="AK46">
            <v>23.7</v>
          </cell>
          <cell r="AL46">
            <v>76.7</v>
          </cell>
          <cell r="AM46">
            <v>99</v>
          </cell>
          <cell r="AN46">
            <v>164510</v>
          </cell>
        </row>
        <row r="47">
          <cell r="A47" t="str">
            <v>Communication Studies</v>
          </cell>
          <cell r="B47" t="str">
            <v>Males</v>
          </cell>
          <cell r="C47">
            <v>1.7</v>
          </cell>
          <cell r="D47">
            <v>8.5</v>
          </cell>
          <cell r="E47">
            <v>17.3</v>
          </cell>
          <cell r="F47">
            <v>21.5</v>
          </cell>
          <cell r="G47">
            <v>20.100000000000001</v>
          </cell>
          <cell r="H47">
            <v>13.6</v>
          </cell>
          <cell r="I47">
            <v>8.8000000000000007</v>
          </cell>
          <cell r="J47">
            <v>4.9000000000000004</v>
          </cell>
          <cell r="K47">
            <v>10.199999999999999</v>
          </cell>
          <cell r="L47">
            <v>49</v>
          </cell>
          <cell r="M47">
            <v>96.5</v>
          </cell>
          <cell r="N47">
            <v>4125</v>
          </cell>
          <cell r="O47" t="str">
            <v>Females</v>
          </cell>
          <cell r="P47">
            <v>6.8</v>
          </cell>
          <cell r="Q47">
            <v>15.6</v>
          </cell>
          <cell r="R47">
            <v>24.8</v>
          </cell>
          <cell r="S47">
            <v>23.5</v>
          </cell>
          <cell r="T47">
            <v>14.6</v>
          </cell>
          <cell r="U47">
            <v>8.1</v>
          </cell>
          <cell r="V47">
            <v>3.7</v>
          </cell>
          <cell r="W47">
            <v>1.4</v>
          </cell>
          <cell r="X47">
            <v>22.4</v>
          </cell>
          <cell r="Y47">
            <v>70.8</v>
          </cell>
          <cell r="Z47">
            <v>98.6</v>
          </cell>
          <cell r="AA47">
            <v>4940</v>
          </cell>
          <cell r="AB47" t="str">
            <v>All</v>
          </cell>
          <cell r="AC47">
            <v>4.5</v>
          </cell>
          <cell r="AD47">
            <v>12.4</v>
          </cell>
          <cell r="AE47">
            <v>21.4</v>
          </cell>
          <cell r="AF47">
            <v>22.6</v>
          </cell>
          <cell r="AG47">
            <v>17.100000000000001</v>
          </cell>
          <cell r="AH47">
            <v>10.6</v>
          </cell>
          <cell r="AI47">
            <v>6</v>
          </cell>
          <cell r="AJ47">
            <v>3</v>
          </cell>
          <cell r="AK47">
            <v>16.899999999999999</v>
          </cell>
          <cell r="AL47">
            <v>60.9</v>
          </cell>
          <cell r="AM47">
            <v>97.7</v>
          </cell>
          <cell r="AN47">
            <v>9065</v>
          </cell>
        </row>
        <row r="48">
          <cell r="A48" t="str">
            <v>Construction</v>
          </cell>
          <cell r="B48" t="str">
            <v>Males</v>
          </cell>
          <cell r="C48">
            <v>0</v>
          </cell>
          <cell r="D48" t="str">
            <v>x</v>
          </cell>
          <cell r="E48">
            <v>14</v>
          </cell>
          <cell r="F48">
            <v>32.6</v>
          </cell>
          <cell r="G48">
            <v>34.9</v>
          </cell>
          <cell r="H48" t="str">
            <v>x</v>
          </cell>
          <cell r="I48" t="str">
            <v>x</v>
          </cell>
          <cell r="J48" t="str">
            <v>x</v>
          </cell>
          <cell r="K48" t="str">
            <v>x</v>
          </cell>
          <cell r="L48">
            <v>51.2</v>
          </cell>
          <cell r="M48">
            <v>97.7</v>
          </cell>
          <cell r="N48">
            <v>43</v>
          </cell>
          <cell r="O48" t="str">
            <v>Females</v>
          </cell>
          <cell r="P48">
            <v>0</v>
          </cell>
          <cell r="Q48">
            <v>0</v>
          </cell>
          <cell r="R48">
            <v>0</v>
          </cell>
          <cell r="S48">
            <v>0</v>
          </cell>
          <cell r="T48">
            <v>0</v>
          </cell>
          <cell r="U48">
            <v>0</v>
          </cell>
          <cell r="V48">
            <v>0</v>
          </cell>
          <cell r="W48">
            <v>0</v>
          </cell>
          <cell r="X48">
            <v>0</v>
          </cell>
          <cell r="Y48">
            <v>0</v>
          </cell>
          <cell r="Z48">
            <v>0</v>
          </cell>
          <cell r="AA48">
            <v>0</v>
          </cell>
          <cell r="AB48" t="str">
            <v>All</v>
          </cell>
          <cell r="AC48">
            <v>0</v>
          </cell>
          <cell r="AD48" t="str">
            <v>x</v>
          </cell>
          <cell r="AE48">
            <v>14</v>
          </cell>
          <cell r="AF48">
            <v>32.6</v>
          </cell>
          <cell r="AG48">
            <v>34.9</v>
          </cell>
          <cell r="AH48" t="str">
            <v>x</v>
          </cell>
          <cell r="AI48" t="str">
            <v>x</v>
          </cell>
          <cell r="AJ48" t="str">
            <v>x</v>
          </cell>
          <cell r="AK48" t="str">
            <v>x</v>
          </cell>
          <cell r="AL48">
            <v>51.2</v>
          </cell>
          <cell r="AM48">
            <v>97.7</v>
          </cell>
          <cell r="AN48">
            <v>43</v>
          </cell>
        </row>
        <row r="49">
          <cell r="A49" t="str">
            <v>Dance</v>
          </cell>
          <cell r="B49" t="str">
            <v>Males</v>
          </cell>
          <cell r="C49">
            <v>5.1144010767160157</v>
          </cell>
          <cell r="D49">
            <v>17.362045760430686</v>
          </cell>
          <cell r="E49">
            <v>18.304172274562585</v>
          </cell>
          <cell r="F49">
            <v>21.130551816958278</v>
          </cell>
          <cell r="G49">
            <v>19.380888290713326</v>
          </cell>
          <cell r="H49">
            <v>10.094212651413189</v>
          </cell>
          <cell r="I49">
            <v>5.9219380888290711</v>
          </cell>
          <cell r="J49">
            <v>1.6150740242261103</v>
          </cell>
          <cell r="K49">
            <v>22.476446837146703</v>
          </cell>
          <cell r="L49">
            <v>61.911170928667566</v>
          </cell>
          <cell r="M49">
            <v>98.923283983849259</v>
          </cell>
          <cell r="N49">
            <v>743</v>
          </cell>
          <cell r="O49" t="str">
            <v>Females</v>
          </cell>
          <cell r="P49">
            <v>4.6309159951838472</v>
          </cell>
          <cell r="Q49">
            <v>15.522830415856257</v>
          </cell>
          <cell r="R49">
            <v>20.755765490414003</v>
          </cell>
          <cell r="S49">
            <v>24.6272112623877</v>
          </cell>
          <cell r="T49">
            <v>18.64406779661017</v>
          </cell>
          <cell r="U49">
            <v>9.3266648143002691</v>
          </cell>
          <cell r="V49">
            <v>4.1678243956654626</v>
          </cell>
          <cell r="W49">
            <v>1.2966564786514772</v>
          </cell>
          <cell r="X49">
            <v>20.153746411040103</v>
          </cell>
          <cell r="Y49">
            <v>65.536723163841813</v>
          </cell>
          <cell r="Z49">
            <v>98.971936649069193</v>
          </cell>
          <cell r="AA49">
            <v>10797</v>
          </cell>
          <cell r="AB49" t="str">
            <v>All</v>
          </cell>
          <cell r="AC49">
            <v>4.6620450606585786</v>
          </cell>
          <cell r="AD49">
            <v>15.641247833622185</v>
          </cell>
          <cell r="AE49">
            <v>20.59792027729636</v>
          </cell>
          <cell r="AF49">
            <v>24.40207972270364</v>
          </cell>
          <cell r="AG49">
            <v>18.691507798960139</v>
          </cell>
          <cell r="AH49">
            <v>9.3760831889081455</v>
          </cell>
          <cell r="AI49">
            <v>4.2807625649913348</v>
          </cell>
          <cell r="AJ49">
            <v>1.317157712305026</v>
          </cell>
          <cell r="AK49">
            <v>20.303292894280762</v>
          </cell>
          <cell r="AL49">
            <v>65.303292894280759</v>
          </cell>
          <cell r="AM49">
            <v>98.968804159445412</v>
          </cell>
          <cell r="AN49">
            <v>11540</v>
          </cell>
        </row>
        <row r="50">
          <cell r="A50" t="str">
            <v>Drama</v>
          </cell>
          <cell r="B50" t="str">
            <v>Males</v>
          </cell>
          <cell r="C50">
            <v>3.4</v>
          </cell>
          <cell r="D50">
            <v>13.5</v>
          </cell>
          <cell r="E50">
            <v>22.5</v>
          </cell>
          <cell r="F50">
            <v>26.5</v>
          </cell>
          <cell r="G50">
            <v>18.2</v>
          </cell>
          <cell r="H50">
            <v>9.1</v>
          </cell>
          <cell r="I50">
            <v>4.0999999999999996</v>
          </cell>
          <cell r="J50">
            <v>1.7</v>
          </cell>
          <cell r="K50">
            <v>16.899999999999999</v>
          </cell>
          <cell r="L50">
            <v>65.900000000000006</v>
          </cell>
          <cell r="M50">
            <v>98.9</v>
          </cell>
          <cell r="N50">
            <v>27145</v>
          </cell>
          <cell r="O50" t="str">
            <v>Females</v>
          </cell>
          <cell r="P50">
            <v>6.3</v>
          </cell>
          <cell r="Q50">
            <v>20.100000000000001</v>
          </cell>
          <cell r="R50">
            <v>27.9</v>
          </cell>
          <cell r="S50">
            <v>23.5</v>
          </cell>
          <cell r="T50">
            <v>12.9</v>
          </cell>
          <cell r="U50">
            <v>5.7</v>
          </cell>
          <cell r="V50">
            <v>2.2000000000000002</v>
          </cell>
          <cell r="W50">
            <v>0.9</v>
          </cell>
          <cell r="X50">
            <v>26.4</v>
          </cell>
          <cell r="Y50">
            <v>77.8</v>
          </cell>
          <cell r="Z50">
            <v>99.5</v>
          </cell>
          <cell r="AA50">
            <v>42609</v>
          </cell>
          <cell r="AB50" t="str">
            <v>All</v>
          </cell>
          <cell r="AC50">
            <v>5.2</v>
          </cell>
          <cell r="AD50">
            <v>17.5</v>
          </cell>
          <cell r="AE50">
            <v>25.8</v>
          </cell>
          <cell r="AF50">
            <v>24.7</v>
          </cell>
          <cell r="AG50">
            <v>14.9</v>
          </cell>
          <cell r="AH50">
            <v>7</v>
          </cell>
          <cell r="AI50">
            <v>2.9</v>
          </cell>
          <cell r="AJ50">
            <v>1.2</v>
          </cell>
          <cell r="AK50">
            <v>22.7</v>
          </cell>
          <cell r="AL50">
            <v>73.2</v>
          </cell>
          <cell r="AM50">
            <v>99.3</v>
          </cell>
          <cell r="AN50">
            <v>69754</v>
          </cell>
        </row>
        <row r="51">
          <cell r="A51" t="str">
            <v>English Literature</v>
          </cell>
          <cell r="B51" t="str">
            <v>Males</v>
          </cell>
          <cell r="C51">
            <v>3.8</v>
          </cell>
          <cell r="D51">
            <v>13.2</v>
          </cell>
          <cell r="E51">
            <v>26.5</v>
          </cell>
          <cell r="F51">
            <v>27.6</v>
          </cell>
          <cell r="G51">
            <v>16.7</v>
          </cell>
          <cell r="H51">
            <v>7</v>
          </cell>
          <cell r="I51">
            <v>2.9</v>
          </cell>
          <cell r="J51">
            <v>1.2</v>
          </cell>
          <cell r="K51">
            <v>17</v>
          </cell>
          <cell r="L51">
            <v>71</v>
          </cell>
          <cell r="M51">
            <v>98.9</v>
          </cell>
          <cell r="N51">
            <v>197831</v>
          </cell>
          <cell r="O51" t="str">
            <v>Females</v>
          </cell>
          <cell r="P51">
            <v>7.4</v>
          </cell>
          <cell r="Q51">
            <v>21.5</v>
          </cell>
          <cell r="R51">
            <v>31.4</v>
          </cell>
          <cell r="S51">
            <v>23.1</v>
          </cell>
          <cell r="T51">
            <v>10.6</v>
          </cell>
          <cell r="U51">
            <v>3.5</v>
          </cell>
          <cell r="V51">
            <v>1.3</v>
          </cell>
          <cell r="W51">
            <v>0.5</v>
          </cell>
          <cell r="X51">
            <v>28.9</v>
          </cell>
          <cell r="Y51">
            <v>83.5</v>
          </cell>
          <cell r="Z51">
            <v>99.4</v>
          </cell>
          <cell r="AA51">
            <v>223967</v>
          </cell>
          <cell r="AB51" t="str">
            <v>All</v>
          </cell>
          <cell r="AC51">
            <v>5.7</v>
          </cell>
          <cell r="AD51">
            <v>17.600000000000001</v>
          </cell>
          <cell r="AE51">
            <v>29.1</v>
          </cell>
          <cell r="AF51">
            <v>25.2</v>
          </cell>
          <cell r="AG51">
            <v>13.5</v>
          </cell>
          <cell r="AH51">
            <v>5.2</v>
          </cell>
          <cell r="AI51">
            <v>2</v>
          </cell>
          <cell r="AJ51">
            <v>0.9</v>
          </cell>
          <cell r="AK51">
            <v>23.3</v>
          </cell>
          <cell r="AL51">
            <v>77.599999999999994</v>
          </cell>
          <cell r="AM51">
            <v>99.1</v>
          </cell>
          <cell r="AN51">
            <v>421798</v>
          </cell>
        </row>
        <row r="52">
          <cell r="A52" t="str">
            <v>English Studies</v>
          </cell>
          <cell r="B52" t="str">
            <v>Males</v>
          </cell>
          <cell r="C52" t="str">
            <v>x</v>
          </cell>
          <cell r="D52" t="str">
            <v>x</v>
          </cell>
          <cell r="E52">
            <v>8.6999999999999993</v>
          </cell>
          <cell r="F52">
            <v>27</v>
          </cell>
          <cell r="G52">
            <v>31.4</v>
          </cell>
          <cell r="H52">
            <v>20.100000000000001</v>
          </cell>
          <cell r="I52">
            <v>5.4</v>
          </cell>
          <cell r="J52">
            <v>4.5</v>
          </cell>
          <cell r="K52">
            <v>1.3</v>
          </cell>
          <cell r="L52">
            <v>37</v>
          </cell>
          <cell r="M52">
            <v>98.3</v>
          </cell>
          <cell r="N52">
            <v>1112</v>
          </cell>
          <cell r="O52" t="str">
            <v>Females</v>
          </cell>
          <cell r="P52" t="str">
            <v>x</v>
          </cell>
          <cell r="Q52" t="str">
            <v>x</v>
          </cell>
          <cell r="R52">
            <v>16.8</v>
          </cell>
          <cell r="S52">
            <v>31.6</v>
          </cell>
          <cell r="T52">
            <v>27.1</v>
          </cell>
          <cell r="U52">
            <v>12.3</v>
          </cell>
          <cell r="V52">
            <v>5.4</v>
          </cell>
          <cell r="W52">
            <v>3.1</v>
          </cell>
          <cell r="X52">
            <v>2.4</v>
          </cell>
          <cell r="Y52">
            <v>50.7</v>
          </cell>
          <cell r="Z52">
            <v>98.6</v>
          </cell>
          <cell r="AA52">
            <v>978</v>
          </cell>
          <cell r="AB52" t="str">
            <v>All</v>
          </cell>
          <cell r="AC52" t="str">
            <v>x</v>
          </cell>
          <cell r="AD52" t="str">
            <v>x</v>
          </cell>
          <cell r="AE52">
            <v>12.5</v>
          </cell>
          <cell r="AF52">
            <v>29.1</v>
          </cell>
          <cell r="AG52">
            <v>29.4</v>
          </cell>
          <cell r="AH52">
            <v>16.399999999999999</v>
          </cell>
          <cell r="AI52">
            <v>5.4</v>
          </cell>
          <cell r="AJ52">
            <v>3.8</v>
          </cell>
          <cell r="AK52">
            <v>1.8</v>
          </cell>
          <cell r="AL52">
            <v>43.4</v>
          </cell>
          <cell r="AM52">
            <v>98.4</v>
          </cell>
          <cell r="AN52">
            <v>2090</v>
          </cell>
        </row>
        <row r="53">
          <cell r="A53" t="str">
            <v>General Studies</v>
          </cell>
          <cell r="B53" t="str">
            <v>Males</v>
          </cell>
          <cell r="C53">
            <v>2.2000000000000002</v>
          </cell>
          <cell r="D53">
            <v>6.2</v>
          </cell>
          <cell r="E53">
            <v>11.6</v>
          </cell>
          <cell r="F53">
            <v>18.399999999999999</v>
          </cell>
          <cell r="G53">
            <v>20.5</v>
          </cell>
          <cell r="H53">
            <v>14</v>
          </cell>
          <cell r="I53">
            <v>8.8000000000000007</v>
          </cell>
          <cell r="J53">
            <v>6.9</v>
          </cell>
          <cell r="K53">
            <v>8.4</v>
          </cell>
          <cell r="L53">
            <v>38.5</v>
          </cell>
          <cell r="M53">
            <v>88.6</v>
          </cell>
          <cell r="N53">
            <v>2473</v>
          </cell>
          <cell r="O53" t="str">
            <v>Females</v>
          </cell>
          <cell r="P53">
            <v>4.2</v>
          </cell>
          <cell r="Q53">
            <v>10.6</v>
          </cell>
          <cell r="R53">
            <v>17.2</v>
          </cell>
          <cell r="S53">
            <v>20.9</v>
          </cell>
          <cell r="T53">
            <v>21.4</v>
          </cell>
          <cell r="U53">
            <v>12.1</v>
          </cell>
          <cell r="V53">
            <v>5.3</v>
          </cell>
          <cell r="W53">
            <v>3.1</v>
          </cell>
          <cell r="X53">
            <v>14.7</v>
          </cell>
          <cell r="Y53">
            <v>52.8</v>
          </cell>
          <cell r="Z53">
            <v>94.8</v>
          </cell>
          <cell r="AA53">
            <v>2383</v>
          </cell>
          <cell r="AB53" t="str">
            <v>All</v>
          </cell>
          <cell r="AC53">
            <v>3.2</v>
          </cell>
          <cell r="AD53">
            <v>8.3000000000000007</v>
          </cell>
          <cell r="AE53">
            <v>14.3</v>
          </cell>
          <cell r="AF53">
            <v>19.7</v>
          </cell>
          <cell r="AG53">
            <v>20.9</v>
          </cell>
          <cell r="AH53">
            <v>13.1</v>
          </cell>
          <cell r="AI53">
            <v>7.1</v>
          </cell>
          <cell r="AJ53">
            <v>5.0999999999999996</v>
          </cell>
          <cell r="AK53">
            <v>11.5</v>
          </cell>
          <cell r="AL53">
            <v>45.5</v>
          </cell>
          <cell r="AM53">
            <v>91.7</v>
          </cell>
          <cell r="AN53">
            <v>4856</v>
          </cell>
        </row>
        <row r="54">
          <cell r="A54" t="str">
            <v>Health and Social Care</v>
          </cell>
          <cell r="B54" t="str">
            <v>Males</v>
          </cell>
          <cell r="C54" t="str">
            <v>x</v>
          </cell>
          <cell r="D54" t="str">
            <v>x</v>
          </cell>
          <cell r="E54">
            <v>10.199999999999999</v>
          </cell>
          <cell r="F54">
            <v>17.8</v>
          </cell>
          <cell r="G54">
            <v>19.8</v>
          </cell>
          <cell r="H54">
            <v>18</v>
          </cell>
          <cell r="I54">
            <v>11.7</v>
          </cell>
          <cell r="J54">
            <v>10.199999999999999</v>
          </cell>
          <cell r="K54">
            <v>2.8</v>
          </cell>
          <cell r="L54">
            <v>30.7</v>
          </cell>
          <cell r="M54">
            <v>90.4</v>
          </cell>
          <cell r="N54">
            <v>394</v>
          </cell>
          <cell r="O54" t="str">
            <v>Females</v>
          </cell>
          <cell r="P54" t="str">
            <v>x</v>
          </cell>
          <cell r="Q54" t="str">
            <v>x</v>
          </cell>
          <cell r="R54">
            <v>19.2</v>
          </cell>
          <cell r="S54">
            <v>25.8</v>
          </cell>
          <cell r="T54">
            <v>19.2</v>
          </cell>
          <cell r="U54">
            <v>11</v>
          </cell>
          <cell r="V54">
            <v>7.4</v>
          </cell>
          <cell r="W54">
            <v>5.0999999999999996</v>
          </cell>
          <cell r="X54">
            <v>9.9</v>
          </cell>
          <cell r="Y54">
            <v>54.9</v>
          </cell>
          <cell r="Z54">
            <v>97.7</v>
          </cell>
          <cell r="AA54">
            <v>7356</v>
          </cell>
          <cell r="AB54" t="str">
            <v>All</v>
          </cell>
          <cell r="AC54">
            <v>1.6</v>
          </cell>
          <cell r="AD54">
            <v>8</v>
          </cell>
          <cell r="AE54">
            <v>18.7</v>
          </cell>
          <cell r="AF54">
            <v>25.4</v>
          </cell>
          <cell r="AG54">
            <v>19.3</v>
          </cell>
          <cell r="AH54">
            <v>11.4</v>
          </cell>
          <cell r="AI54">
            <v>7.7</v>
          </cell>
          <cell r="AJ54">
            <v>5.4</v>
          </cell>
          <cell r="AK54">
            <v>9.5</v>
          </cell>
          <cell r="AL54">
            <v>53.7</v>
          </cell>
          <cell r="AM54">
            <v>97.3</v>
          </cell>
          <cell r="AN54">
            <v>7750</v>
          </cell>
        </row>
        <row r="55">
          <cell r="A55" t="str">
            <v>Hospitality and Catering</v>
          </cell>
          <cell r="B55" t="str">
            <v>Males</v>
          </cell>
          <cell r="C55" t="str">
            <v>x</v>
          </cell>
          <cell r="D55">
            <v>3.5</v>
          </cell>
          <cell r="E55">
            <v>14.5</v>
          </cell>
          <cell r="F55">
            <v>24.6</v>
          </cell>
          <cell r="G55">
            <v>27.6</v>
          </cell>
          <cell r="H55">
            <v>19</v>
          </cell>
          <cell r="I55">
            <v>8.1</v>
          </cell>
          <cell r="J55" t="str">
            <v>x</v>
          </cell>
          <cell r="K55">
            <v>3.6</v>
          </cell>
          <cell r="L55">
            <v>42.8</v>
          </cell>
          <cell r="M55">
            <v>99.5</v>
          </cell>
          <cell r="N55">
            <v>743</v>
          </cell>
          <cell r="O55" t="str">
            <v>Females</v>
          </cell>
          <cell r="P55" t="str">
            <v>x</v>
          </cell>
          <cell r="Q55">
            <v>11.6</v>
          </cell>
          <cell r="R55">
            <v>22.7</v>
          </cell>
          <cell r="S55">
            <v>27</v>
          </cell>
          <cell r="T55">
            <v>18.3</v>
          </cell>
          <cell r="U55">
            <v>10</v>
          </cell>
          <cell r="V55">
            <v>3.6</v>
          </cell>
          <cell r="W55" t="str">
            <v>x</v>
          </cell>
          <cell r="X55">
            <v>16.7</v>
          </cell>
          <cell r="Y55">
            <v>66.400000000000006</v>
          </cell>
          <cell r="Z55">
            <v>99.5</v>
          </cell>
          <cell r="AA55">
            <v>1294</v>
          </cell>
          <cell r="AB55" t="str">
            <v>All</v>
          </cell>
          <cell r="AC55">
            <v>3.3</v>
          </cell>
          <cell r="AD55">
            <v>8.6</v>
          </cell>
          <cell r="AE55">
            <v>19.7</v>
          </cell>
          <cell r="AF55">
            <v>26.1</v>
          </cell>
          <cell r="AG55">
            <v>21.7</v>
          </cell>
          <cell r="AH55">
            <v>13.3</v>
          </cell>
          <cell r="AI55">
            <v>5.3</v>
          </cell>
          <cell r="AJ55">
            <v>1.5</v>
          </cell>
          <cell r="AK55">
            <v>11.9</v>
          </cell>
          <cell r="AL55">
            <v>57.8</v>
          </cell>
          <cell r="AM55">
            <v>99.5</v>
          </cell>
          <cell r="AN55">
            <v>2037</v>
          </cell>
        </row>
        <row r="56">
          <cell r="A56" t="str">
            <v>Leisure and Tourism</v>
          </cell>
          <cell r="B56" t="str">
            <v>Males</v>
          </cell>
          <cell r="C56">
            <v>0.4</v>
          </cell>
          <cell r="D56">
            <v>3.5</v>
          </cell>
          <cell r="E56">
            <v>8.4</v>
          </cell>
          <cell r="F56">
            <v>16.899999999999999</v>
          </cell>
          <cell r="G56">
            <v>21.2</v>
          </cell>
          <cell r="H56">
            <v>16.399999999999999</v>
          </cell>
          <cell r="I56">
            <v>13.9</v>
          </cell>
          <cell r="J56">
            <v>10.7</v>
          </cell>
          <cell r="K56">
            <v>3.9</v>
          </cell>
          <cell r="L56">
            <v>29.2</v>
          </cell>
          <cell r="M56">
            <v>91.3</v>
          </cell>
          <cell r="N56">
            <v>1148</v>
          </cell>
          <cell r="O56" t="str">
            <v>Females</v>
          </cell>
          <cell r="P56">
            <v>2</v>
          </cell>
          <cell r="Q56">
            <v>7.5</v>
          </cell>
          <cell r="R56">
            <v>18.600000000000001</v>
          </cell>
          <cell r="S56">
            <v>23.4</v>
          </cell>
          <cell r="T56">
            <v>19.2</v>
          </cell>
          <cell r="U56">
            <v>10.9</v>
          </cell>
          <cell r="V56">
            <v>9.9</v>
          </cell>
          <cell r="W56">
            <v>4.2</v>
          </cell>
          <cell r="X56">
            <v>9.5</v>
          </cell>
          <cell r="Y56">
            <v>51.5</v>
          </cell>
          <cell r="Z56">
            <v>95.7</v>
          </cell>
          <cell r="AA56">
            <v>1368</v>
          </cell>
          <cell r="AB56" t="str">
            <v>All</v>
          </cell>
          <cell r="AC56">
            <v>1.3</v>
          </cell>
          <cell r="AD56">
            <v>5.6</v>
          </cell>
          <cell r="AE56">
            <v>14</v>
          </cell>
          <cell r="AF56">
            <v>20.399999999999999</v>
          </cell>
          <cell r="AG56">
            <v>20.100000000000001</v>
          </cell>
          <cell r="AH56">
            <v>13.4</v>
          </cell>
          <cell r="AI56">
            <v>11.7</v>
          </cell>
          <cell r="AJ56">
            <v>7.2</v>
          </cell>
          <cell r="AK56">
            <v>7</v>
          </cell>
          <cell r="AL56">
            <v>41.3</v>
          </cell>
          <cell r="AM56">
            <v>93.7</v>
          </cell>
          <cell r="AN56">
            <v>2516</v>
          </cell>
        </row>
        <row r="57">
          <cell r="A57" t="str">
            <v>Manufacturing</v>
          </cell>
          <cell r="B57" t="str">
            <v>Males</v>
          </cell>
          <cell r="C57">
            <v>0</v>
          </cell>
          <cell r="D57" t="str">
            <v>x</v>
          </cell>
          <cell r="E57">
            <v>4.7</v>
          </cell>
          <cell r="F57">
            <v>20</v>
          </cell>
          <cell r="G57">
            <v>21.2</v>
          </cell>
          <cell r="H57" t="str">
            <v>x</v>
          </cell>
          <cell r="I57" t="str">
            <v>x</v>
          </cell>
          <cell r="J57" t="str">
            <v>x</v>
          </cell>
          <cell r="K57" t="str">
            <v>x</v>
          </cell>
          <cell r="L57">
            <v>30.6</v>
          </cell>
          <cell r="M57">
            <v>97.6</v>
          </cell>
          <cell r="N57">
            <v>85</v>
          </cell>
          <cell r="O57" t="str">
            <v>Females</v>
          </cell>
          <cell r="P57">
            <v>0</v>
          </cell>
          <cell r="Q57" t="str">
            <v>x</v>
          </cell>
          <cell r="R57">
            <v>0</v>
          </cell>
          <cell r="S57">
            <v>21.4</v>
          </cell>
          <cell r="T57">
            <v>28.6</v>
          </cell>
          <cell r="U57" t="str">
            <v>x</v>
          </cell>
          <cell r="V57" t="str">
            <v>x</v>
          </cell>
          <cell r="W57" t="str">
            <v>x</v>
          </cell>
          <cell r="X57" t="str">
            <v>x</v>
          </cell>
          <cell r="Y57">
            <v>28.6</v>
          </cell>
          <cell r="Z57">
            <v>92.9</v>
          </cell>
          <cell r="AA57">
            <v>14</v>
          </cell>
          <cell r="AB57" t="str">
            <v>All</v>
          </cell>
          <cell r="AC57">
            <v>0</v>
          </cell>
          <cell r="AD57">
            <v>6.1</v>
          </cell>
          <cell r="AE57">
            <v>4</v>
          </cell>
          <cell r="AF57">
            <v>20.2</v>
          </cell>
          <cell r="AG57">
            <v>22.2</v>
          </cell>
          <cell r="AH57">
            <v>18.2</v>
          </cell>
          <cell r="AI57">
            <v>17.2</v>
          </cell>
          <cell r="AJ57">
            <v>9.1</v>
          </cell>
          <cell r="AK57">
            <v>6.1</v>
          </cell>
          <cell r="AL57">
            <v>30.3</v>
          </cell>
          <cell r="AM57">
            <v>97</v>
          </cell>
          <cell r="AN57">
            <v>99</v>
          </cell>
        </row>
        <row r="58">
          <cell r="A58" t="str">
            <v>Media/Film/TV</v>
          </cell>
          <cell r="B58" t="str">
            <v>Males</v>
          </cell>
          <cell r="C58">
            <v>1.6</v>
          </cell>
          <cell r="D58">
            <v>7.7</v>
          </cell>
          <cell r="E58">
            <v>19.3</v>
          </cell>
          <cell r="F58">
            <v>27.2</v>
          </cell>
          <cell r="G58">
            <v>21</v>
          </cell>
          <cell r="H58">
            <v>11.7</v>
          </cell>
          <cell r="I58">
            <v>6.3</v>
          </cell>
          <cell r="J58">
            <v>3</v>
          </cell>
          <cell r="K58">
            <v>9.3000000000000007</v>
          </cell>
          <cell r="L58">
            <v>55.9</v>
          </cell>
          <cell r="M58">
            <v>97.9</v>
          </cell>
          <cell r="N58">
            <v>24111</v>
          </cell>
          <cell r="O58" t="str">
            <v>Females</v>
          </cell>
          <cell r="P58">
            <v>5</v>
          </cell>
          <cell r="Q58">
            <v>17.7</v>
          </cell>
          <cell r="R58">
            <v>27.5</v>
          </cell>
          <cell r="S58">
            <v>25.3</v>
          </cell>
          <cell r="T58">
            <v>13.2</v>
          </cell>
          <cell r="U58">
            <v>6.1</v>
          </cell>
          <cell r="V58">
            <v>2.8</v>
          </cell>
          <cell r="W58">
            <v>1.4</v>
          </cell>
          <cell r="X58">
            <v>22.7</v>
          </cell>
          <cell r="Y58">
            <v>75.5</v>
          </cell>
          <cell r="Z58">
            <v>99</v>
          </cell>
          <cell r="AA58">
            <v>24587</v>
          </cell>
          <cell r="AB58" t="str">
            <v>All</v>
          </cell>
          <cell r="AC58">
            <v>3.3</v>
          </cell>
          <cell r="AD58">
            <v>12.8</v>
          </cell>
          <cell r="AE58">
            <v>23.5</v>
          </cell>
          <cell r="AF58">
            <v>26.3</v>
          </cell>
          <cell r="AG58">
            <v>17.100000000000001</v>
          </cell>
          <cell r="AH58">
            <v>8.9</v>
          </cell>
          <cell r="AI58">
            <v>4.5</v>
          </cell>
          <cell r="AJ58">
            <v>2.2000000000000002</v>
          </cell>
          <cell r="AK58">
            <v>16.100000000000001</v>
          </cell>
          <cell r="AL58">
            <v>65.8</v>
          </cell>
          <cell r="AM58">
            <v>98.5</v>
          </cell>
          <cell r="AN58">
            <v>48698</v>
          </cell>
        </row>
        <row r="59">
          <cell r="A59" t="str">
            <v>Performing Arts</v>
          </cell>
          <cell r="B59" t="str">
            <v>Males</v>
          </cell>
          <cell r="C59">
            <v>3.1</v>
          </cell>
          <cell r="D59">
            <v>5.2</v>
          </cell>
          <cell r="E59">
            <v>15.2</v>
          </cell>
          <cell r="F59">
            <v>23.4</v>
          </cell>
          <cell r="G59">
            <v>22.6</v>
          </cell>
          <cell r="H59">
            <v>15.2</v>
          </cell>
          <cell r="I59">
            <v>8.9</v>
          </cell>
          <cell r="J59">
            <v>3.6</v>
          </cell>
          <cell r="K59">
            <v>8.1999999999999993</v>
          </cell>
          <cell r="L59">
            <v>46.8</v>
          </cell>
          <cell r="M59">
            <v>97</v>
          </cell>
          <cell r="N59">
            <v>948</v>
          </cell>
          <cell r="O59" t="str">
            <v>Females</v>
          </cell>
          <cell r="P59">
            <v>8.9</v>
          </cell>
          <cell r="Q59">
            <v>12.2</v>
          </cell>
          <cell r="R59">
            <v>20.8</v>
          </cell>
          <cell r="S59">
            <v>24.9</v>
          </cell>
          <cell r="T59">
            <v>16.100000000000001</v>
          </cell>
          <cell r="U59">
            <v>8.6</v>
          </cell>
          <cell r="V59">
            <v>5.5</v>
          </cell>
          <cell r="W59">
            <v>1.4</v>
          </cell>
          <cell r="X59">
            <v>21.2</v>
          </cell>
          <cell r="Y59">
            <v>66.900000000000006</v>
          </cell>
          <cell r="Z59">
            <v>98.6</v>
          </cell>
          <cell r="AA59">
            <v>2131</v>
          </cell>
          <cell r="AB59" t="str">
            <v>All</v>
          </cell>
          <cell r="AC59">
            <v>7.1</v>
          </cell>
          <cell r="AD59">
            <v>10.1</v>
          </cell>
          <cell r="AE59">
            <v>19.100000000000001</v>
          </cell>
          <cell r="AF59">
            <v>24.5</v>
          </cell>
          <cell r="AG59">
            <v>18.100000000000001</v>
          </cell>
          <cell r="AH59">
            <v>10.7</v>
          </cell>
          <cell r="AI59">
            <v>6.6</v>
          </cell>
          <cell r="AJ59">
            <v>2</v>
          </cell>
          <cell r="AK59">
            <v>17.2</v>
          </cell>
          <cell r="AL59">
            <v>60.7</v>
          </cell>
          <cell r="AM59">
            <v>98.1</v>
          </cell>
          <cell r="AN59">
            <v>3079</v>
          </cell>
        </row>
        <row r="60">
          <cell r="A60" t="str">
            <v>Physical Education</v>
          </cell>
          <cell r="B60" t="str">
            <v>Males</v>
          </cell>
          <cell r="C60">
            <v>2.4219617724582663</v>
          </cell>
          <cell r="D60">
            <v>14.841768479684365</v>
          </cell>
          <cell r="E60">
            <v>26.013295094739984</v>
          </cell>
          <cell r="F60">
            <v>27.307991976526367</v>
          </cell>
          <cell r="G60">
            <v>17.45934386552393</v>
          </cell>
          <cell r="H60">
            <v>8.8225055119937661</v>
          </cell>
          <cell r="I60">
            <v>2.446827909752499</v>
          </cell>
          <cell r="J60">
            <v>0.42438207648823834</v>
          </cell>
          <cell r="K60">
            <v>17.263730252142633</v>
          </cell>
          <cell r="L60">
            <v>70.585017323408977</v>
          </cell>
          <cell r="M60">
            <v>99.738076687167421</v>
          </cell>
          <cell r="N60">
            <v>60323</v>
          </cell>
          <cell r="O60" t="str">
            <v>Females</v>
          </cell>
          <cell r="P60">
            <v>5.4995680967463292</v>
          </cell>
          <cell r="Q60">
            <v>20.350641456313785</v>
          </cell>
          <cell r="R60">
            <v>25.01839587932303</v>
          </cell>
          <cell r="S60">
            <v>22.247816489106441</v>
          </cell>
          <cell r="T60">
            <v>15.558114982243977</v>
          </cell>
          <cell r="U60">
            <v>8.0078062513996873</v>
          </cell>
          <cell r="V60">
            <v>2.604216655469175</v>
          </cell>
          <cell r="W60">
            <v>0.45749752055539561</v>
          </cell>
          <cell r="X60">
            <v>25.850209553060115</v>
          </cell>
          <cell r="Y60">
            <v>73.116421921489589</v>
          </cell>
          <cell r="Z60">
            <v>99.744057331157819</v>
          </cell>
          <cell r="AA60">
            <v>31257</v>
          </cell>
          <cell r="AB60" t="str">
            <v>All</v>
          </cell>
          <cell r="AC60">
            <v>3.4723738807599913</v>
          </cell>
          <cell r="AD60">
            <v>16.721991701244814</v>
          </cell>
          <cell r="AE60">
            <v>25.673727888185194</v>
          </cell>
          <cell r="AF60">
            <v>25.580912863070541</v>
          </cell>
          <cell r="AG60">
            <v>16.810438960471718</v>
          </cell>
          <cell r="AH60">
            <v>8.5444420179078406</v>
          </cell>
          <cell r="AI60">
            <v>2.5005459707359687</v>
          </cell>
          <cell r="AJ60">
            <v>0.43568464730290457</v>
          </cell>
          <cell r="AK60">
            <v>20.194365582004803</v>
          </cell>
          <cell r="AL60">
            <v>71.449006333260542</v>
          </cell>
          <cell r="AM60">
            <v>99.740117929678973</v>
          </cell>
          <cell r="AN60">
            <v>91580</v>
          </cell>
        </row>
        <row r="61">
          <cell r="A61" t="str">
            <v>Religious Studies</v>
          </cell>
          <cell r="B61" t="str">
            <v>Males</v>
          </cell>
          <cell r="C61">
            <v>7.5</v>
          </cell>
          <cell r="D61">
            <v>16.100000000000001</v>
          </cell>
          <cell r="E61">
            <v>22.3</v>
          </cell>
          <cell r="F61">
            <v>20.9</v>
          </cell>
          <cell r="G61">
            <v>12.8</v>
          </cell>
          <cell r="H61">
            <v>8.5</v>
          </cell>
          <cell r="I61">
            <v>5.7</v>
          </cell>
          <cell r="J61">
            <v>3.6</v>
          </cell>
          <cell r="K61">
            <v>23.7</v>
          </cell>
          <cell r="L61">
            <v>66.900000000000006</v>
          </cell>
          <cell r="M61">
            <v>97.5</v>
          </cell>
          <cell r="N61">
            <v>104900</v>
          </cell>
          <cell r="O61" t="str">
            <v>Females</v>
          </cell>
          <cell r="P61">
            <v>15</v>
          </cell>
          <cell r="Q61">
            <v>23.1</v>
          </cell>
          <cell r="R61">
            <v>23.6</v>
          </cell>
          <cell r="S61">
            <v>17.5</v>
          </cell>
          <cell r="T61">
            <v>9.1</v>
          </cell>
          <cell r="U61">
            <v>5.4</v>
          </cell>
          <cell r="V61">
            <v>3.1</v>
          </cell>
          <cell r="W61">
            <v>1.9</v>
          </cell>
          <cell r="X61">
            <v>38.1</v>
          </cell>
          <cell r="Y61">
            <v>79.3</v>
          </cell>
          <cell r="Z61">
            <v>98.8</v>
          </cell>
          <cell r="AA61">
            <v>124109</v>
          </cell>
          <cell r="AB61" t="str">
            <v>All</v>
          </cell>
          <cell r="AC61">
            <v>11.6</v>
          </cell>
          <cell r="AD61">
            <v>19.899999999999999</v>
          </cell>
          <cell r="AE61">
            <v>23</v>
          </cell>
          <cell r="AF61">
            <v>19.100000000000001</v>
          </cell>
          <cell r="AG61">
            <v>10.8</v>
          </cell>
          <cell r="AH61">
            <v>6.9</v>
          </cell>
          <cell r="AI61">
            <v>4.3</v>
          </cell>
          <cell r="AJ61">
            <v>2.6</v>
          </cell>
          <cell r="AK61">
            <v>31.5</v>
          </cell>
          <cell r="AL61">
            <v>73.599999999999994</v>
          </cell>
          <cell r="AM61">
            <v>98.2</v>
          </cell>
          <cell r="AN61">
            <v>229009</v>
          </cell>
        </row>
        <row r="62">
          <cell r="A62" t="str">
            <v>Statistics</v>
          </cell>
          <cell r="B62" t="str">
            <v>Males</v>
          </cell>
          <cell r="C62">
            <v>4.8</v>
          </cell>
          <cell r="D62">
            <v>18.100000000000001</v>
          </cell>
          <cell r="E62">
            <v>26.7</v>
          </cell>
          <cell r="F62">
            <v>26</v>
          </cell>
          <cell r="G62">
            <v>13.6</v>
          </cell>
          <cell r="H62">
            <v>5.4</v>
          </cell>
          <cell r="I62">
            <v>2.1</v>
          </cell>
          <cell r="J62">
            <v>1.1000000000000001</v>
          </cell>
          <cell r="K62">
            <v>22.9</v>
          </cell>
          <cell r="L62">
            <v>75.5</v>
          </cell>
          <cell r="M62">
            <v>97.7</v>
          </cell>
          <cell r="N62">
            <v>23230</v>
          </cell>
          <cell r="O62" t="str">
            <v>Females</v>
          </cell>
          <cell r="P62">
            <v>6</v>
          </cell>
          <cell r="Q62">
            <v>20.399999999999999</v>
          </cell>
          <cell r="R62">
            <v>27.8</v>
          </cell>
          <cell r="S62">
            <v>26.4</v>
          </cell>
          <cell r="T62">
            <v>11.3</v>
          </cell>
          <cell r="U62">
            <v>3.7</v>
          </cell>
          <cell r="V62">
            <v>1.5</v>
          </cell>
          <cell r="W62">
            <v>0.8</v>
          </cell>
          <cell r="X62">
            <v>26.4</v>
          </cell>
          <cell r="Y62">
            <v>80.5</v>
          </cell>
          <cell r="Z62">
            <v>97.9</v>
          </cell>
          <cell r="AA62">
            <v>21244</v>
          </cell>
          <cell r="AB62" t="str">
            <v>All</v>
          </cell>
          <cell r="AC62">
            <v>5.3</v>
          </cell>
          <cell r="AD62">
            <v>19.2</v>
          </cell>
          <cell r="AE62">
            <v>27.2</v>
          </cell>
          <cell r="AF62">
            <v>26.2</v>
          </cell>
          <cell r="AG62">
            <v>12.5</v>
          </cell>
          <cell r="AH62">
            <v>4.5999999999999996</v>
          </cell>
          <cell r="AI62">
            <v>1.8</v>
          </cell>
          <cell r="AJ62">
            <v>1</v>
          </cell>
          <cell r="AK62">
            <v>24.5</v>
          </cell>
          <cell r="AL62">
            <v>77.900000000000006</v>
          </cell>
          <cell r="AM62">
            <v>97.8</v>
          </cell>
          <cell r="AN62">
            <v>44474</v>
          </cell>
        </row>
        <row r="63">
          <cell r="A63" t="str">
            <v>Vocational Studies</v>
          </cell>
          <cell r="B63" t="str">
            <v>Males</v>
          </cell>
          <cell r="C63">
            <v>1</v>
          </cell>
          <cell r="D63">
            <v>6.8</v>
          </cell>
          <cell r="E63">
            <v>17.5</v>
          </cell>
          <cell r="F63">
            <v>27.4</v>
          </cell>
          <cell r="G63">
            <v>22.5</v>
          </cell>
          <cell r="H63">
            <v>13.4</v>
          </cell>
          <cell r="I63">
            <v>6.7</v>
          </cell>
          <cell r="J63">
            <v>2.7</v>
          </cell>
          <cell r="K63">
            <v>7.8</v>
          </cell>
          <cell r="L63">
            <v>52.7</v>
          </cell>
          <cell r="M63">
            <v>98</v>
          </cell>
          <cell r="N63">
            <v>16022</v>
          </cell>
          <cell r="O63" t="str">
            <v>Females</v>
          </cell>
          <cell r="P63">
            <v>3.7</v>
          </cell>
          <cell r="Q63">
            <v>15.2</v>
          </cell>
          <cell r="R63">
            <v>25.5</v>
          </cell>
          <cell r="S63">
            <v>25.2</v>
          </cell>
          <cell r="T63">
            <v>16.8</v>
          </cell>
          <cell r="U63">
            <v>8.1999999999999993</v>
          </cell>
          <cell r="V63">
            <v>3.4</v>
          </cell>
          <cell r="W63">
            <v>1.1000000000000001</v>
          </cell>
          <cell r="X63">
            <v>18.899999999999999</v>
          </cell>
          <cell r="Y63">
            <v>69.599999999999994</v>
          </cell>
          <cell r="Z63">
            <v>99.1</v>
          </cell>
          <cell r="AA63">
            <v>17307</v>
          </cell>
          <cell r="AB63" t="str">
            <v>All</v>
          </cell>
          <cell r="AC63">
            <v>2.4</v>
          </cell>
          <cell r="AD63">
            <v>11.2</v>
          </cell>
          <cell r="AE63">
            <v>21.6</v>
          </cell>
          <cell r="AF63">
            <v>26.3</v>
          </cell>
          <cell r="AG63">
            <v>19.600000000000001</v>
          </cell>
          <cell r="AH63">
            <v>10.7</v>
          </cell>
          <cell r="AI63">
            <v>5</v>
          </cell>
          <cell r="AJ63">
            <v>1.9</v>
          </cell>
          <cell r="AK63">
            <v>13.6</v>
          </cell>
          <cell r="AL63">
            <v>61.5</v>
          </cell>
          <cell r="AM63">
            <v>98.6</v>
          </cell>
          <cell r="AN63">
            <v>33329</v>
          </cell>
        </row>
        <row r="64">
          <cell r="A64" t="str">
            <v>All Subjects</v>
          </cell>
          <cell r="B64" t="str">
            <v>Males</v>
          </cell>
          <cell r="C64">
            <v>5.8927931654660188</v>
          </cell>
          <cell r="D64">
            <v>13.144032157047041</v>
          </cell>
          <cell r="E64">
            <v>21.180434877780527</v>
          </cell>
          <cell r="F64">
            <v>27.608940573970052</v>
          </cell>
          <cell r="G64">
            <v>15.804547123672222</v>
          </cell>
          <cell r="H64">
            <v>8.3133721745765268</v>
          </cell>
          <cell r="I64">
            <v>4.4798022259409587</v>
          </cell>
          <cell r="J64">
            <v>2.220892967388187</v>
          </cell>
          <cell r="K64">
            <v>19.03682532251306</v>
          </cell>
          <cell r="L64">
            <v>67.82620077426364</v>
          </cell>
          <cell r="M64">
            <v>98.64481526584153</v>
          </cell>
          <cell r="N64">
            <v>2238514</v>
          </cell>
          <cell r="O64" t="str">
            <v>Females</v>
          </cell>
          <cell r="P64">
            <v>8.9692661242289695</v>
          </cell>
          <cell r="Q64">
            <v>17.698584941431896</v>
          </cell>
          <cell r="R64">
            <v>24.209115441410166</v>
          </cell>
          <cell r="S64">
            <v>25.5782891995593</v>
          </cell>
          <cell r="T64">
            <v>12.474490687130354</v>
          </cell>
          <cell r="U64">
            <v>5.8330372335847835</v>
          </cell>
          <cell r="V64">
            <v>2.9483866185067882</v>
          </cell>
          <cell r="W64">
            <v>1.416464509356326</v>
          </cell>
          <cell r="X64">
            <v>26.667851065660866</v>
          </cell>
          <cell r="Y64">
            <v>76.455255706630339</v>
          </cell>
          <cell r="Z64">
            <v>99.127634755208589</v>
          </cell>
          <cell r="AA64">
            <v>2347182</v>
          </cell>
          <cell r="AB64" t="str">
            <v>All</v>
          </cell>
          <cell r="AC64">
            <v>7.4674814902688711</v>
          </cell>
          <cell r="AD64">
            <v>15.475273546262116</v>
          </cell>
          <cell r="AE64">
            <v>22.730660732852765</v>
          </cell>
          <cell r="AF64">
            <v>26.569554545264232</v>
          </cell>
          <cell r="AG64">
            <v>14.100062455077703</v>
          </cell>
          <cell r="AH64">
            <v>7.0438162494853565</v>
          </cell>
          <cell r="AI64">
            <v>3.695949317181078</v>
          </cell>
          <cell r="AJ64">
            <v>1.8091474009615989</v>
          </cell>
          <cell r="AK64">
            <v>22.942755036530986</v>
          </cell>
          <cell r="AL64">
            <v>72.242970314647977</v>
          </cell>
          <cell r="AM64">
            <v>98.891945737353723</v>
          </cell>
          <cell r="AN64">
            <v>4585696</v>
          </cell>
        </row>
      </sheetData>
      <sheetData sheetId="9">
        <row r="3">
          <cell r="A3" t="str">
            <v>English</v>
          </cell>
          <cell r="B3" t="str">
            <v>Males</v>
          </cell>
          <cell r="C3">
            <v>2.7</v>
          </cell>
          <cell r="D3">
            <v>9.5</v>
          </cell>
          <cell r="E3">
            <v>21.1</v>
          </cell>
          <cell r="F3">
            <v>31.5</v>
          </cell>
          <cell r="G3">
            <v>19.7</v>
          </cell>
          <cell r="H3">
            <v>9.1</v>
          </cell>
          <cell r="I3">
            <v>3.8</v>
          </cell>
          <cell r="J3">
            <v>1.5</v>
          </cell>
          <cell r="K3">
            <v>12.1</v>
          </cell>
          <cell r="L3">
            <v>64.7</v>
          </cell>
          <cell r="M3">
            <v>98.8</v>
          </cell>
          <cell r="N3">
            <v>229932</v>
          </cell>
          <cell r="O3" t="str">
            <v>Females</v>
          </cell>
          <cell r="P3">
            <v>5.9</v>
          </cell>
          <cell r="Q3">
            <v>17</v>
          </cell>
          <cell r="R3">
            <v>28.1</v>
          </cell>
          <cell r="S3">
            <v>28.8</v>
          </cell>
          <cell r="T3">
            <v>13</v>
          </cell>
          <cell r="U3">
            <v>4.4000000000000004</v>
          </cell>
          <cell r="V3">
            <v>1.5</v>
          </cell>
          <cell r="W3">
            <v>0.6</v>
          </cell>
          <cell r="X3">
            <v>22.9</v>
          </cell>
          <cell r="Y3">
            <v>79.8</v>
          </cell>
          <cell r="Z3">
            <v>99.3</v>
          </cell>
          <cell r="AA3">
            <v>234257</v>
          </cell>
          <cell r="AB3" t="str">
            <v>All</v>
          </cell>
          <cell r="AC3">
            <v>4.3</v>
          </cell>
          <cell r="AD3">
            <v>13.3</v>
          </cell>
          <cell r="AE3">
            <v>24.6</v>
          </cell>
          <cell r="AF3">
            <v>30.1</v>
          </cell>
          <cell r="AG3">
            <v>16.3</v>
          </cell>
          <cell r="AH3">
            <v>6.7</v>
          </cell>
          <cell r="AI3">
            <v>2.7</v>
          </cell>
          <cell r="AJ3">
            <v>1</v>
          </cell>
          <cell r="AK3">
            <v>17.600000000000001</v>
          </cell>
          <cell r="AL3">
            <v>72.400000000000006</v>
          </cell>
          <cell r="AM3">
            <v>99.1</v>
          </cell>
          <cell r="AN3">
            <v>464189</v>
          </cell>
        </row>
        <row r="4">
          <cell r="A4" t="str">
            <v>Mathematics</v>
          </cell>
          <cell r="B4" t="str">
            <v>Males</v>
          </cell>
          <cell r="C4">
            <v>7.2</v>
          </cell>
          <cell r="D4">
            <v>11.5</v>
          </cell>
          <cell r="E4">
            <v>18.5</v>
          </cell>
          <cell r="F4">
            <v>30.1</v>
          </cell>
          <cell r="G4">
            <v>12.3</v>
          </cell>
          <cell r="H4">
            <v>6.2</v>
          </cell>
          <cell r="I4">
            <v>4.8</v>
          </cell>
          <cell r="J4">
            <v>3.9</v>
          </cell>
          <cell r="K4">
            <v>18.7</v>
          </cell>
          <cell r="L4">
            <v>67.3</v>
          </cell>
          <cell r="M4">
            <v>94.5</v>
          </cell>
          <cell r="N4">
            <v>303147</v>
          </cell>
          <cell r="O4" t="str">
            <v>Females</v>
          </cell>
          <cell r="P4">
            <v>6.5</v>
          </cell>
          <cell r="Q4">
            <v>11.8</v>
          </cell>
          <cell r="R4">
            <v>19.5</v>
          </cell>
          <cell r="S4">
            <v>31</v>
          </cell>
          <cell r="T4">
            <v>12.4</v>
          </cell>
          <cell r="U4">
            <v>5.9</v>
          </cell>
          <cell r="V4">
            <v>4.5</v>
          </cell>
          <cell r="W4">
            <v>3.5</v>
          </cell>
          <cell r="X4">
            <v>18.3</v>
          </cell>
          <cell r="Y4">
            <v>68.7</v>
          </cell>
          <cell r="Z4">
            <v>95.1</v>
          </cell>
          <cell r="AA4">
            <v>293691</v>
          </cell>
          <cell r="AB4" t="str">
            <v>All</v>
          </cell>
          <cell r="AC4">
            <v>6.8</v>
          </cell>
          <cell r="AD4">
            <v>11.7</v>
          </cell>
          <cell r="AE4">
            <v>19</v>
          </cell>
          <cell r="AF4">
            <v>30.5</v>
          </cell>
          <cell r="AG4">
            <v>12.4</v>
          </cell>
          <cell r="AH4">
            <v>6.1</v>
          </cell>
          <cell r="AI4">
            <v>4.5999999999999996</v>
          </cell>
          <cell r="AJ4">
            <v>3.7</v>
          </cell>
          <cell r="AK4">
            <v>18.5</v>
          </cell>
          <cell r="AL4">
            <v>68</v>
          </cell>
          <cell r="AM4">
            <v>94.8</v>
          </cell>
          <cell r="AN4">
            <v>596838</v>
          </cell>
        </row>
        <row r="5">
          <cell r="A5" t="str">
            <v>Core Science</v>
          </cell>
          <cell r="B5" t="str">
            <v>Males</v>
          </cell>
          <cell r="C5">
            <v>1</v>
          </cell>
          <cell r="D5">
            <v>5.8</v>
          </cell>
          <cell r="E5">
            <v>17</v>
          </cell>
          <cell r="F5">
            <v>34.9</v>
          </cell>
          <cell r="G5">
            <v>19.899999999999999</v>
          </cell>
          <cell r="H5">
            <v>11.2</v>
          </cell>
          <cell r="I5">
            <v>5.9</v>
          </cell>
          <cell r="J5">
            <v>2.5</v>
          </cell>
          <cell r="K5">
            <v>6.8</v>
          </cell>
          <cell r="L5">
            <v>58.8</v>
          </cell>
          <cell r="M5">
            <v>98.2</v>
          </cell>
          <cell r="N5">
            <v>175051</v>
          </cell>
          <cell r="O5" t="str">
            <v>Females</v>
          </cell>
          <cell r="P5">
            <v>1.7</v>
          </cell>
          <cell r="Q5">
            <v>8.5</v>
          </cell>
          <cell r="R5">
            <v>20.6</v>
          </cell>
          <cell r="S5">
            <v>34.4</v>
          </cell>
          <cell r="T5">
            <v>17.5</v>
          </cell>
          <cell r="U5">
            <v>9.3000000000000007</v>
          </cell>
          <cell r="V5">
            <v>4.5999999999999996</v>
          </cell>
          <cell r="W5">
            <v>1.8</v>
          </cell>
          <cell r="X5">
            <v>10.199999999999999</v>
          </cell>
          <cell r="Y5">
            <v>65.2</v>
          </cell>
          <cell r="Z5">
            <v>98.5</v>
          </cell>
          <cell r="AA5">
            <v>177855</v>
          </cell>
          <cell r="AB5" t="str">
            <v>All</v>
          </cell>
          <cell r="AC5">
            <v>1.4</v>
          </cell>
          <cell r="AD5">
            <v>7.2</v>
          </cell>
          <cell r="AE5">
            <v>18.8</v>
          </cell>
          <cell r="AF5">
            <v>34.6</v>
          </cell>
          <cell r="AG5">
            <v>18.7</v>
          </cell>
          <cell r="AH5">
            <v>10.199999999999999</v>
          </cell>
          <cell r="AI5">
            <v>5.3</v>
          </cell>
          <cell r="AJ5">
            <v>2.1</v>
          </cell>
          <cell r="AK5">
            <v>8.5</v>
          </cell>
          <cell r="AL5">
            <v>62</v>
          </cell>
          <cell r="AM5">
            <v>98.3</v>
          </cell>
          <cell r="AN5">
            <v>352906</v>
          </cell>
        </row>
        <row r="6">
          <cell r="A6" t="str">
            <v>Additional Science</v>
          </cell>
          <cell r="B6" t="str">
            <v>Males</v>
          </cell>
          <cell r="C6">
            <v>2</v>
          </cell>
          <cell r="D6">
            <v>8.1</v>
          </cell>
          <cell r="E6">
            <v>20.399999999999999</v>
          </cell>
          <cell r="F6">
            <v>32.4</v>
          </cell>
          <cell r="G6">
            <v>21.8</v>
          </cell>
          <cell r="H6">
            <v>9.1</v>
          </cell>
          <cell r="I6">
            <v>3.9</v>
          </cell>
          <cell r="J6">
            <v>1.5</v>
          </cell>
          <cell r="K6">
            <v>10</v>
          </cell>
          <cell r="L6">
            <v>62.8</v>
          </cell>
          <cell r="M6">
            <v>99.2</v>
          </cell>
          <cell r="N6">
            <v>131575</v>
          </cell>
          <cell r="O6" t="str">
            <v>Females</v>
          </cell>
          <cell r="P6">
            <v>2.7</v>
          </cell>
          <cell r="Q6">
            <v>10.199999999999999</v>
          </cell>
          <cell r="R6">
            <v>23.4</v>
          </cell>
          <cell r="S6">
            <v>32.299999999999997</v>
          </cell>
          <cell r="T6">
            <v>19.399999999999999</v>
          </cell>
          <cell r="U6">
            <v>7.3</v>
          </cell>
          <cell r="V6">
            <v>2.9</v>
          </cell>
          <cell r="W6">
            <v>1.1000000000000001</v>
          </cell>
          <cell r="X6">
            <v>12.9</v>
          </cell>
          <cell r="Y6">
            <v>68.7</v>
          </cell>
          <cell r="Z6">
            <v>99.4</v>
          </cell>
          <cell r="AA6">
            <v>139627</v>
          </cell>
          <cell r="AB6" t="str">
            <v>All</v>
          </cell>
          <cell r="AC6">
            <v>2.2999999999999998</v>
          </cell>
          <cell r="AD6">
            <v>9.1999999999999993</v>
          </cell>
          <cell r="AE6">
            <v>22</v>
          </cell>
          <cell r="AF6">
            <v>32.4</v>
          </cell>
          <cell r="AG6">
            <v>20.6</v>
          </cell>
          <cell r="AH6">
            <v>8.1999999999999993</v>
          </cell>
          <cell r="AI6">
            <v>3.4</v>
          </cell>
          <cell r="AJ6">
            <v>1.3</v>
          </cell>
          <cell r="AK6">
            <v>11.5</v>
          </cell>
          <cell r="AL6">
            <v>65.8</v>
          </cell>
          <cell r="AM6">
            <v>99.3</v>
          </cell>
          <cell r="AN6">
            <v>271202</v>
          </cell>
        </row>
        <row r="7">
          <cell r="A7" t="str">
            <v>Further Additional Science</v>
          </cell>
          <cell r="B7" t="str">
            <v>Males</v>
          </cell>
          <cell r="C7">
            <v>10</v>
          </cell>
          <cell r="D7">
            <v>20.7</v>
          </cell>
          <cell r="E7">
            <v>27.1</v>
          </cell>
          <cell r="F7">
            <v>25.1</v>
          </cell>
          <cell r="G7">
            <v>12.2</v>
          </cell>
          <cell r="H7">
            <v>3.6</v>
          </cell>
          <cell r="I7">
            <v>0.8</v>
          </cell>
          <cell r="J7">
            <v>0.2</v>
          </cell>
          <cell r="K7">
            <v>30.7</v>
          </cell>
          <cell r="L7">
            <v>82.9</v>
          </cell>
          <cell r="M7">
            <v>99.7</v>
          </cell>
          <cell r="N7">
            <v>10607</v>
          </cell>
          <cell r="O7" t="str">
            <v>Females</v>
          </cell>
          <cell r="P7">
            <v>11.6</v>
          </cell>
          <cell r="Q7">
            <v>22.5</v>
          </cell>
          <cell r="R7">
            <v>28</v>
          </cell>
          <cell r="S7">
            <v>23.7</v>
          </cell>
          <cell r="T7">
            <v>10.6</v>
          </cell>
          <cell r="U7">
            <v>2.8</v>
          </cell>
          <cell r="V7">
            <v>0.5</v>
          </cell>
          <cell r="W7">
            <v>0.2</v>
          </cell>
          <cell r="X7">
            <v>34</v>
          </cell>
          <cell r="Y7">
            <v>85.7</v>
          </cell>
          <cell r="Z7">
            <v>99.8</v>
          </cell>
          <cell r="AA7">
            <v>10429</v>
          </cell>
          <cell r="AB7" t="str">
            <v>All</v>
          </cell>
          <cell r="AC7">
            <v>10.8</v>
          </cell>
          <cell r="AD7">
            <v>21.6</v>
          </cell>
          <cell r="AE7">
            <v>27.5</v>
          </cell>
          <cell r="AF7">
            <v>24.4</v>
          </cell>
          <cell r="AG7">
            <v>11.4</v>
          </cell>
          <cell r="AH7">
            <v>3.2</v>
          </cell>
          <cell r="AI7">
            <v>0.6</v>
          </cell>
          <cell r="AJ7">
            <v>0.2</v>
          </cell>
          <cell r="AK7">
            <v>32.4</v>
          </cell>
          <cell r="AL7">
            <v>84.3</v>
          </cell>
          <cell r="AM7">
            <v>99.8</v>
          </cell>
          <cell r="AN7">
            <v>21036</v>
          </cell>
        </row>
        <row r="8">
          <cell r="A8" t="str">
            <v>Additional Applied Science</v>
          </cell>
          <cell r="B8" t="str">
            <v>Males</v>
          </cell>
          <cell r="C8">
            <v>0</v>
          </cell>
          <cell r="D8">
            <v>0.9</v>
          </cell>
          <cell r="E8">
            <v>5.2</v>
          </cell>
          <cell r="F8">
            <v>20</v>
          </cell>
          <cell r="G8">
            <v>29.3</v>
          </cell>
          <cell r="H8">
            <v>23.5</v>
          </cell>
          <cell r="I8">
            <v>13</v>
          </cell>
          <cell r="J8">
            <v>5.0999999999999996</v>
          </cell>
          <cell r="K8">
            <v>0.9</v>
          </cell>
          <cell r="L8">
            <v>26.1</v>
          </cell>
          <cell r="M8">
            <v>97</v>
          </cell>
          <cell r="N8">
            <v>6616</v>
          </cell>
          <cell r="O8" t="str">
            <v>Females</v>
          </cell>
          <cell r="P8">
            <v>0.1</v>
          </cell>
          <cell r="Q8">
            <v>1.2</v>
          </cell>
          <cell r="R8">
            <v>9.8000000000000007</v>
          </cell>
          <cell r="S8">
            <v>26.4</v>
          </cell>
          <cell r="T8">
            <v>30.7</v>
          </cell>
          <cell r="U8">
            <v>18.5</v>
          </cell>
          <cell r="V8">
            <v>8.5</v>
          </cell>
          <cell r="W8">
            <v>2.9</v>
          </cell>
          <cell r="X8">
            <v>1.4</v>
          </cell>
          <cell r="Y8">
            <v>37.5</v>
          </cell>
          <cell r="Z8">
            <v>98.1</v>
          </cell>
          <cell r="AA8">
            <v>6697</v>
          </cell>
          <cell r="AB8" t="str">
            <v>All</v>
          </cell>
          <cell r="AC8">
            <v>0.1</v>
          </cell>
          <cell r="AD8">
            <v>1.1000000000000001</v>
          </cell>
          <cell r="AE8">
            <v>7.5</v>
          </cell>
          <cell r="AF8">
            <v>23.2</v>
          </cell>
          <cell r="AG8">
            <v>30</v>
          </cell>
          <cell r="AH8">
            <v>21</v>
          </cell>
          <cell r="AI8">
            <v>10.7</v>
          </cell>
          <cell r="AJ8">
            <v>4</v>
          </cell>
          <cell r="AK8">
            <v>1.1000000000000001</v>
          </cell>
          <cell r="AL8">
            <v>31.8</v>
          </cell>
          <cell r="AM8">
            <v>97.5</v>
          </cell>
          <cell r="AN8">
            <v>13313</v>
          </cell>
        </row>
        <row r="9">
          <cell r="A9" t="str">
            <v>Physics</v>
          </cell>
          <cell r="B9" t="str">
            <v>Males</v>
          </cell>
          <cell r="C9">
            <v>14.5</v>
          </cell>
          <cell r="D9">
            <v>27.3</v>
          </cell>
          <cell r="E9">
            <v>29.2</v>
          </cell>
          <cell r="F9">
            <v>20.5</v>
          </cell>
          <cell r="G9">
            <v>6.8</v>
          </cell>
          <cell r="H9">
            <v>1.2</v>
          </cell>
          <cell r="I9">
            <v>0.3</v>
          </cell>
          <cell r="J9">
            <v>0.1</v>
          </cell>
          <cell r="K9">
            <v>41.8</v>
          </cell>
          <cell r="L9">
            <v>91.5</v>
          </cell>
          <cell r="M9">
            <v>99.9</v>
          </cell>
          <cell r="N9">
            <v>65148</v>
          </cell>
          <cell r="O9" t="str">
            <v>Females</v>
          </cell>
          <cell r="P9">
            <v>15.9</v>
          </cell>
          <cell r="Q9">
            <v>27.2</v>
          </cell>
          <cell r="R9">
            <v>28.9</v>
          </cell>
          <cell r="S9">
            <v>20.100000000000001</v>
          </cell>
          <cell r="T9">
            <v>6.4</v>
          </cell>
          <cell r="U9">
            <v>1.2</v>
          </cell>
          <cell r="V9">
            <v>0.2</v>
          </cell>
          <cell r="W9">
            <v>0.1</v>
          </cell>
          <cell r="X9">
            <v>43.1</v>
          </cell>
          <cell r="Y9">
            <v>92</v>
          </cell>
          <cell r="Z9">
            <v>99.9</v>
          </cell>
          <cell r="AA9">
            <v>63604</v>
          </cell>
          <cell r="AB9" t="str">
            <v>All</v>
          </cell>
          <cell r="AC9">
            <v>15.2</v>
          </cell>
          <cell r="AD9">
            <v>27.3</v>
          </cell>
          <cell r="AE9">
            <v>29.1</v>
          </cell>
          <cell r="AF9">
            <v>20.3</v>
          </cell>
          <cell r="AG9">
            <v>6.6</v>
          </cell>
          <cell r="AH9">
            <v>1.2</v>
          </cell>
          <cell r="AI9">
            <v>0.2</v>
          </cell>
          <cell r="AJ9">
            <v>0.1</v>
          </cell>
          <cell r="AK9">
            <v>42.4</v>
          </cell>
          <cell r="AL9">
            <v>91.8</v>
          </cell>
          <cell r="AM9">
            <v>99.9</v>
          </cell>
          <cell r="AN9">
            <v>128752</v>
          </cell>
        </row>
        <row r="10">
          <cell r="A10" t="str">
            <v>Chemistry</v>
          </cell>
          <cell r="B10" t="str">
            <v>Males</v>
          </cell>
          <cell r="C10">
            <v>13.1</v>
          </cell>
          <cell r="D10">
            <v>26.6</v>
          </cell>
          <cell r="E10">
            <v>29.1</v>
          </cell>
          <cell r="F10">
            <v>21.1</v>
          </cell>
          <cell r="G10">
            <v>7.7</v>
          </cell>
          <cell r="H10">
            <v>1.7</v>
          </cell>
          <cell r="I10">
            <v>0.4</v>
          </cell>
          <cell r="J10">
            <v>0.1</v>
          </cell>
          <cell r="K10">
            <v>39.700000000000003</v>
          </cell>
          <cell r="L10">
            <v>90</v>
          </cell>
          <cell r="M10">
            <v>99.9</v>
          </cell>
          <cell r="N10">
            <v>65818</v>
          </cell>
          <cell r="O10" t="str">
            <v>Females</v>
          </cell>
          <cell r="P10">
            <v>16.7</v>
          </cell>
          <cell r="Q10">
            <v>29.3</v>
          </cell>
          <cell r="R10">
            <v>28.4</v>
          </cell>
          <cell r="S10">
            <v>17.899999999999999</v>
          </cell>
          <cell r="T10">
            <v>5.9</v>
          </cell>
          <cell r="U10">
            <v>1.2</v>
          </cell>
          <cell r="V10">
            <v>0.3</v>
          </cell>
          <cell r="W10">
            <v>0.1</v>
          </cell>
          <cell r="X10">
            <v>46.1</v>
          </cell>
          <cell r="Y10">
            <v>92.4</v>
          </cell>
          <cell r="Z10">
            <v>99.9</v>
          </cell>
          <cell r="AA10">
            <v>63841</v>
          </cell>
          <cell r="AB10" t="str">
            <v>All</v>
          </cell>
          <cell r="AC10">
            <v>14.9</v>
          </cell>
          <cell r="AD10">
            <v>28</v>
          </cell>
          <cell r="AE10">
            <v>28.8</v>
          </cell>
          <cell r="AF10">
            <v>19.5</v>
          </cell>
          <cell r="AG10">
            <v>6.8</v>
          </cell>
          <cell r="AH10">
            <v>1.5</v>
          </cell>
          <cell r="AI10">
            <v>0.3</v>
          </cell>
          <cell r="AJ10">
            <v>0.1</v>
          </cell>
          <cell r="AK10">
            <v>42.9</v>
          </cell>
          <cell r="AL10">
            <v>91.2</v>
          </cell>
          <cell r="AM10">
            <v>99.9</v>
          </cell>
          <cell r="AN10">
            <v>129659</v>
          </cell>
        </row>
        <row r="11">
          <cell r="A11" t="str">
            <v>Biological Sciences</v>
          </cell>
          <cell r="B11" t="str">
            <v>Males</v>
          </cell>
          <cell r="C11">
            <v>11.2</v>
          </cell>
          <cell r="D11">
            <v>26.3</v>
          </cell>
          <cell r="E11">
            <v>30.2</v>
          </cell>
          <cell r="F11">
            <v>21.8</v>
          </cell>
          <cell r="G11">
            <v>7.5</v>
          </cell>
          <cell r="H11">
            <v>1.7</v>
          </cell>
          <cell r="I11">
            <v>0.6</v>
          </cell>
          <cell r="J11">
            <v>0.3</v>
          </cell>
          <cell r="K11">
            <v>37.5</v>
          </cell>
          <cell r="L11">
            <v>89.5</v>
          </cell>
          <cell r="M11">
            <v>99.7</v>
          </cell>
          <cell r="N11">
            <v>67270</v>
          </cell>
          <cell r="O11" t="str">
            <v>Females</v>
          </cell>
          <cell r="P11">
            <v>16.7</v>
          </cell>
          <cell r="Q11">
            <v>29.9</v>
          </cell>
          <cell r="R11">
            <v>28.6</v>
          </cell>
          <cell r="S11">
            <v>17.100000000000001</v>
          </cell>
          <cell r="T11">
            <v>5.5</v>
          </cell>
          <cell r="U11">
            <v>1.2</v>
          </cell>
          <cell r="V11">
            <v>0.5</v>
          </cell>
          <cell r="W11">
            <v>0.2</v>
          </cell>
          <cell r="X11">
            <v>46.6</v>
          </cell>
          <cell r="Y11">
            <v>92.4</v>
          </cell>
          <cell r="Z11">
            <v>99.8</v>
          </cell>
          <cell r="AA11">
            <v>65698</v>
          </cell>
          <cell r="AB11" t="str">
            <v>All</v>
          </cell>
          <cell r="AC11">
            <v>13.9</v>
          </cell>
          <cell r="AD11">
            <v>28.1</v>
          </cell>
          <cell r="AE11">
            <v>29.4</v>
          </cell>
          <cell r="AF11">
            <v>19.5</v>
          </cell>
          <cell r="AG11">
            <v>6.5</v>
          </cell>
          <cell r="AH11">
            <v>1.5</v>
          </cell>
          <cell r="AI11">
            <v>0.6</v>
          </cell>
          <cell r="AJ11">
            <v>0.2</v>
          </cell>
          <cell r="AK11">
            <v>42</v>
          </cell>
          <cell r="AL11">
            <v>91</v>
          </cell>
          <cell r="AM11">
            <v>99.7</v>
          </cell>
          <cell r="AN11">
            <v>132968</v>
          </cell>
        </row>
        <row r="12">
          <cell r="A12" t="str">
            <v>Computer Science</v>
          </cell>
          <cell r="B12" t="str">
            <v>Males</v>
          </cell>
          <cell r="C12">
            <v>6</v>
          </cell>
          <cell r="D12">
            <v>16.600000000000001</v>
          </cell>
          <cell r="E12">
            <v>21.3</v>
          </cell>
          <cell r="F12">
            <v>20.399999999999999</v>
          </cell>
          <cell r="G12">
            <v>14</v>
          </cell>
          <cell r="H12">
            <v>8.8000000000000007</v>
          </cell>
          <cell r="I12">
            <v>5.4</v>
          </cell>
          <cell r="J12">
            <v>3.4</v>
          </cell>
          <cell r="K12">
            <v>22.6</v>
          </cell>
          <cell r="L12">
            <v>64.400000000000006</v>
          </cell>
          <cell r="M12">
            <v>96.1</v>
          </cell>
          <cell r="N12">
            <v>13428</v>
          </cell>
          <cell r="O12" t="str">
            <v>Females</v>
          </cell>
          <cell r="P12">
            <v>8.3000000000000007</v>
          </cell>
          <cell r="Q12">
            <v>19.399999999999999</v>
          </cell>
          <cell r="R12">
            <v>21.7</v>
          </cell>
          <cell r="S12">
            <v>21.2</v>
          </cell>
          <cell r="T12">
            <v>13.6</v>
          </cell>
          <cell r="U12">
            <v>7.4</v>
          </cell>
          <cell r="V12">
            <v>3.7</v>
          </cell>
          <cell r="W12">
            <v>1.7</v>
          </cell>
          <cell r="X12">
            <v>27.7</v>
          </cell>
          <cell r="Y12">
            <v>70.599999999999994</v>
          </cell>
          <cell r="Z12">
            <v>97</v>
          </cell>
          <cell r="AA12">
            <v>2374</v>
          </cell>
          <cell r="AB12" t="str">
            <v>All</v>
          </cell>
          <cell r="AC12">
            <v>6.4</v>
          </cell>
          <cell r="AD12">
            <v>17</v>
          </cell>
          <cell r="AE12">
            <v>21.4</v>
          </cell>
          <cell r="AF12">
            <v>20.5</v>
          </cell>
          <cell r="AG12">
            <v>14</v>
          </cell>
          <cell r="AH12">
            <v>8.6</v>
          </cell>
          <cell r="AI12">
            <v>5.2</v>
          </cell>
          <cell r="AJ12">
            <v>3.2</v>
          </cell>
          <cell r="AK12">
            <v>23.4</v>
          </cell>
          <cell r="AL12">
            <v>65.3</v>
          </cell>
          <cell r="AM12">
            <v>96.2</v>
          </cell>
          <cell r="AN12">
            <v>15802</v>
          </cell>
        </row>
        <row r="13">
          <cell r="A13" t="str">
            <v>Other Sciences</v>
          </cell>
          <cell r="B13" t="str">
            <v>Males</v>
          </cell>
          <cell r="C13">
            <v>10.199999999999999</v>
          </cell>
          <cell r="D13">
            <v>14.3</v>
          </cell>
          <cell r="E13">
            <v>16.100000000000001</v>
          </cell>
          <cell r="F13">
            <v>16.7</v>
          </cell>
          <cell r="G13">
            <v>15.3</v>
          </cell>
          <cell r="H13">
            <v>11.7</v>
          </cell>
          <cell r="I13">
            <v>8.3000000000000007</v>
          </cell>
          <cell r="J13">
            <v>4.8</v>
          </cell>
          <cell r="K13">
            <v>24.5</v>
          </cell>
          <cell r="L13">
            <v>57.2</v>
          </cell>
          <cell r="M13">
            <v>97.3</v>
          </cell>
          <cell r="N13">
            <v>4288</v>
          </cell>
          <cell r="O13" t="str">
            <v>Females</v>
          </cell>
          <cell r="P13">
            <v>4.4000000000000004</v>
          </cell>
          <cell r="Q13">
            <v>9.6</v>
          </cell>
          <cell r="R13">
            <v>18</v>
          </cell>
          <cell r="S13">
            <v>21.6</v>
          </cell>
          <cell r="T13">
            <v>17.3</v>
          </cell>
          <cell r="U13">
            <v>12.8</v>
          </cell>
          <cell r="V13">
            <v>8.1999999999999993</v>
          </cell>
          <cell r="W13">
            <v>5.3</v>
          </cell>
          <cell r="X13">
            <v>14</v>
          </cell>
          <cell r="Y13">
            <v>53.6</v>
          </cell>
          <cell r="Z13">
            <v>97.1</v>
          </cell>
          <cell r="AA13">
            <v>2580</v>
          </cell>
          <cell r="AB13" t="str">
            <v>All</v>
          </cell>
          <cell r="AC13">
            <v>8</v>
          </cell>
          <cell r="AD13">
            <v>12.6</v>
          </cell>
          <cell r="AE13">
            <v>16.8</v>
          </cell>
          <cell r="AF13">
            <v>18.5</v>
          </cell>
          <cell r="AG13">
            <v>16</v>
          </cell>
          <cell r="AH13">
            <v>12.1</v>
          </cell>
          <cell r="AI13">
            <v>8.1999999999999993</v>
          </cell>
          <cell r="AJ13">
            <v>5</v>
          </cell>
          <cell r="AK13">
            <v>20.6</v>
          </cell>
          <cell r="AL13">
            <v>55.9</v>
          </cell>
          <cell r="AM13">
            <v>97.2</v>
          </cell>
          <cell r="AN13">
            <v>6868</v>
          </cell>
        </row>
        <row r="14">
          <cell r="A14" t="str">
            <v>D &amp; T: Electronic Products</v>
          </cell>
          <cell r="B14" t="str">
            <v>Males</v>
          </cell>
          <cell r="C14">
            <v>6.9</v>
          </cell>
          <cell r="D14">
            <v>14.5</v>
          </cell>
          <cell r="E14">
            <v>21.4</v>
          </cell>
          <cell r="F14">
            <v>20.9</v>
          </cell>
          <cell r="G14">
            <v>14.8</v>
          </cell>
          <cell r="H14">
            <v>9.9</v>
          </cell>
          <cell r="I14">
            <v>6.1</v>
          </cell>
          <cell r="J14">
            <v>3.4</v>
          </cell>
          <cell r="K14">
            <v>21.5</v>
          </cell>
          <cell r="L14">
            <v>63.8</v>
          </cell>
          <cell r="M14">
            <v>98</v>
          </cell>
          <cell r="N14">
            <v>7692</v>
          </cell>
          <cell r="O14" t="str">
            <v>Females</v>
          </cell>
          <cell r="P14">
            <v>17</v>
          </cell>
          <cell r="Q14">
            <v>26.1</v>
          </cell>
          <cell r="R14">
            <v>24.5</v>
          </cell>
          <cell r="S14">
            <v>13.2</v>
          </cell>
          <cell r="T14">
            <v>9.6</v>
          </cell>
          <cell r="U14">
            <v>5.9</v>
          </cell>
          <cell r="V14">
            <v>1.6</v>
          </cell>
          <cell r="W14">
            <v>1.3</v>
          </cell>
          <cell r="X14">
            <v>43.2</v>
          </cell>
          <cell r="Y14">
            <v>80.900000000000006</v>
          </cell>
          <cell r="Z14">
            <v>99.2</v>
          </cell>
          <cell r="AA14">
            <v>628</v>
          </cell>
          <cell r="AB14" t="str">
            <v>All</v>
          </cell>
          <cell r="AC14">
            <v>7.7</v>
          </cell>
          <cell r="AD14">
            <v>15.4</v>
          </cell>
          <cell r="AE14">
            <v>21.7</v>
          </cell>
          <cell r="AF14">
            <v>20.399999999999999</v>
          </cell>
          <cell r="AG14">
            <v>14.4</v>
          </cell>
          <cell r="AH14">
            <v>9.6</v>
          </cell>
          <cell r="AI14">
            <v>5.8</v>
          </cell>
          <cell r="AJ14">
            <v>3.2</v>
          </cell>
          <cell r="AK14">
            <v>23.1</v>
          </cell>
          <cell r="AL14">
            <v>65.099999999999994</v>
          </cell>
          <cell r="AM14">
            <v>98.1</v>
          </cell>
          <cell r="AN14">
            <v>8320</v>
          </cell>
        </row>
        <row r="15">
          <cell r="A15" t="str">
            <v>D &amp; T: Food Technology</v>
          </cell>
          <cell r="B15" t="str">
            <v>Males</v>
          </cell>
          <cell r="C15">
            <v>1.5</v>
          </cell>
          <cell r="D15">
            <v>5.8</v>
          </cell>
          <cell r="E15">
            <v>14.1</v>
          </cell>
          <cell r="F15">
            <v>24.3</v>
          </cell>
          <cell r="G15">
            <v>23.2</v>
          </cell>
          <cell r="H15">
            <v>15.7</v>
          </cell>
          <cell r="I15">
            <v>9.1</v>
          </cell>
          <cell r="J15">
            <v>4.0999999999999996</v>
          </cell>
          <cell r="K15">
            <v>7.4</v>
          </cell>
          <cell r="L15">
            <v>45.8</v>
          </cell>
          <cell r="M15">
            <v>97.9</v>
          </cell>
          <cell r="N15">
            <v>14951</v>
          </cell>
          <cell r="O15" t="str">
            <v>Females</v>
          </cell>
          <cell r="P15">
            <v>7.2</v>
          </cell>
          <cell r="Q15">
            <v>16.899999999999999</v>
          </cell>
          <cell r="R15">
            <v>23.7</v>
          </cell>
          <cell r="S15">
            <v>23.2</v>
          </cell>
          <cell r="T15">
            <v>14.9</v>
          </cell>
          <cell r="U15">
            <v>8</v>
          </cell>
          <cell r="V15">
            <v>3.8</v>
          </cell>
          <cell r="W15">
            <v>1.5</v>
          </cell>
          <cell r="X15">
            <v>24.1</v>
          </cell>
          <cell r="Y15">
            <v>70.900000000000006</v>
          </cell>
          <cell r="Z15">
            <v>99.1</v>
          </cell>
          <cell r="AA15">
            <v>25639</v>
          </cell>
          <cell r="AB15" t="str">
            <v>All</v>
          </cell>
          <cell r="AC15">
            <v>5.0999999999999996</v>
          </cell>
          <cell r="AD15">
            <v>12.8</v>
          </cell>
          <cell r="AE15">
            <v>20.2</v>
          </cell>
          <cell r="AF15">
            <v>23.6</v>
          </cell>
          <cell r="AG15">
            <v>18</v>
          </cell>
          <cell r="AH15">
            <v>10.8</v>
          </cell>
          <cell r="AI15">
            <v>5.8</v>
          </cell>
          <cell r="AJ15">
            <v>2.5</v>
          </cell>
          <cell r="AK15">
            <v>17.899999999999999</v>
          </cell>
          <cell r="AL15">
            <v>61.7</v>
          </cell>
          <cell r="AM15">
            <v>98.7</v>
          </cell>
          <cell r="AN15">
            <v>40590</v>
          </cell>
        </row>
        <row r="16">
          <cell r="A16" t="str">
            <v>D &amp; T: Graphic Products</v>
          </cell>
          <cell r="B16" t="str">
            <v>Males</v>
          </cell>
          <cell r="C16">
            <v>2.8</v>
          </cell>
          <cell r="D16">
            <v>8.6</v>
          </cell>
          <cell r="E16">
            <v>16.8</v>
          </cell>
          <cell r="F16">
            <v>22.7</v>
          </cell>
          <cell r="G16">
            <v>19.8</v>
          </cell>
          <cell r="H16">
            <v>12.9</v>
          </cell>
          <cell r="I16">
            <v>8.1999999999999993</v>
          </cell>
          <cell r="J16">
            <v>5</v>
          </cell>
          <cell r="K16">
            <v>11.3</v>
          </cell>
          <cell r="L16">
            <v>50.9</v>
          </cell>
          <cell r="M16">
            <v>96.8</v>
          </cell>
          <cell r="N16">
            <v>20953</v>
          </cell>
          <cell r="O16" t="str">
            <v>Females</v>
          </cell>
          <cell r="P16">
            <v>7.8</v>
          </cell>
          <cell r="Q16">
            <v>18.5</v>
          </cell>
          <cell r="R16">
            <v>23.5</v>
          </cell>
          <cell r="S16">
            <v>21.3</v>
          </cell>
          <cell r="T16">
            <v>14</v>
          </cell>
          <cell r="U16">
            <v>7.5</v>
          </cell>
          <cell r="V16">
            <v>4</v>
          </cell>
          <cell r="W16">
            <v>2.1</v>
          </cell>
          <cell r="X16">
            <v>26.4</v>
          </cell>
          <cell r="Y16">
            <v>71.2</v>
          </cell>
          <cell r="Z16">
            <v>98.8</v>
          </cell>
          <cell r="AA16">
            <v>12921</v>
          </cell>
          <cell r="AB16" t="str">
            <v>All</v>
          </cell>
          <cell r="AC16">
            <v>4.7</v>
          </cell>
          <cell r="AD16">
            <v>12.4</v>
          </cell>
          <cell r="AE16">
            <v>19.3</v>
          </cell>
          <cell r="AF16">
            <v>22.2</v>
          </cell>
          <cell r="AG16">
            <v>17.600000000000001</v>
          </cell>
          <cell r="AH16">
            <v>10.8</v>
          </cell>
          <cell r="AI16">
            <v>6.6</v>
          </cell>
          <cell r="AJ16">
            <v>3.9</v>
          </cell>
          <cell r="AK16">
            <v>17.100000000000001</v>
          </cell>
          <cell r="AL16">
            <v>58.6</v>
          </cell>
          <cell r="AM16">
            <v>97.6</v>
          </cell>
          <cell r="AN16">
            <v>33874</v>
          </cell>
        </row>
        <row r="17">
          <cell r="A17" t="str">
            <v>D &amp; T: Resistant Materials</v>
          </cell>
          <cell r="B17" t="str">
            <v>Males</v>
          </cell>
          <cell r="C17">
            <v>2.9</v>
          </cell>
          <cell r="D17">
            <v>8.8000000000000007</v>
          </cell>
          <cell r="E17">
            <v>18.2</v>
          </cell>
          <cell r="F17">
            <v>24.4</v>
          </cell>
          <cell r="G17">
            <v>19.7</v>
          </cell>
          <cell r="H17">
            <v>12.7</v>
          </cell>
          <cell r="I17">
            <v>7.6</v>
          </cell>
          <cell r="J17">
            <v>3.7</v>
          </cell>
          <cell r="K17">
            <v>11.7</v>
          </cell>
          <cell r="L17">
            <v>54.4</v>
          </cell>
          <cell r="M17">
            <v>98</v>
          </cell>
          <cell r="N17">
            <v>45024</v>
          </cell>
          <cell r="O17" t="str">
            <v>Females</v>
          </cell>
          <cell r="P17">
            <v>8.6999999999999993</v>
          </cell>
          <cell r="Q17">
            <v>18.399999999999999</v>
          </cell>
          <cell r="R17">
            <v>23.9</v>
          </cell>
          <cell r="S17">
            <v>21.2</v>
          </cell>
          <cell r="T17">
            <v>13.8</v>
          </cell>
          <cell r="U17">
            <v>7.3</v>
          </cell>
          <cell r="V17">
            <v>3.7</v>
          </cell>
          <cell r="W17">
            <v>2.1</v>
          </cell>
          <cell r="X17">
            <v>27.2</v>
          </cell>
          <cell r="Y17">
            <v>72.2</v>
          </cell>
          <cell r="Z17">
            <v>99.1</v>
          </cell>
          <cell r="AA17">
            <v>7760</v>
          </cell>
          <cell r="AB17" t="str">
            <v>All</v>
          </cell>
          <cell r="AC17">
            <v>3.7</v>
          </cell>
          <cell r="AD17">
            <v>10.199999999999999</v>
          </cell>
          <cell r="AE17">
            <v>19.100000000000001</v>
          </cell>
          <cell r="AF17">
            <v>24</v>
          </cell>
          <cell r="AG17">
            <v>18.8</v>
          </cell>
          <cell r="AH17">
            <v>11.9</v>
          </cell>
          <cell r="AI17">
            <v>7</v>
          </cell>
          <cell r="AJ17">
            <v>3.4</v>
          </cell>
          <cell r="AK17">
            <v>14</v>
          </cell>
          <cell r="AL17">
            <v>57</v>
          </cell>
          <cell r="AM17">
            <v>98.2</v>
          </cell>
          <cell r="AN17">
            <v>52784</v>
          </cell>
        </row>
        <row r="18">
          <cell r="A18" t="str">
            <v>D &amp; T: Systems &amp; Control</v>
          </cell>
          <cell r="B18" t="str">
            <v>Males</v>
          </cell>
          <cell r="C18">
            <v>8.1</v>
          </cell>
          <cell r="D18">
            <v>13.2</v>
          </cell>
          <cell r="E18">
            <v>20.399999999999999</v>
          </cell>
          <cell r="F18">
            <v>22</v>
          </cell>
          <cell r="G18">
            <v>16.600000000000001</v>
          </cell>
          <cell r="H18">
            <v>9.5</v>
          </cell>
          <cell r="I18">
            <v>6</v>
          </cell>
          <cell r="J18" t="str">
            <v>x</v>
          </cell>
          <cell r="K18">
            <v>21.3</v>
          </cell>
          <cell r="L18">
            <v>63.8</v>
          </cell>
          <cell r="M18">
            <v>98.6</v>
          </cell>
          <cell r="N18">
            <v>3091</v>
          </cell>
          <cell r="O18" t="str">
            <v>Females</v>
          </cell>
          <cell r="P18">
            <v>4.7</v>
          </cell>
          <cell r="Q18">
            <v>20</v>
          </cell>
          <cell r="R18">
            <v>19.3</v>
          </cell>
          <cell r="S18">
            <v>22.7</v>
          </cell>
          <cell r="T18">
            <v>20.7</v>
          </cell>
          <cell r="U18">
            <v>6.7</v>
          </cell>
          <cell r="V18">
            <v>4</v>
          </cell>
          <cell r="W18" t="str">
            <v>x</v>
          </cell>
          <cell r="X18">
            <v>24.7</v>
          </cell>
          <cell r="Y18">
            <v>66.7</v>
          </cell>
          <cell r="Z18">
            <v>98.7</v>
          </cell>
          <cell r="AA18">
            <v>150</v>
          </cell>
          <cell r="AB18" t="str">
            <v>All</v>
          </cell>
          <cell r="AC18">
            <v>8</v>
          </cell>
          <cell r="AD18">
            <v>13.5</v>
          </cell>
          <cell r="AE18">
            <v>20.399999999999999</v>
          </cell>
          <cell r="AF18">
            <v>22.1</v>
          </cell>
          <cell r="AG18">
            <v>16.8</v>
          </cell>
          <cell r="AH18">
            <v>9.4</v>
          </cell>
          <cell r="AI18">
            <v>5.9</v>
          </cell>
          <cell r="AJ18">
            <v>2.7</v>
          </cell>
          <cell r="AK18">
            <v>21.5</v>
          </cell>
          <cell r="AL18">
            <v>63.9</v>
          </cell>
          <cell r="AM18">
            <v>98.6</v>
          </cell>
          <cell r="AN18">
            <v>3241</v>
          </cell>
        </row>
        <row r="19">
          <cell r="A19" t="str">
            <v>D &amp; T: Textiles Technology</v>
          </cell>
          <cell r="B19" t="str">
            <v>Males</v>
          </cell>
          <cell r="C19">
            <v>2.9</v>
          </cell>
          <cell r="D19">
            <v>4</v>
          </cell>
          <cell r="E19">
            <v>9.6</v>
          </cell>
          <cell r="F19">
            <v>19.8</v>
          </cell>
          <cell r="G19">
            <v>20</v>
          </cell>
          <cell r="H19">
            <v>17.600000000000001</v>
          </cell>
          <cell r="I19">
            <v>14.6</v>
          </cell>
          <cell r="J19">
            <v>5.9</v>
          </cell>
          <cell r="K19">
            <v>7</v>
          </cell>
          <cell r="L19">
            <v>36.299999999999997</v>
          </cell>
          <cell r="M19">
            <v>94.4</v>
          </cell>
          <cell r="N19">
            <v>820</v>
          </cell>
          <cell r="O19" t="str">
            <v>Females</v>
          </cell>
          <cell r="P19">
            <v>10</v>
          </cell>
          <cell r="Q19">
            <v>17.100000000000001</v>
          </cell>
          <cell r="R19">
            <v>23</v>
          </cell>
          <cell r="S19">
            <v>22.5</v>
          </cell>
          <cell r="T19">
            <v>14</v>
          </cell>
          <cell r="U19">
            <v>7.5</v>
          </cell>
          <cell r="V19">
            <v>3.4</v>
          </cell>
          <cell r="W19">
            <v>1.6</v>
          </cell>
          <cell r="X19">
            <v>27.1</v>
          </cell>
          <cell r="Y19">
            <v>72.599999999999994</v>
          </cell>
          <cell r="Z19">
            <v>99.1</v>
          </cell>
          <cell r="AA19">
            <v>24773</v>
          </cell>
          <cell r="AB19" t="str">
            <v>All</v>
          </cell>
          <cell r="AC19">
            <v>9.8000000000000007</v>
          </cell>
          <cell r="AD19">
            <v>16.7</v>
          </cell>
          <cell r="AE19">
            <v>22.6</v>
          </cell>
          <cell r="AF19">
            <v>22.4</v>
          </cell>
          <cell r="AG19">
            <v>14.1</v>
          </cell>
          <cell r="AH19">
            <v>7.8</v>
          </cell>
          <cell r="AI19">
            <v>3.8</v>
          </cell>
          <cell r="AJ19">
            <v>1.7</v>
          </cell>
          <cell r="AK19">
            <v>26.5</v>
          </cell>
          <cell r="AL19">
            <v>71.5</v>
          </cell>
          <cell r="AM19">
            <v>98.9</v>
          </cell>
          <cell r="AN19">
            <v>25593</v>
          </cell>
        </row>
        <row r="20">
          <cell r="A20" t="str">
            <v>Other Design and Technology</v>
          </cell>
          <cell r="B20" t="str">
            <v>Males</v>
          </cell>
          <cell r="C20">
            <v>2.8</v>
          </cell>
          <cell r="D20">
            <v>7.9</v>
          </cell>
          <cell r="E20">
            <v>16.899999999999999</v>
          </cell>
          <cell r="F20">
            <v>24.3</v>
          </cell>
          <cell r="G20">
            <v>20.399999999999999</v>
          </cell>
          <cell r="H20">
            <v>13.3</v>
          </cell>
          <cell r="I20">
            <v>8</v>
          </cell>
          <cell r="J20">
            <v>3.9</v>
          </cell>
          <cell r="K20">
            <v>10.8</v>
          </cell>
          <cell r="L20">
            <v>52</v>
          </cell>
          <cell r="M20">
            <v>97.6</v>
          </cell>
          <cell r="N20">
            <v>26092</v>
          </cell>
          <cell r="O20" t="str">
            <v>Females</v>
          </cell>
          <cell r="P20">
            <v>9.1</v>
          </cell>
          <cell r="Q20">
            <v>18.3</v>
          </cell>
          <cell r="R20">
            <v>23.5</v>
          </cell>
          <cell r="S20">
            <v>21.2</v>
          </cell>
          <cell r="T20">
            <v>13.5</v>
          </cell>
          <cell r="U20">
            <v>7.5</v>
          </cell>
          <cell r="V20">
            <v>3.9</v>
          </cell>
          <cell r="W20">
            <v>2</v>
          </cell>
          <cell r="X20">
            <v>27.4</v>
          </cell>
          <cell r="Y20">
            <v>72.099999999999994</v>
          </cell>
          <cell r="Z20">
            <v>99</v>
          </cell>
          <cell r="AA20">
            <v>10761</v>
          </cell>
          <cell r="AB20" t="str">
            <v>All</v>
          </cell>
          <cell r="AC20">
            <v>4.7</v>
          </cell>
          <cell r="AD20">
            <v>11</v>
          </cell>
          <cell r="AE20">
            <v>18.899999999999999</v>
          </cell>
          <cell r="AF20">
            <v>23.4</v>
          </cell>
          <cell r="AG20">
            <v>18.399999999999999</v>
          </cell>
          <cell r="AH20">
            <v>11.6</v>
          </cell>
          <cell r="AI20">
            <v>6.8</v>
          </cell>
          <cell r="AJ20">
            <v>3.3</v>
          </cell>
          <cell r="AK20">
            <v>15.6</v>
          </cell>
          <cell r="AL20">
            <v>57.9</v>
          </cell>
          <cell r="AM20">
            <v>98</v>
          </cell>
          <cell r="AN20">
            <v>36853</v>
          </cell>
        </row>
        <row r="21">
          <cell r="A21" t="str">
            <v>Applied Engineering</v>
          </cell>
          <cell r="B21" t="str">
            <v>Males</v>
          </cell>
          <cell r="C21" t="str">
            <v>x</v>
          </cell>
          <cell r="D21">
            <v>3.9</v>
          </cell>
          <cell r="E21">
            <v>11.3</v>
          </cell>
          <cell r="F21">
            <v>21.9</v>
          </cell>
          <cell r="G21">
            <v>22.1</v>
          </cell>
          <cell r="H21">
            <v>17.600000000000001</v>
          </cell>
          <cell r="I21">
            <v>10.3</v>
          </cell>
          <cell r="J21">
            <v>6.3</v>
          </cell>
          <cell r="K21">
            <v>5</v>
          </cell>
          <cell r="L21">
            <v>38.200000000000003</v>
          </cell>
          <cell r="M21">
            <v>94.5</v>
          </cell>
          <cell r="N21">
            <v>3863</v>
          </cell>
          <cell r="O21" t="str">
            <v>Females</v>
          </cell>
          <cell r="P21" t="str">
            <v>x</v>
          </cell>
          <cell r="Q21">
            <v>10.1</v>
          </cell>
          <cell r="R21">
            <v>21.5</v>
          </cell>
          <cell r="S21">
            <v>22.8</v>
          </cell>
          <cell r="T21">
            <v>21.5</v>
          </cell>
          <cell r="U21">
            <v>14.9</v>
          </cell>
          <cell r="V21">
            <v>4.8</v>
          </cell>
          <cell r="W21">
            <v>3.1</v>
          </cell>
          <cell r="X21">
            <v>11</v>
          </cell>
          <cell r="Y21">
            <v>55.3</v>
          </cell>
          <cell r="Z21">
            <v>99.6</v>
          </cell>
          <cell r="AA21">
            <v>228</v>
          </cell>
          <cell r="AB21" t="str">
            <v>All</v>
          </cell>
          <cell r="AC21">
            <v>1</v>
          </cell>
          <cell r="AD21">
            <v>4.3</v>
          </cell>
          <cell r="AE21">
            <v>11.9</v>
          </cell>
          <cell r="AF21">
            <v>22</v>
          </cell>
          <cell r="AG21">
            <v>22.1</v>
          </cell>
          <cell r="AH21">
            <v>17.399999999999999</v>
          </cell>
          <cell r="AI21">
            <v>10</v>
          </cell>
          <cell r="AJ21">
            <v>6.1</v>
          </cell>
          <cell r="AK21">
            <v>5.3</v>
          </cell>
          <cell r="AL21">
            <v>39.200000000000003</v>
          </cell>
          <cell r="AM21">
            <v>94.7</v>
          </cell>
          <cell r="AN21">
            <v>4091</v>
          </cell>
        </row>
        <row r="22">
          <cell r="A22" t="str">
            <v>Information Technology</v>
          </cell>
          <cell r="B22" t="str">
            <v>Males</v>
          </cell>
          <cell r="C22">
            <v>4.4000000000000004</v>
          </cell>
          <cell r="D22">
            <v>14.4</v>
          </cell>
          <cell r="E22">
            <v>22.8</v>
          </cell>
          <cell r="F22">
            <v>23.5</v>
          </cell>
          <cell r="G22">
            <v>14.4</v>
          </cell>
          <cell r="H22">
            <v>8.1</v>
          </cell>
          <cell r="I22">
            <v>5.6</v>
          </cell>
          <cell r="J22">
            <v>4</v>
          </cell>
          <cell r="K22">
            <v>18.8</v>
          </cell>
          <cell r="L22">
            <v>65.099999999999994</v>
          </cell>
          <cell r="M22">
            <v>97.2</v>
          </cell>
          <cell r="N22">
            <v>46552</v>
          </cell>
          <cell r="O22" t="str">
            <v>Females</v>
          </cell>
          <cell r="P22">
            <v>7.5</v>
          </cell>
          <cell r="Q22">
            <v>18.8</v>
          </cell>
          <cell r="R22">
            <v>23.8</v>
          </cell>
          <cell r="S22">
            <v>22.4</v>
          </cell>
          <cell r="T22">
            <v>12.3</v>
          </cell>
          <cell r="U22">
            <v>6.6</v>
          </cell>
          <cell r="V22">
            <v>3.8</v>
          </cell>
          <cell r="W22">
            <v>2.7</v>
          </cell>
          <cell r="X22">
            <v>26.3</v>
          </cell>
          <cell r="Y22">
            <v>72.5</v>
          </cell>
          <cell r="Z22">
            <v>97.9</v>
          </cell>
          <cell r="AA22">
            <v>35324</v>
          </cell>
          <cell r="AB22" t="str">
            <v>All</v>
          </cell>
          <cell r="AC22">
            <v>5.8</v>
          </cell>
          <cell r="AD22">
            <v>16.3</v>
          </cell>
          <cell r="AE22">
            <v>23.2</v>
          </cell>
          <cell r="AF22">
            <v>23</v>
          </cell>
          <cell r="AG22">
            <v>13.5</v>
          </cell>
          <cell r="AH22">
            <v>7.4</v>
          </cell>
          <cell r="AI22">
            <v>4.8</v>
          </cell>
          <cell r="AJ22">
            <v>3.4</v>
          </cell>
          <cell r="AK22">
            <v>22.1</v>
          </cell>
          <cell r="AL22">
            <v>68.3</v>
          </cell>
          <cell r="AM22">
            <v>97.5</v>
          </cell>
          <cell r="AN22">
            <v>81876</v>
          </cell>
        </row>
        <row r="23">
          <cell r="A23" t="str">
            <v>Business Studies</v>
          </cell>
          <cell r="B23" t="str">
            <v>Males</v>
          </cell>
          <cell r="C23">
            <v>3.1</v>
          </cell>
          <cell r="D23">
            <v>13.7</v>
          </cell>
          <cell r="E23">
            <v>23.8</v>
          </cell>
          <cell r="F23">
            <v>23.9</v>
          </cell>
          <cell r="G23">
            <v>16.2</v>
          </cell>
          <cell r="H23">
            <v>9.1999999999999993</v>
          </cell>
          <cell r="I23">
            <v>5.3</v>
          </cell>
          <cell r="J23">
            <v>3</v>
          </cell>
          <cell r="K23">
            <v>16.7</v>
          </cell>
          <cell r="L23">
            <v>64.5</v>
          </cell>
          <cell r="M23">
            <v>98.2</v>
          </cell>
          <cell r="N23">
            <v>43774</v>
          </cell>
          <cell r="O23" t="str">
            <v>Females</v>
          </cell>
          <cell r="P23">
            <v>4.5</v>
          </cell>
          <cell r="Q23">
            <v>17.5</v>
          </cell>
          <cell r="R23">
            <v>25.6</v>
          </cell>
          <cell r="S23">
            <v>22.8</v>
          </cell>
          <cell r="T23">
            <v>13.9</v>
          </cell>
          <cell r="U23">
            <v>7.8</v>
          </cell>
          <cell r="V23">
            <v>4.3</v>
          </cell>
          <cell r="W23">
            <v>2.2000000000000002</v>
          </cell>
          <cell r="X23">
            <v>22</v>
          </cell>
          <cell r="Y23">
            <v>70.400000000000006</v>
          </cell>
          <cell r="Z23">
            <v>98.7</v>
          </cell>
          <cell r="AA23">
            <v>30552</v>
          </cell>
          <cell r="AB23" t="str">
            <v>All</v>
          </cell>
          <cell r="AC23">
            <v>3.6</v>
          </cell>
          <cell r="AD23">
            <v>15.2</v>
          </cell>
          <cell r="AE23">
            <v>24.5</v>
          </cell>
          <cell r="AF23">
            <v>23.5</v>
          </cell>
          <cell r="AG23">
            <v>15.3</v>
          </cell>
          <cell r="AH23">
            <v>8.6999999999999993</v>
          </cell>
          <cell r="AI23">
            <v>4.9000000000000004</v>
          </cell>
          <cell r="AJ23">
            <v>2.7</v>
          </cell>
          <cell r="AK23">
            <v>18.899999999999999</v>
          </cell>
          <cell r="AL23">
            <v>66.900000000000006</v>
          </cell>
          <cell r="AM23">
            <v>98.4</v>
          </cell>
          <cell r="AN23">
            <v>74326</v>
          </cell>
        </row>
        <row r="24">
          <cell r="A24" t="str">
            <v>Applied Business</v>
          </cell>
          <cell r="B24" t="str">
            <v>Males</v>
          </cell>
          <cell r="C24">
            <v>1.8</v>
          </cell>
          <cell r="D24">
            <v>9.1</v>
          </cell>
          <cell r="E24">
            <v>18.7</v>
          </cell>
          <cell r="F24">
            <v>23.5</v>
          </cell>
          <cell r="G24">
            <v>16.8</v>
          </cell>
          <cell r="H24">
            <v>12</v>
          </cell>
          <cell r="I24">
            <v>7.4</v>
          </cell>
          <cell r="J24">
            <v>4.9000000000000004</v>
          </cell>
          <cell r="K24">
            <v>10.9</v>
          </cell>
          <cell r="L24">
            <v>53.1</v>
          </cell>
          <cell r="M24">
            <v>94.2</v>
          </cell>
          <cell r="N24">
            <v>4852</v>
          </cell>
          <cell r="O24" t="str">
            <v>Females</v>
          </cell>
          <cell r="P24">
            <v>3.6</v>
          </cell>
          <cell r="Q24">
            <v>16.8</v>
          </cell>
          <cell r="R24">
            <v>23.3</v>
          </cell>
          <cell r="S24">
            <v>20.100000000000001</v>
          </cell>
          <cell r="T24">
            <v>13.9</v>
          </cell>
          <cell r="U24">
            <v>9.5</v>
          </cell>
          <cell r="V24">
            <v>5.5</v>
          </cell>
          <cell r="W24">
            <v>3.6</v>
          </cell>
          <cell r="X24">
            <v>20.399999999999999</v>
          </cell>
          <cell r="Y24">
            <v>63.8</v>
          </cell>
          <cell r="Z24">
            <v>96.2</v>
          </cell>
          <cell r="AA24">
            <v>3185</v>
          </cell>
          <cell r="AB24" t="str">
            <v>All</v>
          </cell>
          <cell r="AC24">
            <v>2.6</v>
          </cell>
          <cell r="AD24">
            <v>12.2</v>
          </cell>
          <cell r="AE24">
            <v>20.5</v>
          </cell>
          <cell r="AF24">
            <v>22.1</v>
          </cell>
          <cell r="AG24">
            <v>15.7</v>
          </cell>
          <cell r="AH24">
            <v>11</v>
          </cell>
          <cell r="AI24">
            <v>6.6</v>
          </cell>
          <cell r="AJ24">
            <v>4.4000000000000004</v>
          </cell>
          <cell r="AK24">
            <v>14.7</v>
          </cell>
          <cell r="AL24">
            <v>57.4</v>
          </cell>
          <cell r="AM24">
            <v>95</v>
          </cell>
          <cell r="AN24">
            <v>8037</v>
          </cell>
        </row>
        <row r="25">
          <cell r="A25" t="str">
            <v>Home Economics</v>
          </cell>
          <cell r="B25" t="str">
            <v>Males</v>
          </cell>
          <cell r="C25">
            <v>0.6</v>
          </cell>
          <cell r="D25">
            <v>4</v>
          </cell>
          <cell r="E25">
            <v>13.1</v>
          </cell>
          <cell r="F25">
            <v>23.1</v>
          </cell>
          <cell r="G25">
            <v>22.6</v>
          </cell>
          <cell r="H25">
            <v>17.8</v>
          </cell>
          <cell r="I25">
            <v>10.9</v>
          </cell>
          <cell r="J25">
            <v>5.0999999999999996</v>
          </cell>
          <cell r="K25">
            <v>4.5999999999999996</v>
          </cell>
          <cell r="L25">
            <v>40.9</v>
          </cell>
          <cell r="M25">
            <v>97.3</v>
          </cell>
          <cell r="N25">
            <v>3594</v>
          </cell>
          <cell r="O25" t="str">
            <v>Females</v>
          </cell>
          <cell r="P25">
            <v>3</v>
          </cell>
          <cell r="Q25">
            <v>10.7</v>
          </cell>
          <cell r="R25">
            <v>19.600000000000001</v>
          </cell>
          <cell r="S25">
            <v>23.6</v>
          </cell>
          <cell r="T25">
            <v>19.7</v>
          </cell>
          <cell r="U25">
            <v>12.5</v>
          </cell>
          <cell r="V25">
            <v>6.5</v>
          </cell>
          <cell r="W25">
            <v>2.8</v>
          </cell>
          <cell r="X25">
            <v>13.7</v>
          </cell>
          <cell r="Y25">
            <v>56.9</v>
          </cell>
          <cell r="Z25">
            <v>98.4</v>
          </cell>
          <cell r="AA25">
            <v>24583</v>
          </cell>
          <cell r="AB25" t="str">
            <v>All</v>
          </cell>
          <cell r="AC25">
            <v>2.7</v>
          </cell>
          <cell r="AD25">
            <v>9.9</v>
          </cell>
          <cell r="AE25">
            <v>18.8</v>
          </cell>
          <cell r="AF25">
            <v>23.6</v>
          </cell>
          <cell r="AG25">
            <v>20</v>
          </cell>
          <cell r="AH25">
            <v>13.1</v>
          </cell>
          <cell r="AI25">
            <v>7.1</v>
          </cell>
          <cell r="AJ25">
            <v>3.1</v>
          </cell>
          <cell r="AK25">
            <v>12.5</v>
          </cell>
          <cell r="AL25">
            <v>54.9</v>
          </cell>
          <cell r="AM25">
            <v>98.2</v>
          </cell>
          <cell r="AN25">
            <v>28177</v>
          </cell>
        </row>
        <row r="26">
          <cell r="A26" t="str">
            <v>Ancient History</v>
          </cell>
          <cell r="B26" t="str">
            <v>Males</v>
          </cell>
          <cell r="C26">
            <v>15.5</v>
          </cell>
          <cell r="D26">
            <v>20.8</v>
          </cell>
          <cell r="E26">
            <v>19.5</v>
          </cell>
          <cell r="F26">
            <v>14.2</v>
          </cell>
          <cell r="G26">
            <v>9.4</v>
          </cell>
          <cell r="H26">
            <v>9.1</v>
          </cell>
          <cell r="I26">
            <v>4.3</v>
          </cell>
          <cell r="J26">
            <v>2.9</v>
          </cell>
          <cell r="K26">
            <v>36.299999999999997</v>
          </cell>
          <cell r="L26">
            <v>70.099999999999994</v>
          </cell>
          <cell r="M26">
            <v>95.8</v>
          </cell>
          <cell r="N26">
            <v>625</v>
          </cell>
          <cell r="O26" t="str">
            <v>Females</v>
          </cell>
          <cell r="P26">
            <v>14.8</v>
          </cell>
          <cell r="Q26">
            <v>24.3</v>
          </cell>
          <cell r="R26">
            <v>18.5</v>
          </cell>
          <cell r="S26">
            <v>19.7</v>
          </cell>
          <cell r="T26">
            <v>11.4</v>
          </cell>
          <cell r="U26">
            <v>6.7</v>
          </cell>
          <cell r="V26">
            <v>1.8</v>
          </cell>
          <cell r="W26">
            <v>1.8</v>
          </cell>
          <cell r="X26">
            <v>39.1</v>
          </cell>
          <cell r="Y26">
            <v>77.3</v>
          </cell>
          <cell r="Z26">
            <v>99</v>
          </cell>
          <cell r="AA26">
            <v>507</v>
          </cell>
          <cell r="AB26" t="str">
            <v>All</v>
          </cell>
          <cell r="AC26">
            <v>15.2</v>
          </cell>
          <cell r="AD26">
            <v>22.3</v>
          </cell>
          <cell r="AE26">
            <v>19.100000000000001</v>
          </cell>
          <cell r="AF26">
            <v>16.7</v>
          </cell>
          <cell r="AG26">
            <v>10.3</v>
          </cell>
          <cell r="AH26">
            <v>8</v>
          </cell>
          <cell r="AI26">
            <v>3.2</v>
          </cell>
          <cell r="AJ26">
            <v>2.4</v>
          </cell>
          <cell r="AK26">
            <v>37.5</v>
          </cell>
          <cell r="AL26">
            <v>73.3</v>
          </cell>
          <cell r="AM26">
            <v>97.3</v>
          </cell>
          <cell r="AN26">
            <v>1132</v>
          </cell>
        </row>
        <row r="27">
          <cell r="A27" t="str">
            <v>Geography</v>
          </cell>
          <cell r="B27" t="str">
            <v>Males</v>
          </cell>
          <cell r="C27">
            <v>7.3</v>
          </cell>
          <cell r="D27">
            <v>15</v>
          </cell>
          <cell r="E27">
            <v>19.7</v>
          </cell>
          <cell r="F27">
            <v>23.3</v>
          </cell>
          <cell r="G27">
            <v>16.399999999999999</v>
          </cell>
          <cell r="H27">
            <v>9.5</v>
          </cell>
          <cell r="I27">
            <v>5.0999999999999996</v>
          </cell>
          <cell r="J27">
            <v>2.6</v>
          </cell>
          <cell r="K27">
            <v>22.3</v>
          </cell>
          <cell r="L27">
            <v>65.3</v>
          </cell>
          <cell r="M27">
            <v>98.9</v>
          </cell>
          <cell r="N27">
            <v>112281</v>
          </cell>
          <cell r="O27" t="str">
            <v>Females</v>
          </cell>
          <cell r="P27">
            <v>12.2</v>
          </cell>
          <cell r="Q27">
            <v>19.7</v>
          </cell>
          <cell r="R27">
            <v>21.2</v>
          </cell>
          <cell r="S27">
            <v>20.399999999999999</v>
          </cell>
          <cell r="T27">
            <v>12.6</v>
          </cell>
          <cell r="U27">
            <v>7.3</v>
          </cell>
          <cell r="V27">
            <v>4</v>
          </cell>
          <cell r="W27">
            <v>1.9</v>
          </cell>
          <cell r="X27">
            <v>31.9</v>
          </cell>
          <cell r="Y27">
            <v>73.599999999999994</v>
          </cell>
          <cell r="Z27">
            <v>99.3</v>
          </cell>
          <cell r="AA27">
            <v>96959</v>
          </cell>
          <cell r="AB27" t="str">
            <v>All</v>
          </cell>
          <cell r="AC27">
            <v>9.6</v>
          </cell>
          <cell r="AD27">
            <v>17.2</v>
          </cell>
          <cell r="AE27">
            <v>20.399999999999999</v>
          </cell>
          <cell r="AF27">
            <v>22</v>
          </cell>
          <cell r="AG27">
            <v>14.6</v>
          </cell>
          <cell r="AH27">
            <v>8.5</v>
          </cell>
          <cell r="AI27">
            <v>4.5999999999999996</v>
          </cell>
          <cell r="AJ27">
            <v>2.2999999999999998</v>
          </cell>
          <cell r="AK27">
            <v>26.8</v>
          </cell>
          <cell r="AL27">
            <v>69.099999999999994</v>
          </cell>
          <cell r="AM27">
            <v>99.1</v>
          </cell>
          <cell r="AN27">
            <v>209240</v>
          </cell>
        </row>
        <row r="28">
          <cell r="A28" t="str">
            <v>History</v>
          </cell>
          <cell r="B28" t="str">
            <v>Males</v>
          </cell>
          <cell r="C28">
            <v>7.7</v>
          </cell>
          <cell r="D28">
            <v>16.5</v>
          </cell>
          <cell r="E28">
            <v>20.7</v>
          </cell>
          <cell r="F28">
            <v>19.8</v>
          </cell>
          <cell r="G28">
            <v>14.2</v>
          </cell>
          <cell r="H28">
            <v>9.3000000000000007</v>
          </cell>
          <cell r="I28">
            <v>5.8</v>
          </cell>
          <cell r="J28">
            <v>3.7</v>
          </cell>
          <cell r="K28">
            <v>24.2</v>
          </cell>
          <cell r="L28">
            <v>64.7</v>
          </cell>
          <cell r="M28">
            <v>97.6</v>
          </cell>
          <cell r="N28">
            <v>115413</v>
          </cell>
          <cell r="O28" t="str">
            <v>Females</v>
          </cell>
          <cell r="P28">
            <v>12.4</v>
          </cell>
          <cell r="Q28">
            <v>20.399999999999999</v>
          </cell>
          <cell r="R28">
            <v>21.1</v>
          </cell>
          <cell r="S28">
            <v>17.8</v>
          </cell>
          <cell r="T28">
            <v>12.1</v>
          </cell>
          <cell r="U28">
            <v>7.6</v>
          </cell>
          <cell r="V28">
            <v>4.5</v>
          </cell>
          <cell r="W28">
            <v>2.6</v>
          </cell>
          <cell r="X28">
            <v>32.799999999999997</v>
          </cell>
          <cell r="Y28">
            <v>71.7</v>
          </cell>
          <cell r="Z28">
            <v>98.5</v>
          </cell>
          <cell r="AA28">
            <v>122846</v>
          </cell>
          <cell r="AB28" t="str">
            <v>All</v>
          </cell>
          <cell r="AC28">
            <v>10.1</v>
          </cell>
          <cell r="AD28">
            <v>18.5</v>
          </cell>
          <cell r="AE28">
            <v>20.9</v>
          </cell>
          <cell r="AF28">
            <v>18.8</v>
          </cell>
          <cell r="AG28">
            <v>13.1</v>
          </cell>
          <cell r="AH28">
            <v>8.4</v>
          </cell>
          <cell r="AI28">
            <v>5.0999999999999996</v>
          </cell>
          <cell r="AJ28">
            <v>3.1</v>
          </cell>
          <cell r="AK28">
            <v>28.6</v>
          </cell>
          <cell r="AL28">
            <v>68.3</v>
          </cell>
          <cell r="AM28">
            <v>98.1</v>
          </cell>
          <cell r="AN28">
            <v>238259</v>
          </cell>
        </row>
        <row r="29">
          <cell r="A29" t="str">
            <v>Humanities</v>
          </cell>
          <cell r="B29" t="str">
            <v>Males</v>
          </cell>
          <cell r="C29">
            <v>1.2</v>
          </cell>
          <cell r="D29">
            <v>5</v>
          </cell>
          <cell r="E29">
            <v>13.5</v>
          </cell>
          <cell r="F29">
            <v>19.899999999999999</v>
          </cell>
          <cell r="G29">
            <v>18.399999999999999</v>
          </cell>
          <cell r="H29">
            <v>16.100000000000001</v>
          </cell>
          <cell r="I29">
            <v>12.1</v>
          </cell>
          <cell r="J29">
            <v>7.6</v>
          </cell>
          <cell r="K29">
            <v>6.2</v>
          </cell>
          <cell r="L29">
            <v>39.6</v>
          </cell>
          <cell r="M29">
            <v>93.7</v>
          </cell>
          <cell r="N29">
            <v>5150</v>
          </cell>
          <cell r="O29" t="str">
            <v>Females</v>
          </cell>
          <cell r="P29">
            <v>3.1</v>
          </cell>
          <cell r="Q29">
            <v>9.1999999999999993</v>
          </cell>
          <cell r="R29">
            <v>18.600000000000001</v>
          </cell>
          <cell r="S29">
            <v>20.7</v>
          </cell>
          <cell r="T29">
            <v>18.3</v>
          </cell>
          <cell r="U29">
            <v>13.6</v>
          </cell>
          <cell r="V29">
            <v>8.9</v>
          </cell>
          <cell r="W29">
            <v>4.8</v>
          </cell>
          <cell r="X29">
            <v>12.3</v>
          </cell>
          <cell r="Y29">
            <v>51.6</v>
          </cell>
          <cell r="Z29">
            <v>97.2</v>
          </cell>
          <cell r="AA29">
            <v>4916</v>
          </cell>
          <cell r="AB29" t="str">
            <v>All</v>
          </cell>
          <cell r="AC29">
            <v>2.1</v>
          </cell>
          <cell r="AD29">
            <v>7.1</v>
          </cell>
          <cell r="AE29">
            <v>16</v>
          </cell>
          <cell r="AF29">
            <v>20.3</v>
          </cell>
          <cell r="AG29">
            <v>18.3</v>
          </cell>
          <cell r="AH29">
            <v>14.9</v>
          </cell>
          <cell r="AI29">
            <v>10.5</v>
          </cell>
          <cell r="AJ29">
            <v>6.2</v>
          </cell>
          <cell r="AK29">
            <v>9.1999999999999993</v>
          </cell>
          <cell r="AL29">
            <v>45.5</v>
          </cell>
          <cell r="AM29">
            <v>95.4</v>
          </cell>
          <cell r="AN29">
            <v>10066</v>
          </cell>
        </row>
        <row r="30">
          <cell r="A30" t="str">
            <v>Economics</v>
          </cell>
          <cell r="B30" t="str">
            <v>Males</v>
          </cell>
          <cell r="C30">
            <v>6.7</v>
          </cell>
          <cell r="D30">
            <v>23.8</v>
          </cell>
          <cell r="E30">
            <v>30</v>
          </cell>
          <cell r="F30">
            <v>18.7</v>
          </cell>
          <cell r="G30">
            <v>9.5</v>
          </cell>
          <cell r="H30">
            <v>5.4</v>
          </cell>
          <cell r="I30">
            <v>3</v>
          </cell>
          <cell r="J30">
            <v>1.5</v>
          </cell>
          <cell r="K30">
            <v>30.5</v>
          </cell>
          <cell r="L30">
            <v>79.2</v>
          </cell>
          <cell r="M30">
            <v>98.5</v>
          </cell>
          <cell r="N30">
            <v>3481</v>
          </cell>
          <cell r="O30" t="str">
            <v>Females</v>
          </cell>
          <cell r="P30">
            <v>5.3</v>
          </cell>
          <cell r="Q30">
            <v>26.3</v>
          </cell>
          <cell r="R30">
            <v>28.8</v>
          </cell>
          <cell r="S30">
            <v>18.600000000000001</v>
          </cell>
          <cell r="T30">
            <v>10.4</v>
          </cell>
          <cell r="U30">
            <v>5.3</v>
          </cell>
          <cell r="V30">
            <v>2.1</v>
          </cell>
          <cell r="W30">
            <v>1.7</v>
          </cell>
          <cell r="X30">
            <v>31.6</v>
          </cell>
          <cell r="Y30">
            <v>79</v>
          </cell>
          <cell r="Z30">
            <v>98.5</v>
          </cell>
          <cell r="AA30">
            <v>1445</v>
          </cell>
          <cell r="AB30" t="str">
            <v>All</v>
          </cell>
          <cell r="AC30">
            <v>6.3</v>
          </cell>
          <cell r="AD30">
            <v>24.5</v>
          </cell>
          <cell r="AE30">
            <v>29.6</v>
          </cell>
          <cell r="AF30">
            <v>18.7</v>
          </cell>
          <cell r="AG30">
            <v>9.8000000000000007</v>
          </cell>
          <cell r="AH30">
            <v>5.4</v>
          </cell>
          <cell r="AI30">
            <v>2.7</v>
          </cell>
          <cell r="AJ30">
            <v>1.5</v>
          </cell>
          <cell r="AK30">
            <v>30.8</v>
          </cell>
          <cell r="AL30">
            <v>79.099999999999994</v>
          </cell>
          <cell r="AM30">
            <v>98.5</v>
          </cell>
          <cell r="AN30">
            <v>4926</v>
          </cell>
        </row>
        <row r="31">
          <cell r="A31" t="str">
            <v>Social Studies</v>
          </cell>
          <cell r="B31" t="str">
            <v>Males</v>
          </cell>
          <cell r="C31">
            <v>1.5</v>
          </cell>
          <cell r="D31">
            <v>8.5</v>
          </cell>
          <cell r="E31">
            <v>19.600000000000001</v>
          </cell>
          <cell r="F31">
            <v>23.9</v>
          </cell>
          <cell r="G31">
            <v>18.2</v>
          </cell>
          <cell r="H31">
            <v>12.1</v>
          </cell>
          <cell r="I31">
            <v>7.8</v>
          </cell>
          <cell r="J31">
            <v>4.7</v>
          </cell>
          <cell r="K31">
            <v>10</v>
          </cell>
          <cell r="L31">
            <v>53.5</v>
          </cell>
          <cell r="M31">
            <v>96.3</v>
          </cell>
          <cell r="N31">
            <v>20556</v>
          </cell>
          <cell r="O31" t="str">
            <v>Females</v>
          </cell>
          <cell r="P31">
            <v>3.9</v>
          </cell>
          <cell r="Q31">
            <v>16.899999999999999</v>
          </cell>
          <cell r="R31">
            <v>25.3</v>
          </cell>
          <cell r="S31">
            <v>22.6</v>
          </cell>
          <cell r="T31">
            <v>13.7</v>
          </cell>
          <cell r="U31">
            <v>8.3000000000000007</v>
          </cell>
          <cell r="V31">
            <v>4.9000000000000004</v>
          </cell>
          <cell r="W31">
            <v>2.4</v>
          </cell>
          <cell r="X31">
            <v>20.8</v>
          </cell>
          <cell r="Y31">
            <v>68.7</v>
          </cell>
          <cell r="Z31">
            <v>98.2</v>
          </cell>
          <cell r="AA31">
            <v>36435</v>
          </cell>
          <cell r="AB31" t="str">
            <v>All</v>
          </cell>
          <cell r="AC31">
            <v>3</v>
          </cell>
          <cell r="AD31">
            <v>13.9</v>
          </cell>
          <cell r="AE31">
            <v>23.3</v>
          </cell>
          <cell r="AF31">
            <v>23.1</v>
          </cell>
          <cell r="AG31">
            <v>15.3</v>
          </cell>
          <cell r="AH31">
            <v>9.6999999999999993</v>
          </cell>
          <cell r="AI31">
            <v>6</v>
          </cell>
          <cell r="AJ31">
            <v>3.3</v>
          </cell>
          <cell r="AK31">
            <v>16.899999999999999</v>
          </cell>
          <cell r="AL31">
            <v>63.2</v>
          </cell>
          <cell r="AM31">
            <v>97.5</v>
          </cell>
          <cell r="AN31">
            <v>56991</v>
          </cell>
        </row>
        <row r="32">
          <cell r="A32" t="str">
            <v>Other Classical Studies</v>
          </cell>
          <cell r="B32" t="str">
            <v>Males</v>
          </cell>
          <cell r="C32">
            <v>11.1</v>
          </cell>
          <cell r="D32">
            <v>30.6</v>
          </cell>
          <cell r="E32">
            <v>28.5</v>
          </cell>
          <cell r="F32">
            <v>12.5</v>
          </cell>
          <cell r="G32">
            <v>9</v>
          </cell>
          <cell r="H32">
            <v>3.5</v>
          </cell>
          <cell r="I32">
            <v>2.1</v>
          </cell>
          <cell r="J32" t="str">
            <v>x</v>
          </cell>
          <cell r="K32">
            <v>41.7</v>
          </cell>
          <cell r="L32">
            <v>82.6</v>
          </cell>
          <cell r="M32">
            <v>98.6</v>
          </cell>
          <cell r="N32">
            <v>144</v>
          </cell>
          <cell r="O32" t="str">
            <v>Females</v>
          </cell>
          <cell r="P32">
            <v>14.5</v>
          </cell>
          <cell r="Q32">
            <v>30.4</v>
          </cell>
          <cell r="R32">
            <v>23.3</v>
          </cell>
          <cell r="S32">
            <v>14.5</v>
          </cell>
          <cell r="T32">
            <v>5.4</v>
          </cell>
          <cell r="U32">
            <v>3.1</v>
          </cell>
          <cell r="V32">
            <v>2</v>
          </cell>
          <cell r="W32" t="str">
            <v>x</v>
          </cell>
          <cell r="X32">
            <v>44.9</v>
          </cell>
          <cell r="Y32">
            <v>82.7</v>
          </cell>
          <cell r="Z32">
            <v>94.9</v>
          </cell>
          <cell r="AA32">
            <v>352</v>
          </cell>
          <cell r="AB32" t="str">
            <v>All</v>
          </cell>
          <cell r="AC32">
            <v>13.5</v>
          </cell>
          <cell r="AD32">
            <v>30.4</v>
          </cell>
          <cell r="AE32">
            <v>24.8</v>
          </cell>
          <cell r="AF32">
            <v>13.9</v>
          </cell>
          <cell r="AG32">
            <v>6.5</v>
          </cell>
          <cell r="AH32">
            <v>3.2</v>
          </cell>
          <cell r="AI32">
            <v>2</v>
          </cell>
          <cell r="AJ32">
            <v>1.6</v>
          </cell>
          <cell r="AK32">
            <v>44</v>
          </cell>
          <cell r="AL32">
            <v>82.7</v>
          </cell>
          <cell r="AM32">
            <v>96</v>
          </cell>
          <cell r="AN32">
            <v>496</v>
          </cell>
        </row>
        <row r="33">
          <cell r="A33" t="str">
            <v>Arabic</v>
          </cell>
          <cell r="B33" t="str">
            <v>Males</v>
          </cell>
          <cell r="C33">
            <v>32.700000000000003</v>
          </cell>
          <cell r="D33">
            <v>20.6</v>
          </cell>
          <cell r="E33">
            <v>12.8</v>
          </cell>
          <cell r="F33">
            <v>10.8</v>
          </cell>
          <cell r="G33">
            <v>6.4</v>
          </cell>
          <cell r="H33">
            <v>5</v>
          </cell>
          <cell r="I33">
            <v>4</v>
          </cell>
          <cell r="J33">
            <v>2.9</v>
          </cell>
          <cell r="K33">
            <v>53.4</v>
          </cell>
          <cell r="L33">
            <v>77</v>
          </cell>
          <cell r="M33">
            <v>95.3</v>
          </cell>
          <cell r="N33">
            <v>1368</v>
          </cell>
          <cell r="O33" t="str">
            <v>Females</v>
          </cell>
          <cell r="P33">
            <v>36.200000000000003</v>
          </cell>
          <cell r="Q33">
            <v>20.100000000000001</v>
          </cell>
          <cell r="R33">
            <v>13.3</v>
          </cell>
          <cell r="S33">
            <v>9.4</v>
          </cell>
          <cell r="T33">
            <v>5.6</v>
          </cell>
          <cell r="U33">
            <v>4.5</v>
          </cell>
          <cell r="V33">
            <v>4.5999999999999996</v>
          </cell>
          <cell r="W33">
            <v>2.8</v>
          </cell>
          <cell r="X33">
            <v>56.3</v>
          </cell>
          <cell r="Y33">
            <v>78.900000000000006</v>
          </cell>
          <cell r="Z33">
            <v>96.4</v>
          </cell>
          <cell r="AA33">
            <v>1598</v>
          </cell>
          <cell r="AB33" t="str">
            <v>All</v>
          </cell>
          <cell r="AC33">
            <v>34.6</v>
          </cell>
          <cell r="AD33">
            <v>20.3</v>
          </cell>
          <cell r="AE33">
            <v>13</v>
          </cell>
          <cell r="AF33">
            <v>10</v>
          </cell>
          <cell r="AG33">
            <v>6</v>
          </cell>
          <cell r="AH33">
            <v>4.7</v>
          </cell>
          <cell r="AI33">
            <v>4.3</v>
          </cell>
          <cell r="AJ33">
            <v>2.8</v>
          </cell>
          <cell r="AK33">
            <v>54.9</v>
          </cell>
          <cell r="AL33">
            <v>78</v>
          </cell>
          <cell r="AM33">
            <v>95.9</v>
          </cell>
          <cell r="AN33">
            <v>2966</v>
          </cell>
        </row>
        <row r="34">
          <cell r="A34" t="str">
            <v>Chinese</v>
          </cell>
          <cell r="B34" t="str">
            <v>Males</v>
          </cell>
          <cell r="C34">
            <v>57.4</v>
          </cell>
          <cell r="D34">
            <v>17.3</v>
          </cell>
          <cell r="E34">
            <v>10.9</v>
          </cell>
          <cell r="F34">
            <v>8.3000000000000007</v>
          </cell>
          <cell r="G34">
            <v>4.5999999999999996</v>
          </cell>
          <cell r="H34">
            <v>1</v>
          </cell>
          <cell r="I34">
            <v>0.2</v>
          </cell>
          <cell r="J34" t="str">
            <v>x</v>
          </cell>
          <cell r="K34">
            <v>74.7</v>
          </cell>
          <cell r="L34">
            <v>93.9</v>
          </cell>
          <cell r="M34">
            <v>99.6</v>
          </cell>
          <cell r="N34">
            <v>1470</v>
          </cell>
          <cell r="O34" t="str">
            <v>Females</v>
          </cell>
          <cell r="P34">
            <v>66.7</v>
          </cell>
          <cell r="Q34">
            <v>15</v>
          </cell>
          <cell r="R34">
            <v>8.8000000000000007</v>
          </cell>
          <cell r="S34">
            <v>6.1</v>
          </cell>
          <cell r="T34">
            <v>2.2999999999999998</v>
          </cell>
          <cell r="U34">
            <v>0.5</v>
          </cell>
          <cell r="V34">
            <v>0.2</v>
          </cell>
          <cell r="W34" t="str">
            <v>x</v>
          </cell>
          <cell r="X34">
            <v>81.7</v>
          </cell>
          <cell r="Y34">
            <v>96.6</v>
          </cell>
          <cell r="Z34">
            <v>99.8</v>
          </cell>
          <cell r="AA34">
            <v>1360</v>
          </cell>
          <cell r="AB34" t="str">
            <v>All</v>
          </cell>
          <cell r="AC34">
            <v>61.9</v>
          </cell>
          <cell r="AD34">
            <v>16.2</v>
          </cell>
          <cell r="AE34">
            <v>9.9</v>
          </cell>
          <cell r="AF34">
            <v>7.2</v>
          </cell>
          <cell r="AG34">
            <v>3.5</v>
          </cell>
          <cell r="AH34">
            <v>0.7</v>
          </cell>
          <cell r="AI34">
            <v>0.2</v>
          </cell>
          <cell r="AJ34" t="str">
            <v>x</v>
          </cell>
          <cell r="AK34">
            <v>78.099999999999994</v>
          </cell>
          <cell r="AL34">
            <v>95.2</v>
          </cell>
          <cell r="AM34">
            <v>99.7</v>
          </cell>
          <cell r="AN34">
            <v>2830</v>
          </cell>
        </row>
        <row r="35">
          <cell r="A35" t="str">
            <v>French</v>
          </cell>
          <cell r="B35" t="str">
            <v>Males</v>
          </cell>
          <cell r="C35">
            <v>7.3</v>
          </cell>
          <cell r="D35">
            <v>11.2</v>
          </cell>
          <cell r="E35">
            <v>16.8</v>
          </cell>
          <cell r="F35">
            <v>27.2</v>
          </cell>
          <cell r="G35">
            <v>22.1</v>
          </cell>
          <cell r="H35">
            <v>9.9</v>
          </cell>
          <cell r="I35">
            <v>3.6</v>
          </cell>
          <cell r="J35">
            <v>1.3</v>
          </cell>
          <cell r="K35">
            <v>18.5</v>
          </cell>
          <cell r="L35">
            <v>62.5</v>
          </cell>
          <cell r="M35">
            <v>99.5</v>
          </cell>
          <cell r="N35">
            <v>69121</v>
          </cell>
          <cell r="O35" t="str">
            <v>Females</v>
          </cell>
          <cell r="P35">
            <v>11</v>
          </cell>
          <cell r="Q35">
            <v>15.4</v>
          </cell>
          <cell r="R35">
            <v>20.5</v>
          </cell>
          <cell r="S35">
            <v>27.1</v>
          </cell>
          <cell r="T35">
            <v>17.3</v>
          </cell>
          <cell r="U35">
            <v>5.9</v>
          </cell>
          <cell r="V35">
            <v>1.9</v>
          </cell>
          <cell r="W35">
            <v>0.6</v>
          </cell>
          <cell r="X35">
            <v>26.4</v>
          </cell>
          <cell r="Y35">
            <v>74</v>
          </cell>
          <cell r="Z35">
            <v>99.7</v>
          </cell>
          <cell r="AA35">
            <v>91834</v>
          </cell>
          <cell r="AB35" t="str">
            <v>All</v>
          </cell>
          <cell r="AC35">
            <v>9.4</v>
          </cell>
          <cell r="AD35">
            <v>13.6</v>
          </cell>
          <cell r="AE35">
            <v>18.899999999999999</v>
          </cell>
          <cell r="AF35">
            <v>27.1</v>
          </cell>
          <cell r="AG35">
            <v>19.399999999999999</v>
          </cell>
          <cell r="AH35">
            <v>7.6</v>
          </cell>
          <cell r="AI35">
            <v>2.6</v>
          </cell>
          <cell r="AJ35">
            <v>0.9</v>
          </cell>
          <cell r="AK35">
            <v>23</v>
          </cell>
          <cell r="AL35">
            <v>69</v>
          </cell>
          <cell r="AM35">
            <v>99.6</v>
          </cell>
          <cell r="AN35">
            <v>160955</v>
          </cell>
        </row>
        <row r="36">
          <cell r="A36" t="str">
            <v>German</v>
          </cell>
          <cell r="B36" t="str">
            <v>Males</v>
          </cell>
          <cell r="C36">
            <v>6.8</v>
          </cell>
          <cell r="D36">
            <v>12.1</v>
          </cell>
          <cell r="E36">
            <v>20.399999999999999</v>
          </cell>
          <cell r="F36">
            <v>29.1</v>
          </cell>
          <cell r="G36">
            <v>20</v>
          </cell>
          <cell r="H36">
            <v>7.6</v>
          </cell>
          <cell r="I36">
            <v>2.7</v>
          </cell>
          <cell r="J36">
            <v>0.8</v>
          </cell>
          <cell r="K36">
            <v>18.899999999999999</v>
          </cell>
          <cell r="L36">
            <v>68.400000000000006</v>
          </cell>
          <cell r="M36">
            <v>99.5</v>
          </cell>
          <cell r="N36">
            <v>28070</v>
          </cell>
          <cell r="O36" t="str">
            <v>Females</v>
          </cell>
          <cell r="P36">
            <v>9.6999999999999993</v>
          </cell>
          <cell r="Q36">
            <v>16.7</v>
          </cell>
          <cell r="R36">
            <v>24.8</v>
          </cell>
          <cell r="S36">
            <v>27.3</v>
          </cell>
          <cell r="T36">
            <v>14.8</v>
          </cell>
          <cell r="U36">
            <v>4.5999999999999996</v>
          </cell>
          <cell r="V36">
            <v>1.4</v>
          </cell>
          <cell r="W36">
            <v>0.4</v>
          </cell>
          <cell r="X36">
            <v>26.4</v>
          </cell>
          <cell r="Y36">
            <v>78.5</v>
          </cell>
          <cell r="Z36">
            <v>99.7</v>
          </cell>
          <cell r="AA36">
            <v>30450</v>
          </cell>
          <cell r="AB36" t="str">
            <v>All</v>
          </cell>
          <cell r="AC36">
            <v>8.3000000000000007</v>
          </cell>
          <cell r="AD36">
            <v>14.5</v>
          </cell>
          <cell r="AE36">
            <v>22.7</v>
          </cell>
          <cell r="AF36">
            <v>28.2</v>
          </cell>
          <cell r="AG36">
            <v>17.3</v>
          </cell>
          <cell r="AH36">
            <v>6</v>
          </cell>
          <cell r="AI36">
            <v>2</v>
          </cell>
          <cell r="AJ36">
            <v>0.6</v>
          </cell>
          <cell r="AK36">
            <v>22.8</v>
          </cell>
          <cell r="AL36">
            <v>73.7</v>
          </cell>
          <cell r="AM36">
            <v>99.6</v>
          </cell>
          <cell r="AN36">
            <v>58520</v>
          </cell>
        </row>
        <row r="37">
          <cell r="A37" t="str">
            <v>Italian</v>
          </cell>
          <cell r="B37" t="str">
            <v>Males</v>
          </cell>
          <cell r="C37">
            <v>39.5</v>
          </cell>
          <cell r="D37">
            <v>18.600000000000001</v>
          </cell>
          <cell r="E37">
            <v>15.5</v>
          </cell>
          <cell r="F37">
            <v>12.5</v>
          </cell>
          <cell r="G37">
            <v>7.8</v>
          </cell>
          <cell r="H37">
            <v>3.4</v>
          </cell>
          <cell r="I37">
            <v>1.4</v>
          </cell>
          <cell r="J37">
            <v>0.5</v>
          </cell>
          <cell r="K37">
            <v>58.2</v>
          </cell>
          <cell r="L37">
            <v>86.1</v>
          </cell>
          <cell r="M37">
            <v>99.1</v>
          </cell>
          <cell r="N37">
            <v>1740</v>
          </cell>
          <cell r="O37" t="str">
            <v>Females</v>
          </cell>
          <cell r="P37">
            <v>40.200000000000003</v>
          </cell>
          <cell r="Q37">
            <v>19.8</v>
          </cell>
          <cell r="R37">
            <v>17.3</v>
          </cell>
          <cell r="S37">
            <v>12.5</v>
          </cell>
          <cell r="T37">
            <v>6.7</v>
          </cell>
          <cell r="U37">
            <v>2.1</v>
          </cell>
          <cell r="V37">
            <v>1.1000000000000001</v>
          </cell>
          <cell r="W37">
            <v>0.3</v>
          </cell>
          <cell r="X37">
            <v>60</v>
          </cell>
          <cell r="Y37">
            <v>89.7</v>
          </cell>
          <cell r="Z37">
            <v>100</v>
          </cell>
          <cell r="AA37">
            <v>2328</v>
          </cell>
          <cell r="AB37" t="str">
            <v>All</v>
          </cell>
          <cell r="AC37">
            <v>39.9</v>
          </cell>
          <cell r="AD37">
            <v>19.3</v>
          </cell>
          <cell r="AE37">
            <v>16.5</v>
          </cell>
          <cell r="AF37">
            <v>12.5</v>
          </cell>
          <cell r="AG37">
            <v>7.2</v>
          </cell>
          <cell r="AH37">
            <v>2.6</v>
          </cell>
          <cell r="AI37">
            <v>1.2</v>
          </cell>
          <cell r="AJ37">
            <v>0.4</v>
          </cell>
          <cell r="AK37">
            <v>59.2</v>
          </cell>
          <cell r="AL37">
            <v>88.2</v>
          </cell>
          <cell r="AM37">
            <v>99.6</v>
          </cell>
          <cell r="AN37">
            <v>4068</v>
          </cell>
        </row>
        <row r="38">
          <cell r="A38" t="str">
            <v>Polish</v>
          </cell>
          <cell r="B38" t="str">
            <v>Males</v>
          </cell>
          <cell r="C38">
            <v>23.1</v>
          </cell>
          <cell r="D38">
            <v>43.1</v>
          </cell>
          <cell r="E38">
            <v>18.100000000000001</v>
          </cell>
          <cell r="F38">
            <v>7.3</v>
          </cell>
          <cell r="G38">
            <v>3.5</v>
          </cell>
          <cell r="H38">
            <v>1.6</v>
          </cell>
          <cell r="I38">
            <v>0.3</v>
          </cell>
          <cell r="J38">
            <v>1</v>
          </cell>
          <cell r="K38">
            <v>66.2</v>
          </cell>
          <cell r="L38">
            <v>91.5</v>
          </cell>
          <cell r="M38">
            <v>98</v>
          </cell>
          <cell r="N38">
            <v>1860</v>
          </cell>
          <cell r="O38" t="str">
            <v>Females</v>
          </cell>
          <cell r="P38">
            <v>41.2</v>
          </cell>
          <cell r="Q38">
            <v>38.799999999999997</v>
          </cell>
          <cell r="R38">
            <v>12</v>
          </cell>
          <cell r="S38">
            <v>4</v>
          </cell>
          <cell r="T38">
            <v>1.2</v>
          </cell>
          <cell r="U38">
            <v>0.7</v>
          </cell>
          <cell r="V38">
            <v>0.2</v>
          </cell>
          <cell r="W38">
            <v>0.5</v>
          </cell>
          <cell r="X38">
            <v>80</v>
          </cell>
          <cell r="Y38">
            <v>96.1</v>
          </cell>
          <cell r="Z38">
            <v>98.7</v>
          </cell>
          <cell r="AA38">
            <v>2088</v>
          </cell>
          <cell r="AB38" t="str">
            <v>All</v>
          </cell>
          <cell r="AC38">
            <v>32.700000000000003</v>
          </cell>
          <cell r="AD38">
            <v>40.799999999999997</v>
          </cell>
          <cell r="AE38">
            <v>14.9</v>
          </cell>
          <cell r="AF38">
            <v>5.5</v>
          </cell>
          <cell r="AG38">
            <v>2.2999999999999998</v>
          </cell>
          <cell r="AH38">
            <v>1.1000000000000001</v>
          </cell>
          <cell r="AI38">
            <v>0.3</v>
          </cell>
          <cell r="AJ38">
            <v>0.7</v>
          </cell>
          <cell r="AK38">
            <v>73.5</v>
          </cell>
          <cell r="AL38">
            <v>93.9</v>
          </cell>
          <cell r="AM38">
            <v>98.4</v>
          </cell>
          <cell r="AN38">
            <v>3948</v>
          </cell>
        </row>
        <row r="39">
          <cell r="A39" t="str">
            <v>Spanish</v>
          </cell>
          <cell r="B39" t="str">
            <v>Males</v>
          </cell>
          <cell r="C39">
            <v>9.3000000000000007</v>
          </cell>
          <cell r="D39">
            <v>13</v>
          </cell>
          <cell r="E39">
            <v>18.399999999999999</v>
          </cell>
          <cell r="F39">
            <v>24.3</v>
          </cell>
          <cell r="G39">
            <v>18.7</v>
          </cell>
          <cell r="H39">
            <v>9</v>
          </cell>
          <cell r="I39">
            <v>4.4000000000000004</v>
          </cell>
          <cell r="J39">
            <v>2</v>
          </cell>
          <cell r="K39">
            <v>22.3</v>
          </cell>
          <cell r="L39">
            <v>65</v>
          </cell>
          <cell r="M39">
            <v>99</v>
          </cell>
          <cell r="N39">
            <v>38078</v>
          </cell>
          <cell r="O39" t="str">
            <v>Females</v>
          </cell>
          <cell r="P39">
            <v>13.9</v>
          </cell>
          <cell r="Q39">
            <v>18.3</v>
          </cell>
          <cell r="R39">
            <v>20.8</v>
          </cell>
          <cell r="S39">
            <v>22.9</v>
          </cell>
          <cell r="T39">
            <v>14.3</v>
          </cell>
          <cell r="U39">
            <v>5.9</v>
          </cell>
          <cell r="V39">
            <v>2.4</v>
          </cell>
          <cell r="W39">
            <v>1</v>
          </cell>
          <cell r="X39">
            <v>32.200000000000003</v>
          </cell>
          <cell r="Y39">
            <v>75.900000000000006</v>
          </cell>
          <cell r="Z39">
            <v>99.5</v>
          </cell>
          <cell r="AA39">
            <v>49475</v>
          </cell>
          <cell r="AB39" t="str">
            <v>All</v>
          </cell>
          <cell r="AC39">
            <v>11.9</v>
          </cell>
          <cell r="AD39">
            <v>16</v>
          </cell>
          <cell r="AE39">
            <v>19.7</v>
          </cell>
          <cell r="AF39">
            <v>23.5</v>
          </cell>
          <cell r="AG39">
            <v>16.2</v>
          </cell>
          <cell r="AH39">
            <v>7.3</v>
          </cell>
          <cell r="AI39">
            <v>3.2</v>
          </cell>
          <cell r="AJ39">
            <v>1.4</v>
          </cell>
          <cell r="AK39">
            <v>27.9</v>
          </cell>
          <cell r="AL39">
            <v>71.2</v>
          </cell>
          <cell r="AM39">
            <v>99.3</v>
          </cell>
          <cell r="AN39">
            <v>87553</v>
          </cell>
        </row>
        <row r="40">
          <cell r="A40" t="str">
            <v>Urdu</v>
          </cell>
          <cell r="B40" t="str">
            <v>Males</v>
          </cell>
          <cell r="C40">
            <v>5.6</v>
          </cell>
          <cell r="D40">
            <v>17.899999999999999</v>
          </cell>
          <cell r="E40">
            <v>21.3</v>
          </cell>
          <cell r="F40">
            <v>20</v>
          </cell>
          <cell r="G40">
            <v>17.2</v>
          </cell>
          <cell r="H40">
            <v>9.4</v>
          </cell>
          <cell r="I40">
            <v>5.3</v>
          </cell>
          <cell r="J40">
            <v>1.6</v>
          </cell>
          <cell r="K40">
            <v>23.5</v>
          </cell>
          <cell r="L40">
            <v>64.7</v>
          </cell>
          <cell r="M40">
            <v>98.3</v>
          </cell>
          <cell r="N40">
            <v>1614</v>
          </cell>
          <cell r="O40" t="str">
            <v>Females</v>
          </cell>
          <cell r="P40">
            <v>14.5</v>
          </cell>
          <cell r="Q40">
            <v>27.2</v>
          </cell>
          <cell r="R40">
            <v>24.1</v>
          </cell>
          <cell r="S40">
            <v>17.600000000000001</v>
          </cell>
          <cell r="T40">
            <v>8.9</v>
          </cell>
          <cell r="U40">
            <v>4.2</v>
          </cell>
          <cell r="V40">
            <v>1.6</v>
          </cell>
          <cell r="W40">
            <v>1.1000000000000001</v>
          </cell>
          <cell r="X40">
            <v>41.6</v>
          </cell>
          <cell r="Y40">
            <v>83.4</v>
          </cell>
          <cell r="Z40">
            <v>99.2</v>
          </cell>
          <cell r="AA40">
            <v>2497</v>
          </cell>
          <cell r="AB40" t="str">
            <v>All</v>
          </cell>
          <cell r="AC40">
            <v>11</v>
          </cell>
          <cell r="AD40">
            <v>23.5</v>
          </cell>
          <cell r="AE40">
            <v>23</v>
          </cell>
          <cell r="AF40">
            <v>18.5</v>
          </cell>
          <cell r="AG40">
            <v>12.2</v>
          </cell>
          <cell r="AH40">
            <v>6.2</v>
          </cell>
          <cell r="AI40">
            <v>3.1</v>
          </cell>
          <cell r="AJ40">
            <v>1.3</v>
          </cell>
          <cell r="AK40">
            <v>34.5</v>
          </cell>
          <cell r="AL40">
            <v>76.099999999999994</v>
          </cell>
          <cell r="AM40">
            <v>98.8</v>
          </cell>
          <cell r="AN40">
            <v>4111</v>
          </cell>
        </row>
        <row r="41">
          <cell r="A41" t="str">
            <v>Other Modern Languages</v>
          </cell>
          <cell r="B41" t="str">
            <v>Males</v>
          </cell>
          <cell r="C41">
            <v>32</v>
          </cell>
          <cell r="D41">
            <v>26.2</v>
          </cell>
          <cell r="E41">
            <v>18.399999999999999</v>
          </cell>
          <cell r="F41">
            <v>11.3</v>
          </cell>
          <cell r="G41">
            <v>5.8</v>
          </cell>
          <cell r="H41">
            <v>2.8</v>
          </cell>
          <cell r="I41">
            <v>1.7</v>
          </cell>
          <cell r="J41">
            <v>0.6</v>
          </cell>
          <cell r="K41">
            <v>58.2</v>
          </cell>
          <cell r="L41">
            <v>87.9</v>
          </cell>
          <cell r="M41">
            <v>98.9</v>
          </cell>
          <cell r="N41">
            <v>4791</v>
          </cell>
          <cell r="O41" t="str">
            <v>Females</v>
          </cell>
          <cell r="P41">
            <v>36.5</v>
          </cell>
          <cell r="Q41">
            <v>29.8</v>
          </cell>
          <cell r="R41">
            <v>16.399999999999999</v>
          </cell>
          <cell r="S41">
            <v>8.6</v>
          </cell>
          <cell r="T41">
            <v>4.2</v>
          </cell>
          <cell r="U41">
            <v>2</v>
          </cell>
          <cell r="V41">
            <v>0.9</v>
          </cell>
          <cell r="W41">
            <v>0.6</v>
          </cell>
          <cell r="X41">
            <v>66.3</v>
          </cell>
          <cell r="Y41">
            <v>91.3</v>
          </cell>
          <cell r="Z41">
            <v>98.9</v>
          </cell>
          <cell r="AA41">
            <v>5563</v>
          </cell>
          <cell r="AB41" t="str">
            <v>All</v>
          </cell>
          <cell r="AC41">
            <v>34.4</v>
          </cell>
          <cell r="AD41">
            <v>28.1</v>
          </cell>
          <cell r="AE41">
            <v>17.3</v>
          </cell>
          <cell r="AF41">
            <v>9.8000000000000007</v>
          </cell>
          <cell r="AG41">
            <v>5</v>
          </cell>
          <cell r="AH41">
            <v>2.4</v>
          </cell>
          <cell r="AI41">
            <v>1.3</v>
          </cell>
          <cell r="AJ41">
            <v>0.6</v>
          </cell>
          <cell r="AK41">
            <v>62.5</v>
          </cell>
          <cell r="AL41">
            <v>89.7</v>
          </cell>
          <cell r="AM41">
            <v>98.9</v>
          </cell>
          <cell r="AN41">
            <v>10354</v>
          </cell>
        </row>
        <row r="42">
          <cell r="A42" t="str">
            <v>Classical Civilisation</v>
          </cell>
          <cell r="B42" t="str">
            <v>Males</v>
          </cell>
          <cell r="C42">
            <v>8.5</v>
          </cell>
          <cell r="D42">
            <v>23.7</v>
          </cell>
          <cell r="E42">
            <v>25.3</v>
          </cell>
          <cell r="F42">
            <v>20.2</v>
          </cell>
          <cell r="G42">
            <v>11.7</v>
          </cell>
          <cell r="H42">
            <v>5.5</v>
          </cell>
          <cell r="I42">
            <v>2.6</v>
          </cell>
          <cell r="J42">
            <v>1.5</v>
          </cell>
          <cell r="K42">
            <v>32.299999999999997</v>
          </cell>
          <cell r="L42">
            <v>77.8</v>
          </cell>
          <cell r="M42">
            <v>99.1</v>
          </cell>
          <cell r="N42">
            <v>2145</v>
          </cell>
          <cell r="O42" t="str">
            <v>Females</v>
          </cell>
          <cell r="P42">
            <v>17.399999999999999</v>
          </cell>
          <cell r="Q42">
            <v>27.7</v>
          </cell>
          <cell r="R42">
            <v>22.7</v>
          </cell>
          <cell r="S42">
            <v>15.7</v>
          </cell>
          <cell r="T42">
            <v>9.1</v>
          </cell>
          <cell r="U42">
            <v>4.0999999999999996</v>
          </cell>
          <cell r="V42">
            <v>1.9</v>
          </cell>
          <cell r="W42">
            <v>0.8</v>
          </cell>
          <cell r="X42">
            <v>45.2</v>
          </cell>
          <cell r="Y42">
            <v>83.6</v>
          </cell>
          <cell r="Z42">
            <v>99.5</v>
          </cell>
          <cell r="AA42">
            <v>1972</v>
          </cell>
          <cell r="AB42" t="str">
            <v>All</v>
          </cell>
          <cell r="AC42">
            <v>12.8</v>
          </cell>
          <cell r="AD42">
            <v>25.6</v>
          </cell>
          <cell r="AE42">
            <v>24</v>
          </cell>
          <cell r="AF42">
            <v>18.100000000000001</v>
          </cell>
          <cell r="AG42">
            <v>10.5</v>
          </cell>
          <cell r="AH42">
            <v>4.8</v>
          </cell>
          <cell r="AI42">
            <v>2.2999999999999998</v>
          </cell>
          <cell r="AJ42">
            <v>1.1000000000000001</v>
          </cell>
          <cell r="AK42">
            <v>38.5</v>
          </cell>
          <cell r="AL42">
            <v>80.599999999999994</v>
          </cell>
          <cell r="AM42">
            <v>99.3</v>
          </cell>
          <cell r="AN42">
            <v>4117</v>
          </cell>
        </row>
        <row r="43">
          <cell r="A43" t="str">
            <v>Classical Greek</v>
          </cell>
          <cell r="B43" t="str">
            <v>Males</v>
          </cell>
          <cell r="C43">
            <v>59</v>
          </cell>
          <cell r="D43">
            <v>22</v>
          </cell>
          <cell r="E43">
            <v>9.9</v>
          </cell>
          <cell r="F43">
            <v>4.5</v>
          </cell>
          <cell r="G43">
            <v>2.1</v>
          </cell>
          <cell r="H43">
            <v>0.6</v>
          </cell>
          <cell r="I43">
            <v>0.7</v>
          </cell>
          <cell r="J43" t="str">
            <v>x</v>
          </cell>
          <cell r="K43">
            <v>81</v>
          </cell>
          <cell r="L43">
            <v>95.5</v>
          </cell>
          <cell r="M43">
            <v>99.4</v>
          </cell>
          <cell r="N43">
            <v>705</v>
          </cell>
          <cell r="O43" t="str">
            <v>Females</v>
          </cell>
          <cell r="P43">
            <v>66.7</v>
          </cell>
          <cell r="Q43">
            <v>19.899999999999999</v>
          </cell>
          <cell r="R43">
            <v>7.1</v>
          </cell>
          <cell r="S43">
            <v>2.1</v>
          </cell>
          <cell r="T43">
            <v>1.3</v>
          </cell>
          <cell r="U43">
            <v>1.1000000000000001</v>
          </cell>
          <cell r="V43">
            <v>1.1000000000000001</v>
          </cell>
          <cell r="W43" t="str">
            <v>x</v>
          </cell>
          <cell r="X43">
            <v>86.5</v>
          </cell>
          <cell r="Y43">
            <v>95.7</v>
          </cell>
          <cell r="Z43">
            <v>99.4</v>
          </cell>
          <cell r="AA43">
            <v>468</v>
          </cell>
          <cell r="AB43" t="str">
            <v>All</v>
          </cell>
          <cell r="AC43">
            <v>62.1</v>
          </cell>
          <cell r="AD43">
            <v>21.1</v>
          </cell>
          <cell r="AE43">
            <v>8.8000000000000007</v>
          </cell>
          <cell r="AF43">
            <v>3.6</v>
          </cell>
          <cell r="AG43">
            <v>1.8</v>
          </cell>
          <cell r="AH43">
            <v>0.8</v>
          </cell>
          <cell r="AI43">
            <v>0.9</v>
          </cell>
          <cell r="AJ43">
            <v>0.4</v>
          </cell>
          <cell r="AK43">
            <v>83.2</v>
          </cell>
          <cell r="AL43">
            <v>95.6</v>
          </cell>
          <cell r="AM43">
            <v>99.4</v>
          </cell>
          <cell r="AN43">
            <v>1173</v>
          </cell>
        </row>
        <row r="44">
          <cell r="A44" t="str">
            <v>Latin</v>
          </cell>
          <cell r="B44" t="str">
            <v>Males</v>
          </cell>
          <cell r="C44">
            <v>40.6</v>
          </cell>
          <cell r="D44">
            <v>27.6</v>
          </cell>
          <cell r="E44">
            <v>15</v>
          </cell>
          <cell r="F44">
            <v>8.3000000000000007</v>
          </cell>
          <cell r="G44">
            <v>4.5999999999999996</v>
          </cell>
          <cell r="H44">
            <v>2</v>
          </cell>
          <cell r="I44">
            <v>1</v>
          </cell>
          <cell r="J44">
            <v>0.6</v>
          </cell>
          <cell r="K44">
            <v>68.2</v>
          </cell>
          <cell r="L44">
            <v>91.5</v>
          </cell>
          <cell r="M44">
            <v>99.6</v>
          </cell>
          <cell r="N44">
            <v>4302</v>
          </cell>
          <cell r="O44" t="str">
            <v>Females</v>
          </cell>
          <cell r="P44">
            <v>46.6</v>
          </cell>
          <cell r="Q44">
            <v>27.3</v>
          </cell>
          <cell r="R44">
            <v>12.5</v>
          </cell>
          <cell r="S44">
            <v>7.6</v>
          </cell>
          <cell r="T44">
            <v>3.4</v>
          </cell>
          <cell r="U44">
            <v>1.5</v>
          </cell>
          <cell r="V44">
            <v>0.7</v>
          </cell>
          <cell r="W44">
            <v>0.2</v>
          </cell>
          <cell r="X44">
            <v>73.900000000000006</v>
          </cell>
          <cell r="Y44">
            <v>94</v>
          </cell>
          <cell r="Z44">
            <v>99.7</v>
          </cell>
          <cell r="AA44">
            <v>4566</v>
          </cell>
          <cell r="AB44" t="str">
            <v>All</v>
          </cell>
          <cell r="AC44">
            <v>43.7</v>
          </cell>
          <cell r="AD44">
            <v>27.4</v>
          </cell>
          <cell r="AE44">
            <v>13.7</v>
          </cell>
          <cell r="AF44">
            <v>7.9</v>
          </cell>
          <cell r="AG44">
            <v>4</v>
          </cell>
          <cell r="AH44">
            <v>1.7</v>
          </cell>
          <cell r="AI44">
            <v>0.8</v>
          </cell>
          <cell r="AJ44">
            <v>0.4</v>
          </cell>
          <cell r="AK44">
            <v>71.099999999999994</v>
          </cell>
          <cell r="AL44">
            <v>92.8</v>
          </cell>
          <cell r="AM44">
            <v>99.7</v>
          </cell>
          <cell r="AN44">
            <v>8868</v>
          </cell>
        </row>
        <row r="45">
          <cell r="A45" t="str">
            <v>Applied Art and Design</v>
          </cell>
          <cell r="B45" t="str">
            <v>Males</v>
          </cell>
          <cell r="C45">
            <v>1.4</v>
          </cell>
          <cell r="D45">
            <v>5.2</v>
          </cell>
          <cell r="E45">
            <v>16.899999999999999</v>
          </cell>
          <cell r="F45">
            <v>37.299999999999997</v>
          </cell>
          <cell r="G45">
            <v>21</v>
          </cell>
          <cell r="H45">
            <v>8.6999999999999993</v>
          </cell>
          <cell r="I45">
            <v>5.2</v>
          </cell>
          <cell r="J45">
            <v>2.5</v>
          </cell>
          <cell r="K45">
            <v>6.5</v>
          </cell>
          <cell r="L45">
            <v>60.8</v>
          </cell>
          <cell r="M45">
            <v>98.1</v>
          </cell>
          <cell r="N45">
            <v>367</v>
          </cell>
          <cell r="O45" t="str">
            <v>Females</v>
          </cell>
          <cell r="P45">
            <v>3.1</v>
          </cell>
          <cell r="Q45">
            <v>14.7</v>
          </cell>
          <cell r="R45">
            <v>27.4</v>
          </cell>
          <cell r="S45">
            <v>33.9</v>
          </cell>
          <cell r="T45">
            <v>13.5</v>
          </cell>
          <cell r="U45">
            <v>4.3</v>
          </cell>
          <cell r="V45">
            <v>1.6</v>
          </cell>
          <cell r="W45">
            <v>0</v>
          </cell>
          <cell r="X45">
            <v>17.8</v>
          </cell>
          <cell r="Y45">
            <v>79.099999999999994</v>
          </cell>
          <cell r="Z45">
            <v>98.6</v>
          </cell>
          <cell r="AA45">
            <v>489</v>
          </cell>
          <cell r="AB45" t="str">
            <v>All</v>
          </cell>
          <cell r="AC45">
            <v>2.2999999999999998</v>
          </cell>
          <cell r="AD45">
            <v>10.6</v>
          </cell>
          <cell r="AE45">
            <v>22.9</v>
          </cell>
          <cell r="AF45">
            <v>35.4</v>
          </cell>
          <cell r="AG45">
            <v>16.7</v>
          </cell>
          <cell r="AH45">
            <v>6.2</v>
          </cell>
          <cell r="AI45">
            <v>3.2</v>
          </cell>
          <cell r="AJ45">
            <v>1.1000000000000001</v>
          </cell>
          <cell r="AK45">
            <v>13</v>
          </cell>
          <cell r="AL45">
            <v>71.3</v>
          </cell>
          <cell r="AM45">
            <v>98.4</v>
          </cell>
          <cell r="AN45">
            <v>856</v>
          </cell>
        </row>
        <row r="46">
          <cell r="A46" t="str">
            <v>Art and Design</v>
          </cell>
          <cell r="B46" t="str">
            <v>Males</v>
          </cell>
          <cell r="C46">
            <v>4.7</v>
          </cell>
          <cell r="D46">
            <v>8</v>
          </cell>
          <cell r="E46">
            <v>18.100000000000001</v>
          </cell>
          <cell r="F46">
            <v>32.6</v>
          </cell>
          <cell r="G46">
            <v>17.2</v>
          </cell>
          <cell r="H46">
            <v>9.8000000000000007</v>
          </cell>
          <cell r="I46">
            <v>5.3</v>
          </cell>
          <cell r="J46">
            <v>2.5</v>
          </cell>
          <cell r="K46">
            <v>12.7</v>
          </cell>
          <cell r="L46">
            <v>63.5</v>
          </cell>
          <cell r="M46">
            <v>98.2</v>
          </cell>
          <cell r="N46">
            <v>58109</v>
          </cell>
          <cell r="O46" t="str">
            <v>Females</v>
          </cell>
          <cell r="P46">
            <v>11.2</v>
          </cell>
          <cell r="Q46">
            <v>16.7</v>
          </cell>
          <cell r="R46">
            <v>27.1</v>
          </cell>
          <cell r="S46">
            <v>27.7</v>
          </cell>
          <cell r="T46">
            <v>10</v>
          </cell>
          <cell r="U46">
            <v>4.0999999999999996</v>
          </cell>
          <cell r="V46">
            <v>1.8</v>
          </cell>
          <cell r="W46">
            <v>0.7</v>
          </cell>
          <cell r="X46">
            <v>27.9</v>
          </cell>
          <cell r="Y46">
            <v>82.7</v>
          </cell>
          <cell r="Z46">
            <v>99.3</v>
          </cell>
          <cell r="AA46">
            <v>112969</v>
          </cell>
          <cell r="AB46" t="str">
            <v>All</v>
          </cell>
          <cell r="AC46">
            <v>9</v>
          </cell>
          <cell r="AD46">
            <v>13.7</v>
          </cell>
          <cell r="AE46">
            <v>24</v>
          </cell>
          <cell r="AF46">
            <v>29.4</v>
          </cell>
          <cell r="AG46">
            <v>12.5</v>
          </cell>
          <cell r="AH46">
            <v>6</v>
          </cell>
          <cell r="AI46">
            <v>3</v>
          </cell>
          <cell r="AJ46">
            <v>1.3</v>
          </cell>
          <cell r="AK46">
            <v>22.7</v>
          </cell>
          <cell r="AL46">
            <v>76.2</v>
          </cell>
          <cell r="AM46">
            <v>98.9</v>
          </cell>
          <cell r="AN46">
            <v>171078</v>
          </cell>
        </row>
        <row r="47">
          <cell r="A47" t="str">
            <v>Communication Studies</v>
          </cell>
          <cell r="B47" t="str">
            <v>Males</v>
          </cell>
          <cell r="C47">
            <v>2</v>
          </cell>
          <cell r="D47">
            <v>8.1</v>
          </cell>
          <cell r="E47">
            <v>16.5</v>
          </cell>
          <cell r="F47">
            <v>24.5</v>
          </cell>
          <cell r="G47">
            <v>19.7</v>
          </cell>
          <cell r="H47">
            <v>13</v>
          </cell>
          <cell r="I47">
            <v>8.1</v>
          </cell>
          <cell r="J47">
            <v>4.4000000000000004</v>
          </cell>
          <cell r="K47">
            <v>10.1</v>
          </cell>
          <cell r="L47">
            <v>51.1</v>
          </cell>
          <cell r="M47">
            <v>96.2</v>
          </cell>
          <cell r="N47">
            <v>4785</v>
          </cell>
          <cell r="O47" t="str">
            <v>Females</v>
          </cell>
          <cell r="P47">
            <v>8.1999999999999993</v>
          </cell>
          <cell r="Q47">
            <v>16.399999999999999</v>
          </cell>
          <cell r="R47">
            <v>23</v>
          </cell>
          <cell r="S47">
            <v>21.6</v>
          </cell>
          <cell r="T47">
            <v>14.1</v>
          </cell>
          <cell r="U47">
            <v>7.7</v>
          </cell>
          <cell r="V47">
            <v>4.7</v>
          </cell>
          <cell r="W47">
            <v>2.4</v>
          </cell>
          <cell r="X47">
            <v>24.7</v>
          </cell>
          <cell r="Y47">
            <v>69.3</v>
          </cell>
          <cell r="Z47">
            <v>98.2</v>
          </cell>
          <cell r="AA47">
            <v>5058</v>
          </cell>
          <cell r="AB47" t="str">
            <v>All</v>
          </cell>
          <cell r="AC47">
            <v>5.2</v>
          </cell>
          <cell r="AD47">
            <v>12.4</v>
          </cell>
          <cell r="AE47">
            <v>19.899999999999999</v>
          </cell>
          <cell r="AF47">
            <v>23</v>
          </cell>
          <cell r="AG47">
            <v>16.8</v>
          </cell>
          <cell r="AH47">
            <v>10.3</v>
          </cell>
          <cell r="AI47">
            <v>6.3</v>
          </cell>
          <cell r="AJ47">
            <v>3.4</v>
          </cell>
          <cell r="AK47">
            <v>17.600000000000001</v>
          </cell>
          <cell r="AL47">
            <v>60.4</v>
          </cell>
          <cell r="AM47">
            <v>97.2</v>
          </cell>
          <cell r="AN47">
            <v>9843</v>
          </cell>
        </row>
        <row r="48">
          <cell r="A48" t="str">
            <v>Dance</v>
          </cell>
          <cell r="B48" t="str">
            <v>Males</v>
          </cell>
          <cell r="C48">
            <v>4.9000000000000004</v>
          </cell>
          <cell r="D48">
            <v>18.2</v>
          </cell>
          <cell r="E48">
            <v>20.100000000000001</v>
          </cell>
          <cell r="F48">
            <v>19.5</v>
          </cell>
          <cell r="G48">
            <v>16.899999999999999</v>
          </cell>
          <cell r="H48">
            <v>12.3</v>
          </cell>
          <cell r="I48">
            <v>4.9000000000000004</v>
          </cell>
          <cell r="J48">
            <v>2.2999999999999998</v>
          </cell>
          <cell r="K48">
            <v>23.2</v>
          </cell>
          <cell r="L48">
            <v>62.8</v>
          </cell>
          <cell r="M48">
            <v>99.3</v>
          </cell>
          <cell r="N48">
            <v>811</v>
          </cell>
          <cell r="O48" t="str">
            <v>Females</v>
          </cell>
          <cell r="P48">
            <v>4.5999999999999996</v>
          </cell>
          <cell r="Q48">
            <v>16.399999999999999</v>
          </cell>
          <cell r="R48">
            <v>21.1</v>
          </cell>
          <cell r="S48">
            <v>24.7</v>
          </cell>
          <cell r="T48">
            <v>18.2</v>
          </cell>
          <cell r="U48">
            <v>9.1</v>
          </cell>
          <cell r="V48">
            <v>3.8</v>
          </cell>
          <cell r="W48">
            <v>1.4</v>
          </cell>
          <cell r="X48">
            <v>21</v>
          </cell>
          <cell r="Y48">
            <v>66.8</v>
          </cell>
          <cell r="Z48">
            <v>99.4</v>
          </cell>
          <cell r="AA48">
            <v>11136</v>
          </cell>
          <cell r="AB48" t="str">
            <v>All</v>
          </cell>
          <cell r="AC48">
            <v>4.5999999999999996</v>
          </cell>
          <cell r="AD48">
            <v>16.5</v>
          </cell>
          <cell r="AE48">
            <v>21.1</v>
          </cell>
          <cell r="AF48">
            <v>24.4</v>
          </cell>
          <cell r="AG48">
            <v>18.100000000000001</v>
          </cell>
          <cell r="AH48">
            <v>9.3000000000000007</v>
          </cell>
          <cell r="AI48">
            <v>3.9</v>
          </cell>
          <cell r="AJ48">
            <v>1.5</v>
          </cell>
          <cell r="AK48">
            <v>21.1</v>
          </cell>
          <cell r="AL48">
            <v>66.5</v>
          </cell>
          <cell r="AM48">
            <v>99.4</v>
          </cell>
          <cell r="AN48">
            <v>11947</v>
          </cell>
        </row>
        <row r="49">
          <cell r="A49" t="str">
            <v>Drama</v>
          </cell>
          <cell r="B49" t="str">
            <v>Males</v>
          </cell>
          <cell r="C49">
            <v>3.5</v>
          </cell>
          <cell r="D49">
            <v>13.3</v>
          </cell>
          <cell r="E49">
            <v>22.7</v>
          </cell>
          <cell r="F49">
            <v>25.9</v>
          </cell>
          <cell r="G49">
            <v>18.100000000000001</v>
          </cell>
          <cell r="H49">
            <v>9.4</v>
          </cell>
          <cell r="I49">
            <v>4.3</v>
          </cell>
          <cell r="J49">
            <v>1.8</v>
          </cell>
          <cell r="K49">
            <v>16.8</v>
          </cell>
          <cell r="L49">
            <v>65.400000000000006</v>
          </cell>
          <cell r="M49">
            <v>99</v>
          </cell>
          <cell r="N49">
            <v>27225</v>
          </cell>
          <cell r="O49" t="str">
            <v>Females</v>
          </cell>
          <cell r="P49">
            <v>6.4</v>
          </cell>
          <cell r="Q49">
            <v>19.899999999999999</v>
          </cell>
          <cell r="R49">
            <v>27.5</v>
          </cell>
          <cell r="S49">
            <v>23.7</v>
          </cell>
          <cell r="T49">
            <v>13.2</v>
          </cell>
          <cell r="U49">
            <v>5.6</v>
          </cell>
          <cell r="V49">
            <v>2.2999999999999998</v>
          </cell>
          <cell r="W49">
            <v>0.9</v>
          </cell>
          <cell r="X49">
            <v>26.3</v>
          </cell>
          <cell r="Y49">
            <v>77.5</v>
          </cell>
          <cell r="Z49">
            <v>99.4</v>
          </cell>
          <cell r="AA49">
            <v>43759</v>
          </cell>
          <cell r="AB49" t="str">
            <v>All</v>
          </cell>
          <cell r="AC49">
            <v>5.3</v>
          </cell>
          <cell r="AD49">
            <v>17.399999999999999</v>
          </cell>
          <cell r="AE49">
            <v>25.6</v>
          </cell>
          <cell r="AF49">
            <v>24.5</v>
          </cell>
          <cell r="AG49">
            <v>15.1</v>
          </cell>
          <cell r="AH49">
            <v>7</v>
          </cell>
          <cell r="AI49">
            <v>3</v>
          </cell>
          <cell r="AJ49">
            <v>1.2</v>
          </cell>
          <cell r="AK49">
            <v>22.7</v>
          </cell>
          <cell r="AL49">
            <v>72.900000000000006</v>
          </cell>
          <cell r="AM49">
            <v>99.2</v>
          </cell>
          <cell r="AN49">
            <v>70984</v>
          </cell>
        </row>
        <row r="50">
          <cell r="A50" t="str">
            <v>English Literature</v>
          </cell>
          <cell r="B50" t="str">
            <v>Males</v>
          </cell>
          <cell r="C50">
            <v>3.7</v>
          </cell>
          <cell r="D50">
            <v>13.1</v>
          </cell>
          <cell r="E50">
            <v>26.1</v>
          </cell>
          <cell r="F50">
            <v>27.5</v>
          </cell>
          <cell r="G50">
            <v>17</v>
          </cell>
          <cell r="H50">
            <v>7.5</v>
          </cell>
          <cell r="I50">
            <v>3</v>
          </cell>
          <cell r="J50">
            <v>1.1000000000000001</v>
          </cell>
          <cell r="K50">
            <v>16.8</v>
          </cell>
          <cell r="L50">
            <v>70.400000000000006</v>
          </cell>
          <cell r="M50">
            <v>98.9</v>
          </cell>
          <cell r="N50">
            <v>193518</v>
          </cell>
          <cell r="O50" t="str">
            <v>Females</v>
          </cell>
          <cell r="P50">
            <v>7.6</v>
          </cell>
          <cell r="Q50">
            <v>21.6</v>
          </cell>
          <cell r="R50">
            <v>31.7</v>
          </cell>
          <cell r="S50">
            <v>23.2</v>
          </cell>
          <cell r="T50">
            <v>10.3</v>
          </cell>
          <cell r="U50">
            <v>3.5</v>
          </cell>
          <cell r="V50">
            <v>1.2</v>
          </cell>
          <cell r="W50">
            <v>0.4</v>
          </cell>
          <cell r="X50">
            <v>29.2</v>
          </cell>
          <cell r="Y50">
            <v>84</v>
          </cell>
          <cell r="Z50">
            <v>99.4</v>
          </cell>
          <cell r="AA50">
            <v>214587</v>
          </cell>
          <cell r="AB50" t="str">
            <v>All</v>
          </cell>
          <cell r="AC50">
            <v>5.7</v>
          </cell>
          <cell r="AD50">
            <v>17.600000000000001</v>
          </cell>
          <cell r="AE50">
            <v>29</v>
          </cell>
          <cell r="AF50">
            <v>25.2</v>
          </cell>
          <cell r="AG50">
            <v>13.4</v>
          </cell>
          <cell r="AH50">
            <v>5.4</v>
          </cell>
          <cell r="AI50">
            <v>2</v>
          </cell>
          <cell r="AJ50">
            <v>0.7</v>
          </cell>
          <cell r="AK50">
            <v>23.3</v>
          </cell>
          <cell r="AL50">
            <v>77.5</v>
          </cell>
          <cell r="AM50">
            <v>99.2</v>
          </cell>
          <cell r="AN50">
            <v>408105</v>
          </cell>
        </row>
        <row r="51">
          <cell r="A51" t="str">
            <v>English Studies</v>
          </cell>
          <cell r="B51" t="str">
            <v>Males</v>
          </cell>
          <cell r="C51">
            <v>0</v>
          </cell>
          <cell r="D51">
            <v>1.6</v>
          </cell>
          <cell r="E51">
            <v>9.4</v>
          </cell>
          <cell r="F51">
            <v>26.5</v>
          </cell>
          <cell r="G51">
            <v>22.7</v>
          </cell>
          <cell r="H51">
            <v>19.100000000000001</v>
          </cell>
          <cell r="I51">
            <v>11.9</v>
          </cell>
          <cell r="J51">
            <v>6.1</v>
          </cell>
          <cell r="K51">
            <v>1.6</v>
          </cell>
          <cell r="L51">
            <v>37.5</v>
          </cell>
          <cell r="M51">
            <v>97.3</v>
          </cell>
          <cell r="N51">
            <v>445</v>
          </cell>
          <cell r="O51" t="str">
            <v>Females</v>
          </cell>
          <cell r="P51">
            <v>0</v>
          </cell>
          <cell r="Q51">
            <v>3.6</v>
          </cell>
          <cell r="R51">
            <v>16.899999999999999</v>
          </cell>
          <cell r="S51">
            <v>30.8</v>
          </cell>
          <cell r="T51">
            <v>17.8</v>
          </cell>
          <cell r="U51">
            <v>10.9</v>
          </cell>
          <cell r="V51">
            <v>11.8</v>
          </cell>
          <cell r="W51">
            <v>4.7</v>
          </cell>
          <cell r="X51">
            <v>3.6</v>
          </cell>
          <cell r="Y51">
            <v>51.2</v>
          </cell>
          <cell r="Z51">
            <v>96.4</v>
          </cell>
          <cell r="AA51">
            <v>338</v>
          </cell>
          <cell r="AB51" t="str">
            <v>All</v>
          </cell>
          <cell r="AC51">
            <v>0</v>
          </cell>
          <cell r="AD51">
            <v>2.4</v>
          </cell>
          <cell r="AE51">
            <v>12.6</v>
          </cell>
          <cell r="AF51">
            <v>28.4</v>
          </cell>
          <cell r="AG51">
            <v>20.6</v>
          </cell>
          <cell r="AH51">
            <v>15.6</v>
          </cell>
          <cell r="AI51">
            <v>11.9</v>
          </cell>
          <cell r="AJ51">
            <v>5.5</v>
          </cell>
          <cell r="AK51">
            <v>2.4</v>
          </cell>
          <cell r="AL51">
            <v>43.4</v>
          </cell>
          <cell r="AM51">
            <v>96.9</v>
          </cell>
          <cell r="AN51">
            <v>783</v>
          </cell>
        </row>
        <row r="52">
          <cell r="A52" t="str">
            <v>General Studies</v>
          </cell>
          <cell r="B52" t="str">
            <v>Males</v>
          </cell>
          <cell r="C52">
            <v>1.6</v>
          </cell>
          <cell r="D52">
            <v>6</v>
          </cell>
          <cell r="E52">
            <v>11.4</v>
          </cell>
          <cell r="F52">
            <v>16</v>
          </cell>
          <cell r="G52">
            <v>18.100000000000001</v>
          </cell>
          <cell r="H52">
            <v>15.2</v>
          </cell>
          <cell r="I52">
            <v>12.5</v>
          </cell>
          <cell r="J52">
            <v>9.9</v>
          </cell>
          <cell r="K52">
            <v>7.6</v>
          </cell>
          <cell r="L52">
            <v>34.9</v>
          </cell>
          <cell r="M52">
            <v>90.6</v>
          </cell>
          <cell r="N52">
            <v>4595</v>
          </cell>
          <cell r="O52" t="str">
            <v>Females</v>
          </cell>
          <cell r="P52">
            <v>2.7</v>
          </cell>
          <cell r="Q52">
            <v>9.5</v>
          </cell>
          <cell r="R52">
            <v>14.1</v>
          </cell>
          <cell r="S52">
            <v>19.5</v>
          </cell>
          <cell r="T52">
            <v>20.6</v>
          </cell>
          <cell r="U52">
            <v>14.3</v>
          </cell>
          <cell r="V52">
            <v>9.3000000000000007</v>
          </cell>
          <cell r="W52">
            <v>4.5999999999999996</v>
          </cell>
          <cell r="X52">
            <v>12.1</v>
          </cell>
          <cell r="Y52">
            <v>45.7</v>
          </cell>
          <cell r="Z52">
            <v>94.5</v>
          </cell>
          <cell r="AA52">
            <v>4421</v>
          </cell>
          <cell r="AB52" t="str">
            <v>All</v>
          </cell>
          <cell r="AC52">
            <v>2.1</v>
          </cell>
          <cell r="AD52">
            <v>7.7</v>
          </cell>
          <cell r="AE52">
            <v>12.7</v>
          </cell>
          <cell r="AF52">
            <v>17.7</v>
          </cell>
          <cell r="AG52">
            <v>19.3</v>
          </cell>
          <cell r="AH52">
            <v>14.8</v>
          </cell>
          <cell r="AI52">
            <v>10.9</v>
          </cell>
          <cell r="AJ52">
            <v>7.3</v>
          </cell>
          <cell r="AK52">
            <v>9.8000000000000007</v>
          </cell>
          <cell r="AL52">
            <v>40.200000000000003</v>
          </cell>
          <cell r="AM52">
            <v>92.5</v>
          </cell>
          <cell r="AN52">
            <v>9016</v>
          </cell>
        </row>
        <row r="53">
          <cell r="A53" t="str">
            <v>Health and Social Care</v>
          </cell>
          <cell r="B53" t="str">
            <v>Males</v>
          </cell>
          <cell r="C53" t="str">
            <v>x</v>
          </cell>
          <cell r="D53">
            <v>3.2</v>
          </cell>
          <cell r="E53">
            <v>8.1999999999999993</v>
          </cell>
          <cell r="F53">
            <v>14.4</v>
          </cell>
          <cell r="G53">
            <v>21.7</v>
          </cell>
          <cell r="H53">
            <v>17.5</v>
          </cell>
          <cell r="I53">
            <v>11.6</v>
          </cell>
          <cell r="J53">
            <v>10.7</v>
          </cell>
          <cell r="K53">
            <v>3.5</v>
          </cell>
          <cell r="L53">
            <v>26.2</v>
          </cell>
          <cell r="M53">
            <v>87.7</v>
          </cell>
          <cell r="N53">
            <v>741</v>
          </cell>
          <cell r="O53" t="str">
            <v>Females</v>
          </cell>
          <cell r="P53" t="str">
            <v>x</v>
          </cell>
          <cell r="Q53">
            <v>8.8000000000000007</v>
          </cell>
          <cell r="R53">
            <v>19.100000000000001</v>
          </cell>
          <cell r="S53">
            <v>24.2</v>
          </cell>
          <cell r="T53">
            <v>18.600000000000001</v>
          </cell>
          <cell r="U53">
            <v>11.8</v>
          </cell>
          <cell r="V53">
            <v>7.7</v>
          </cell>
          <cell r="W53">
            <v>4.0999999999999996</v>
          </cell>
          <cell r="X53">
            <v>11.3</v>
          </cell>
          <cell r="Y53">
            <v>54.7</v>
          </cell>
          <cell r="Z53">
            <v>96.8</v>
          </cell>
          <cell r="AA53">
            <v>12910</v>
          </cell>
          <cell r="AB53" t="str">
            <v>All</v>
          </cell>
          <cell r="AC53">
            <v>2.4</v>
          </cell>
          <cell r="AD53">
            <v>8.5</v>
          </cell>
          <cell r="AE53">
            <v>18.5</v>
          </cell>
          <cell r="AF53">
            <v>23.7</v>
          </cell>
          <cell r="AG53">
            <v>18.7</v>
          </cell>
          <cell r="AH53">
            <v>12.1</v>
          </cell>
          <cell r="AI53">
            <v>7.9</v>
          </cell>
          <cell r="AJ53">
            <v>4.5</v>
          </cell>
          <cell r="AK53">
            <v>10.9</v>
          </cell>
          <cell r="AL53">
            <v>53.1</v>
          </cell>
          <cell r="AM53">
            <v>96.3</v>
          </cell>
          <cell r="AN53">
            <v>13651</v>
          </cell>
        </row>
        <row r="54">
          <cell r="A54" t="str">
            <v>Hospitality and Catering</v>
          </cell>
          <cell r="B54" t="str">
            <v>Males</v>
          </cell>
          <cell r="C54" t="str">
            <v>x</v>
          </cell>
          <cell r="D54">
            <v>4.8</v>
          </cell>
          <cell r="E54">
            <v>15.7</v>
          </cell>
          <cell r="F54">
            <v>24.9</v>
          </cell>
          <cell r="G54">
            <v>28.8</v>
          </cell>
          <cell r="H54">
            <v>15.3</v>
          </cell>
          <cell r="I54">
            <v>8.1</v>
          </cell>
          <cell r="J54">
            <v>1.1000000000000001</v>
          </cell>
          <cell r="K54">
            <v>5</v>
          </cell>
          <cell r="L54">
            <v>45.6</v>
          </cell>
          <cell r="M54">
            <v>98.9</v>
          </cell>
          <cell r="N54">
            <v>880</v>
          </cell>
          <cell r="O54" t="str">
            <v>Females</v>
          </cell>
          <cell r="P54" t="str">
            <v>x</v>
          </cell>
          <cell r="Q54">
            <v>13.8</v>
          </cell>
          <cell r="R54">
            <v>25.1</v>
          </cell>
          <cell r="S54">
            <v>24.8</v>
          </cell>
          <cell r="T54">
            <v>16.600000000000001</v>
          </cell>
          <cell r="U54">
            <v>10.5</v>
          </cell>
          <cell r="V54">
            <v>3.8</v>
          </cell>
          <cell r="W54">
            <v>0.5</v>
          </cell>
          <cell r="X54">
            <v>17</v>
          </cell>
          <cell r="Y54">
            <v>66.900000000000006</v>
          </cell>
          <cell r="Z54">
            <v>98.5</v>
          </cell>
          <cell r="AA54">
            <v>1358</v>
          </cell>
          <cell r="AB54" t="str">
            <v>All</v>
          </cell>
          <cell r="AC54">
            <v>2</v>
          </cell>
          <cell r="AD54">
            <v>10.3</v>
          </cell>
          <cell r="AE54">
            <v>21.4</v>
          </cell>
          <cell r="AF54">
            <v>24.8</v>
          </cell>
          <cell r="AG54">
            <v>21.4</v>
          </cell>
          <cell r="AH54">
            <v>12.4</v>
          </cell>
          <cell r="AI54">
            <v>5.5</v>
          </cell>
          <cell r="AJ54">
            <v>0.8</v>
          </cell>
          <cell r="AK54">
            <v>12.3</v>
          </cell>
          <cell r="AL54">
            <v>58.5</v>
          </cell>
          <cell r="AM54">
            <v>98.6</v>
          </cell>
          <cell r="AN54">
            <v>2238</v>
          </cell>
        </row>
        <row r="55">
          <cell r="A55" t="str">
            <v>Leisure and Tourism</v>
          </cell>
          <cell r="B55" t="str">
            <v>Males</v>
          </cell>
          <cell r="C55">
            <v>0.3</v>
          </cell>
          <cell r="D55">
            <v>2.2000000000000002</v>
          </cell>
          <cell r="E55">
            <v>6.2</v>
          </cell>
          <cell r="F55">
            <v>13.6</v>
          </cell>
          <cell r="G55">
            <v>16.600000000000001</v>
          </cell>
          <cell r="H55">
            <v>18.899999999999999</v>
          </cell>
          <cell r="I55">
            <v>14.4</v>
          </cell>
          <cell r="J55">
            <v>12.7</v>
          </cell>
          <cell r="K55">
            <v>2.5</v>
          </cell>
          <cell r="L55">
            <v>22.3</v>
          </cell>
          <cell r="M55">
            <v>85</v>
          </cell>
          <cell r="N55">
            <v>3241</v>
          </cell>
          <cell r="O55" t="str">
            <v>Females</v>
          </cell>
          <cell r="P55">
            <v>1.7</v>
          </cell>
          <cell r="Q55">
            <v>8.4</v>
          </cell>
          <cell r="R55">
            <v>13.7</v>
          </cell>
          <cell r="S55">
            <v>18.2</v>
          </cell>
          <cell r="T55">
            <v>18.2</v>
          </cell>
          <cell r="U55">
            <v>13.7</v>
          </cell>
          <cell r="V55">
            <v>10.3</v>
          </cell>
          <cell r="W55">
            <v>8.3000000000000007</v>
          </cell>
          <cell r="X55">
            <v>10.1</v>
          </cell>
          <cell r="Y55">
            <v>42.1</v>
          </cell>
          <cell r="Z55">
            <v>92.7</v>
          </cell>
          <cell r="AA55">
            <v>3185</v>
          </cell>
          <cell r="AB55" t="str">
            <v>All</v>
          </cell>
          <cell r="AC55">
            <v>1</v>
          </cell>
          <cell r="AD55">
            <v>5.3</v>
          </cell>
          <cell r="AE55">
            <v>9.9</v>
          </cell>
          <cell r="AF55">
            <v>15.9</v>
          </cell>
          <cell r="AG55">
            <v>17.399999999999999</v>
          </cell>
          <cell r="AH55">
            <v>16.3</v>
          </cell>
          <cell r="AI55">
            <v>12.4</v>
          </cell>
          <cell r="AJ55">
            <v>10.5</v>
          </cell>
          <cell r="AK55">
            <v>6.3</v>
          </cell>
          <cell r="AL55">
            <v>32.1</v>
          </cell>
          <cell r="AM55">
            <v>88.8</v>
          </cell>
          <cell r="AN55">
            <v>6426</v>
          </cell>
        </row>
        <row r="56">
          <cell r="A56" t="str">
            <v>Manufacturing</v>
          </cell>
          <cell r="B56" t="str">
            <v>Males</v>
          </cell>
          <cell r="C56">
            <v>0</v>
          </cell>
          <cell r="D56" t="str">
            <v>x</v>
          </cell>
          <cell r="E56">
            <v>10.7</v>
          </cell>
          <cell r="F56">
            <v>15.6</v>
          </cell>
          <cell r="G56" t="str">
            <v>x</v>
          </cell>
          <cell r="H56">
            <v>22.1</v>
          </cell>
          <cell r="I56">
            <v>15.6</v>
          </cell>
          <cell r="J56">
            <v>8.1999999999999993</v>
          </cell>
          <cell r="K56" t="str">
            <v>x</v>
          </cell>
          <cell r="L56">
            <v>27.9</v>
          </cell>
          <cell r="M56">
            <v>98.4</v>
          </cell>
          <cell r="N56">
            <v>122</v>
          </cell>
          <cell r="O56" t="str">
            <v>Females</v>
          </cell>
          <cell r="P56">
            <v>0</v>
          </cell>
          <cell r="Q56" t="str">
            <v>x</v>
          </cell>
          <cell r="R56">
            <v>21.4</v>
          </cell>
          <cell r="S56">
            <v>42.9</v>
          </cell>
          <cell r="T56" t="str">
            <v>x</v>
          </cell>
          <cell r="U56">
            <v>0</v>
          </cell>
          <cell r="V56">
            <v>21.4</v>
          </cell>
          <cell r="W56">
            <v>0</v>
          </cell>
          <cell r="X56" t="str">
            <v>x</v>
          </cell>
          <cell r="Y56">
            <v>71.400000000000006</v>
          </cell>
          <cell r="Z56">
            <v>100</v>
          </cell>
          <cell r="AA56">
            <v>14</v>
          </cell>
          <cell r="AB56" t="str">
            <v>All</v>
          </cell>
          <cell r="AC56">
            <v>0</v>
          </cell>
          <cell r="AD56">
            <v>2.2000000000000002</v>
          </cell>
          <cell r="AE56">
            <v>11.8</v>
          </cell>
          <cell r="AF56">
            <v>18.399999999999999</v>
          </cell>
          <cell r="AG56">
            <v>22.8</v>
          </cell>
          <cell r="AH56">
            <v>19.899999999999999</v>
          </cell>
          <cell r="AI56">
            <v>16.2</v>
          </cell>
          <cell r="AJ56">
            <v>7.4</v>
          </cell>
          <cell r="AK56">
            <v>2.2000000000000002</v>
          </cell>
          <cell r="AL56">
            <v>32.4</v>
          </cell>
          <cell r="AM56">
            <v>98.5</v>
          </cell>
          <cell r="AN56">
            <v>136</v>
          </cell>
        </row>
        <row r="57">
          <cell r="A57" t="str">
            <v>Media/Film/TV</v>
          </cell>
          <cell r="B57" t="str">
            <v>Males</v>
          </cell>
          <cell r="C57">
            <v>1.5</v>
          </cell>
          <cell r="D57">
            <v>7.3</v>
          </cell>
          <cell r="E57">
            <v>19.100000000000001</v>
          </cell>
          <cell r="F57">
            <v>27.1</v>
          </cell>
          <cell r="G57">
            <v>21</v>
          </cell>
          <cell r="H57">
            <v>12</v>
          </cell>
          <cell r="I57">
            <v>6.8</v>
          </cell>
          <cell r="J57">
            <v>3</v>
          </cell>
          <cell r="K57">
            <v>8.8000000000000007</v>
          </cell>
          <cell r="L57">
            <v>55</v>
          </cell>
          <cell r="M57">
            <v>97.8</v>
          </cell>
          <cell r="N57">
            <v>26290</v>
          </cell>
          <cell r="O57" t="str">
            <v>Females</v>
          </cell>
          <cell r="P57">
            <v>5</v>
          </cell>
          <cell r="Q57">
            <v>18.2</v>
          </cell>
          <cell r="R57">
            <v>27.6</v>
          </cell>
          <cell r="S57">
            <v>25</v>
          </cell>
          <cell r="T57">
            <v>13.6</v>
          </cell>
          <cell r="U57">
            <v>5.8</v>
          </cell>
          <cell r="V57">
            <v>2.6</v>
          </cell>
          <cell r="W57">
            <v>1.3</v>
          </cell>
          <cell r="X57">
            <v>23.2</v>
          </cell>
          <cell r="Y57">
            <v>75.8</v>
          </cell>
          <cell r="Z57">
            <v>99.1</v>
          </cell>
          <cell r="AA57">
            <v>25038</v>
          </cell>
          <cell r="AB57" t="str">
            <v>All</v>
          </cell>
          <cell r="AC57">
            <v>3.2</v>
          </cell>
          <cell r="AD57">
            <v>12.6</v>
          </cell>
          <cell r="AE57">
            <v>23.3</v>
          </cell>
          <cell r="AF57">
            <v>26.1</v>
          </cell>
          <cell r="AG57">
            <v>17.399999999999999</v>
          </cell>
          <cell r="AH57">
            <v>9</v>
          </cell>
          <cell r="AI57">
            <v>4.7</v>
          </cell>
          <cell r="AJ57">
            <v>2.2000000000000002</v>
          </cell>
          <cell r="AK57">
            <v>15.8</v>
          </cell>
          <cell r="AL57">
            <v>65.2</v>
          </cell>
          <cell r="AM57">
            <v>98.4</v>
          </cell>
          <cell r="AN57">
            <v>51328</v>
          </cell>
        </row>
        <row r="58">
          <cell r="A58" t="str">
            <v>Music</v>
          </cell>
          <cell r="B58" t="str">
            <v>Males</v>
          </cell>
          <cell r="C58">
            <v>8.6</v>
          </cell>
          <cell r="D58">
            <v>20.5</v>
          </cell>
          <cell r="E58">
            <v>23.6</v>
          </cell>
          <cell r="F58">
            <v>19.5</v>
          </cell>
          <cell r="G58">
            <v>12.8</v>
          </cell>
          <cell r="H58">
            <v>7.8</v>
          </cell>
          <cell r="I58">
            <v>3.6</v>
          </cell>
          <cell r="J58">
            <v>2</v>
          </cell>
          <cell r="K58">
            <v>29.1</v>
          </cell>
          <cell r="L58">
            <v>72.3</v>
          </cell>
          <cell r="M58">
            <v>98.5</v>
          </cell>
          <cell r="N58">
            <v>20902</v>
          </cell>
          <cell r="O58" t="str">
            <v>Females</v>
          </cell>
          <cell r="P58">
            <v>9.3000000000000007</v>
          </cell>
          <cell r="Q58">
            <v>23.7</v>
          </cell>
          <cell r="R58">
            <v>26.7</v>
          </cell>
          <cell r="S58">
            <v>19.100000000000001</v>
          </cell>
          <cell r="T58">
            <v>11.1</v>
          </cell>
          <cell r="U58">
            <v>5.6</v>
          </cell>
          <cell r="V58">
            <v>2.4</v>
          </cell>
          <cell r="W58">
            <v>1.2</v>
          </cell>
          <cell r="X58">
            <v>33.1</v>
          </cell>
          <cell r="Y58">
            <v>78.900000000000006</v>
          </cell>
          <cell r="Z58">
            <v>99.2</v>
          </cell>
          <cell r="AA58">
            <v>21544</v>
          </cell>
          <cell r="AB58" t="str">
            <v>All</v>
          </cell>
          <cell r="AC58">
            <v>9</v>
          </cell>
          <cell r="AD58">
            <v>22.2</v>
          </cell>
          <cell r="AE58">
            <v>25.2</v>
          </cell>
          <cell r="AF58">
            <v>19.3</v>
          </cell>
          <cell r="AG58">
            <v>11.9</v>
          </cell>
          <cell r="AH58">
            <v>6.7</v>
          </cell>
          <cell r="AI58">
            <v>3</v>
          </cell>
          <cell r="AJ58">
            <v>1.6</v>
          </cell>
          <cell r="AK58">
            <v>31.1</v>
          </cell>
          <cell r="AL58">
            <v>75.599999999999994</v>
          </cell>
          <cell r="AM58">
            <v>98.8</v>
          </cell>
          <cell r="AN58">
            <v>42446</v>
          </cell>
        </row>
        <row r="59">
          <cell r="A59" t="str">
            <v>Performing Arts</v>
          </cell>
          <cell r="B59" t="str">
            <v>Males</v>
          </cell>
          <cell r="C59">
            <v>3.7</v>
          </cell>
          <cell r="D59">
            <v>6.8</v>
          </cell>
          <cell r="E59">
            <v>14</v>
          </cell>
          <cell r="F59">
            <v>23.5</v>
          </cell>
          <cell r="G59">
            <v>17.3</v>
          </cell>
          <cell r="H59">
            <v>14.5</v>
          </cell>
          <cell r="I59">
            <v>12</v>
          </cell>
          <cell r="J59">
            <v>5.0999999999999996</v>
          </cell>
          <cell r="K59">
            <v>10.5</v>
          </cell>
          <cell r="L59">
            <v>47.9</v>
          </cell>
          <cell r="M59">
            <v>96.9</v>
          </cell>
          <cell r="N59">
            <v>1362</v>
          </cell>
          <cell r="O59" t="str">
            <v>Females</v>
          </cell>
          <cell r="P59">
            <v>9.4</v>
          </cell>
          <cell r="Q59">
            <v>11.6</v>
          </cell>
          <cell r="R59">
            <v>21.7</v>
          </cell>
          <cell r="S59">
            <v>24.6</v>
          </cell>
          <cell r="T59">
            <v>17</v>
          </cell>
          <cell r="U59">
            <v>8.3000000000000007</v>
          </cell>
          <cell r="V59">
            <v>4.0999999999999996</v>
          </cell>
          <cell r="W59">
            <v>2</v>
          </cell>
          <cell r="X59">
            <v>21</v>
          </cell>
          <cell r="Y59">
            <v>67.3</v>
          </cell>
          <cell r="Z59">
            <v>98.7</v>
          </cell>
          <cell r="AA59">
            <v>3142</v>
          </cell>
          <cell r="AB59" t="str">
            <v>All</v>
          </cell>
          <cell r="AC59">
            <v>7.7</v>
          </cell>
          <cell r="AD59">
            <v>10.1</v>
          </cell>
          <cell r="AE59">
            <v>19.399999999999999</v>
          </cell>
          <cell r="AF59">
            <v>24.2</v>
          </cell>
          <cell r="AG59">
            <v>17.100000000000001</v>
          </cell>
          <cell r="AH59">
            <v>10.199999999999999</v>
          </cell>
          <cell r="AI59">
            <v>6.5</v>
          </cell>
          <cell r="AJ59">
            <v>3</v>
          </cell>
          <cell r="AK59">
            <v>17.8</v>
          </cell>
          <cell r="AL59">
            <v>61.4</v>
          </cell>
          <cell r="AM59">
            <v>98.2</v>
          </cell>
          <cell r="AN59">
            <v>4504</v>
          </cell>
        </row>
        <row r="60">
          <cell r="A60" t="str">
            <v>Physical Education</v>
          </cell>
          <cell r="B60" t="str">
            <v>Males</v>
          </cell>
          <cell r="C60">
            <v>2.8</v>
          </cell>
          <cell r="D60">
            <v>13.9</v>
          </cell>
          <cell r="E60">
            <v>24.8</v>
          </cell>
          <cell r="F60">
            <v>27</v>
          </cell>
          <cell r="G60">
            <v>18.3</v>
          </cell>
          <cell r="H60">
            <v>9.1</v>
          </cell>
          <cell r="I60">
            <v>3</v>
          </cell>
          <cell r="J60">
            <v>0.7</v>
          </cell>
          <cell r="K60">
            <v>16.7</v>
          </cell>
          <cell r="L60">
            <v>68.5</v>
          </cell>
          <cell r="M60">
            <v>99.7</v>
          </cell>
          <cell r="N60">
            <v>67810</v>
          </cell>
          <cell r="O60" t="str">
            <v>Females</v>
          </cell>
          <cell r="P60">
            <v>6.2</v>
          </cell>
          <cell r="Q60">
            <v>18.8</v>
          </cell>
          <cell r="R60">
            <v>24.4</v>
          </cell>
          <cell r="S60">
            <v>22.6</v>
          </cell>
          <cell r="T60">
            <v>15.8</v>
          </cell>
          <cell r="U60">
            <v>8.1</v>
          </cell>
          <cell r="V60">
            <v>3</v>
          </cell>
          <cell r="W60">
            <v>0.8</v>
          </cell>
          <cell r="X60">
            <v>25</v>
          </cell>
          <cell r="Y60">
            <v>72</v>
          </cell>
          <cell r="Z60">
            <v>99.6</v>
          </cell>
          <cell r="AA60">
            <v>34784</v>
          </cell>
          <cell r="AB60" t="str">
            <v>All</v>
          </cell>
          <cell r="AC60">
            <v>3.9</v>
          </cell>
          <cell r="AD60">
            <v>15.6</v>
          </cell>
          <cell r="AE60">
            <v>24.7</v>
          </cell>
          <cell r="AF60">
            <v>25.5</v>
          </cell>
          <cell r="AG60">
            <v>17.5</v>
          </cell>
          <cell r="AH60">
            <v>8.8000000000000007</v>
          </cell>
          <cell r="AI60">
            <v>3</v>
          </cell>
          <cell r="AJ60">
            <v>0.7</v>
          </cell>
          <cell r="AK60">
            <v>19.5</v>
          </cell>
          <cell r="AL60">
            <v>69.7</v>
          </cell>
          <cell r="AM60">
            <v>99.7</v>
          </cell>
          <cell r="AN60">
            <v>102594</v>
          </cell>
        </row>
        <row r="61">
          <cell r="A61" t="str">
            <v>Religious Studies</v>
          </cell>
          <cell r="B61" t="str">
            <v>Males</v>
          </cell>
          <cell r="C61">
            <v>7</v>
          </cell>
          <cell r="D61">
            <v>15.3</v>
          </cell>
          <cell r="E61">
            <v>21.8</v>
          </cell>
          <cell r="F61">
            <v>20.3</v>
          </cell>
          <cell r="G61">
            <v>13.4</v>
          </cell>
          <cell r="H61">
            <v>9.1</v>
          </cell>
          <cell r="I61">
            <v>5.9</v>
          </cell>
          <cell r="J61">
            <v>3.9</v>
          </cell>
          <cell r="K61">
            <v>22.2</v>
          </cell>
          <cell r="L61">
            <v>64.400000000000006</v>
          </cell>
          <cell r="M61">
            <v>96.7</v>
          </cell>
          <cell r="N61">
            <v>120566</v>
          </cell>
          <cell r="O61" t="str">
            <v>Females</v>
          </cell>
          <cell r="P61">
            <v>14.8</v>
          </cell>
          <cell r="Q61">
            <v>22.8</v>
          </cell>
          <cell r="R61">
            <v>23.4</v>
          </cell>
          <cell r="S61">
            <v>16.8</v>
          </cell>
          <cell r="T61">
            <v>9.6</v>
          </cell>
          <cell r="U61">
            <v>5.8</v>
          </cell>
          <cell r="V61">
            <v>3.3</v>
          </cell>
          <cell r="W61">
            <v>1.9</v>
          </cell>
          <cell r="X61">
            <v>37.6</v>
          </cell>
          <cell r="Y61">
            <v>77.900000000000006</v>
          </cell>
          <cell r="Z61">
            <v>98.4</v>
          </cell>
          <cell r="AA61">
            <v>138793</v>
          </cell>
          <cell r="AB61" t="str">
            <v>All</v>
          </cell>
          <cell r="AC61">
            <v>11.2</v>
          </cell>
          <cell r="AD61">
            <v>19.3</v>
          </cell>
          <cell r="AE61">
            <v>22.7</v>
          </cell>
          <cell r="AF61">
            <v>18.5</v>
          </cell>
          <cell r="AG61">
            <v>11.4</v>
          </cell>
          <cell r="AH61">
            <v>7.3</v>
          </cell>
          <cell r="AI61">
            <v>4.5</v>
          </cell>
          <cell r="AJ61">
            <v>2.9</v>
          </cell>
          <cell r="AK61">
            <v>30.4</v>
          </cell>
          <cell r="AL61">
            <v>71.599999999999994</v>
          </cell>
          <cell r="AM61">
            <v>97.6</v>
          </cell>
          <cell r="AN61">
            <v>259359</v>
          </cell>
        </row>
        <row r="62">
          <cell r="A62" t="str">
            <v>Statistics</v>
          </cell>
          <cell r="B62" t="str">
            <v>Males</v>
          </cell>
          <cell r="C62">
            <v>4.8</v>
          </cell>
          <cell r="D62">
            <v>16.5</v>
          </cell>
          <cell r="E62">
            <v>22.7</v>
          </cell>
          <cell r="F62">
            <v>27.6</v>
          </cell>
          <cell r="G62">
            <v>15.4</v>
          </cell>
          <cell r="H62">
            <v>5.9</v>
          </cell>
          <cell r="I62">
            <v>2.8</v>
          </cell>
          <cell r="J62">
            <v>1.7</v>
          </cell>
          <cell r="K62">
            <v>21.3</v>
          </cell>
          <cell r="L62">
            <v>71.599999999999994</v>
          </cell>
          <cell r="M62">
            <v>97.4</v>
          </cell>
          <cell r="N62">
            <v>26152</v>
          </cell>
          <cell r="O62" t="str">
            <v>Females</v>
          </cell>
          <cell r="P62">
            <v>5.3</v>
          </cell>
          <cell r="Q62">
            <v>17.7</v>
          </cell>
          <cell r="R62">
            <v>24.5</v>
          </cell>
          <cell r="S62">
            <v>29.4</v>
          </cell>
          <cell r="T62">
            <v>12.9</v>
          </cell>
          <cell r="U62">
            <v>4.8</v>
          </cell>
          <cell r="V62">
            <v>2.2000000000000002</v>
          </cell>
          <cell r="W62">
            <v>1.1000000000000001</v>
          </cell>
          <cell r="X62">
            <v>23.1</v>
          </cell>
          <cell r="Y62">
            <v>77</v>
          </cell>
          <cell r="Z62">
            <v>98</v>
          </cell>
          <cell r="AA62">
            <v>22902</v>
          </cell>
          <cell r="AB62" t="str">
            <v>All</v>
          </cell>
          <cell r="AC62">
            <v>5</v>
          </cell>
          <cell r="AD62">
            <v>17.100000000000001</v>
          </cell>
          <cell r="AE62">
            <v>23.5</v>
          </cell>
          <cell r="AF62">
            <v>28.4</v>
          </cell>
          <cell r="AG62">
            <v>14.2</v>
          </cell>
          <cell r="AH62">
            <v>5.4</v>
          </cell>
          <cell r="AI62">
            <v>2.5</v>
          </cell>
          <cell r="AJ62">
            <v>1.4</v>
          </cell>
          <cell r="AK62">
            <v>22.1</v>
          </cell>
          <cell r="AL62">
            <v>74.099999999999994</v>
          </cell>
          <cell r="AM62">
            <v>97.7</v>
          </cell>
          <cell r="AN62">
            <v>49054</v>
          </cell>
        </row>
        <row r="63">
          <cell r="A63" t="str">
            <v>Vocational Studies</v>
          </cell>
          <cell r="B63" t="str">
            <v>Males</v>
          </cell>
          <cell r="C63">
            <v>1</v>
          </cell>
          <cell r="D63">
            <v>5.8</v>
          </cell>
          <cell r="E63">
            <v>16.399999999999999</v>
          </cell>
          <cell r="F63">
            <v>27.3</v>
          </cell>
          <cell r="G63">
            <v>24.5</v>
          </cell>
          <cell r="H63">
            <v>14.1</v>
          </cell>
          <cell r="I63">
            <v>6.5</v>
          </cell>
          <cell r="J63">
            <v>2.6</v>
          </cell>
          <cell r="K63">
            <v>6.8</v>
          </cell>
          <cell r="L63">
            <v>50.5</v>
          </cell>
          <cell r="M63">
            <v>98.3</v>
          </cell>
          <cell r="N63">
            <v>19028</v>
          </cell>
          <cell r="O63" t="str">
            <v>Females</v>
          </cell>
          <cell r="P63">
            <v>3.4</v>
          </cell>
          <cell r="Q63">
            <v>13.6</v>
          </cell>
          <cell r="R63">
            <v>24.2</v>
          </cell>
          <cell r="S63">
            <v>26.3</v>
          </cell>
          <cell r="T63">
            <v>17.899999999999999</v>
          </cell>
          <cell r="U63">
            <v>8.8000000000000007</v>
          </cell>
          <cell r="V63">
            <v>3.6</v>
          </cell>
          <cell r="W63">
            <v>1.3</v>
          </cell>
          <cell r="X63">
            <v>17</v>
          </cell>
          <cell r="Y63">
            <v>67.5</v>
          </cell>
          <cell r="Z63">
            <v>99.2</v>
          </cell>
          <cell r="AA63">
            <v>21043</v>
          </cell>
          <cell r="AB63" t="str">
            <v>All</v>
          </cell>
          <cell r="AC63">
            <v>2.2999999999999998</v>
          </cell>
          <cell r="AD63">
            <v>9.9</v>
          </cell>
          <cell r="AE63">
            <v>20.5</v>
          </cell>
          <cell r="AF63">
            <v>26.7</v>
          </cell>
          <cell r="AG63">
            <v>21.1</v>
          </cell>
          <cell r="AH63">
            <v>11.3</v>
          </cell>
          <cell r="AI63">
            <v>5</v>
          </cell>
          <cell r="AJ63">
            <v>2</v>
          </cell>
          <cell r="AK63">
            <v>12.2</v>
          </cell>
          <cell r="AL63">
            <v>59.4</v>
          </cell>
          <cell r="AM63">
            <v>98.7</v>
          </cell>
          <cell r="AN63">
            <v>40071</v>
          </cell>
        </row>
        <row r="64">
          <cell r="A64" t="str">
            <v>All Subjects</v>
          </cell>
          <cell r="B64" t="str">
            <v>Males</v>
          </cell>
          <cell r="C64">
            <v>5.6</v>
          </cell>
          <cell r="D64">
            <v>12.8</v>
          </cell>
          <cell r="E64">
            <v>21.1</v>
          </cell>
          <cell r="F64">
            <v>26.8</v>
          </cell>
          <cell r="G64">
            <v>16.3</v>
          </cell>
          <cell r="H64">
            <v>8.4</v>
          </cell>
          <cell r="I64">
            <v>4.5</v>
          </cell>
          <cell r="J64">
            <v>2.4</v>
          </cell>
          <cell r="K64">
            <v>18.399999999999999</v>
          </cell>
          <cell r="L64">
            <v>66.3</v>
          </cell>
          <cell r="M64">
            <v>97.9</v>
          </cell>
          <cell r="N64">
            <v>2284001</v>
          </cell>
          <cell r="O64" t="str">
            <v>Females</v>
          </cell>
          <cell r="P64">
            <v>8.6</v>
          </cell>
          <cell r="Q64">
            <v>17.399999999999999</v>
          </cell>
          <cell r="R64">
            <v>24.2</v>
          </cell>
          <cell r="S64">
            <v>25.2</v>
          </cell>
          <cell r="T64">
            <v>12.9</v>
          </cell>
          <cell r="U64">
            <v>5.9</v>
          </cell>
          <cell r="V64">
            <v>2.9</v>
          </cell>
          <cell r="W64">
            <v>1.5</v>
          </cell>
          <cell r="X64">
            <v>25.9</v>
          </cell>
          <cell r="Y64">
            <v>75.400000000000006</v>
          </cell>
          <cell r="Z64">
            <v>98.6</v>
          </cell>
          <cell r="AA64">
            <v>2372286</v>
          </cell>
          <cell r="AB64" t="str">
            <v>All</v>
          </cell>
          <cell r="AC64">
            <v>7.1</v>
          </cell>
          <cell r="AD64">
            <v>15.1</v>
          </cell>
          <cell r="AE64">
            <v>22.7</v>
          </cell>
          <cell r="AF64">
            <v>26</v>
          </cell>
          <cell r="AG64">
            <v>14.6</v>
          </cell>
          <cell r="AH64">
            <v>7.1</v>
          </cell>
          <cell r="AI64">
            <v>3.7</v>
          </cell>
          <cell r="AJ64">
            <v>1.9</v>
          </cell>
          <cell r="AK64">
            <v>22.3</v>
          </cell>
          <cell r="AL64">
            <v>70.900000000000006</v>
          </cell>
          <cell r="AM64">
            <v>98.3</v>
          </cell>
          <cell r="AN64">
            <v>4656287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2.4</v>
          </cell>
          <cell r="D3">
            <v>10.1</v>
          </cell>
          <cell r="E3">
            <v>23.4</v>
          </cell>
          <cell r="F3">
            <v>31.3</v>
          </cell>
          <cell r="G3">
            <v>19.2</v>
          </cell>
          <cell r="H3">
            <v>8</v>
          </cell>
          <cell r="I3">
            <v>3.3</v>
          </cell>
          <cell r="J3">
            <v>1.4</v>
          </cell>
          <cell r="K3">
            <v>12.5</v>
          </cell>
          <cell r="L3">
            <v>67.2</v>
          </cell>
          <cell r="M3">
            <v>99.1</v>
          </cell>
          <cell r="N3">
            <v>176842</v>
          </cell>
          <cell r="O3" t="str">
            <v>Females</v>
          </cell>
          <cell r="P3">
            <v>5.7</v>
          </cell>
          <cell r="Q3">
            <v>18.399999999999999</v>
          </cell>
          <cell r="R3">
            <v>30.3</v>
          </cell>
          <cell r="S3">
            <v>27.6</v>
          </cell>
          <cell r="T3">
            <v>12.1</v>
          </cell>
          <cell r="U3">
            <v>3.8</v>
          </cell>
          <cell r="V3">
            <v>1.3</v>
          </cell>
          <cell r="W3">
            <v>0.5</v>
          </cell>
          <cell r="X3">
            <v>24.1</v>
          </cell>
          <cell r="Y3">
            <v>82</v>
          </cell>
          <cell r="Z3">
            <v>99.6</v>
          </cell>
          <cell r="AA3">
            <v>186560</v>
          </cell>
          <cell r="AB3" t="str">
            <v>All</v>
          </cell>
          <cell r="AC3">
            <v>4.0999999999999996</v>
          </cell>
          <cell r="AD3">
            <v>14.4</v>
          </cell>
          <cell r="AE3">
            <v>26.9</v>
          </cell>
          <cell r="AF3">
            <v>29.4</v>
          </cell>
          <cell r="AG3">
            <v>15.5</v>
          </cell>
          <cell r="AH3">
            <v>5.8</v>
          </cell>
          <cell r="AI3">
            <v>2.2000000000000002</v>
          </cell>
          <cell r="AJ3">
            <v>0.9</v>
          </cell>
          <cell r="AK3">
            <v>18.399999999999999</v>
          </cell>
          <cell r="AL3">
            <v>74.8</v>
          </cell>
          <cell r="AM3">
            <v>99.3</v>
          </cell>
          <cell r="AN3">
            <v>363402</v>
          </cell>
        </row>
        <row r="4">
          <cell r="A4" t="str">
            <v>Mathematics</v>
          </cell>
          <cell r="B4" t="str">
            <v>Males</v>
          </cell>
          <cell r="C4">
            <v>8</v>
          </cell>
          <cell r="D4">
            <v>12.3</v>
          </cell>
          <cell r="E4">
            <v>19.600000000000001</v>
          </cell>
          <cell r="F4">
            <v>29.9</v>
          </cell>
          <cell r="G4">
            <v>13.6</v>
          </cell>
          <cell r="H4">
            <v>5.5</v>
          </cell>
          <cell r="I4">
            <v>3.7</v>
          </cell>
          <cell r="J4">
            <v>3.1</v>
          </cell>
          <cell r="K4">
            <v>20.3</v>
          </cell>
          <cell r="L4">
            <v>69.8</v>
          </cell>
          <cell r="M4">
            <v>95.6</v>
          </cell>
          <cell r="N4">
            <v>290391</v>
          </cell>
          <cell r="O4" t="str">
            <v>Females</v>
          </cell>
          <cell r="P4">
            <v>7</v>
          </cell>
          <cell r="Q4">
            <v>12.3</v>
          </cell>
          <cell r="R4">
            <v>20.6</v>
          </cell>
          <cell r="S4">
            <v>30.8</v>
          </cell>
          <cell r="T4">
            <v>14.1</v>
          </cell>
          <cell r="U4">
            <v>5.0999999999999996</v>
          </cell>
          <cell r="V4">
            <v>3.4</v>
          </cell>
          <cell r="W4">
            <v>2.8</v>
          </cell>
          <cell r="X4">
            <v>19.3</v>
          </cell>
          <cell r="Y4">
            <v>70.7</v>
          </cell>
          <cell r="Z4">
            <v>96.1</v>
          </cell>
          <cell r="AA4">
            <v>281881</v>
          </cell>
          <cell r="AB4" t="str">
            <v>All</v>
          </cell>
          <cell r="AC4">
            <v>7.5</v>
          </cell>
          <cell r="AD4">
            <v>12.3</v>
          </cell>
          <cell r="AE4">
            <v>20.100000000000001</v>
          </cell>
          <cell r="AF4">
            <v>30.4</v>
          </cell>
          <cell r="AG4">
            <v>13.9</v>
          </cell>
          <cell r="AH4">
            <v>5.3</v>
          </cell>
          <cell r="AI4">
            <v>3.5</v>
          </cell>
          <cell r="AJ4">
            <v>3</v>
          </cell>
          <cell r="AK4">
            <v>19.8</v>
          </cell>
          <cell r="AL4">
            <v>70.2</v>
          </cell>
          <cell r="AM4">
            <v>95.9</v>
          </cell>
          <cell r="AN4">
            <v>572272</v>
          </cell>
        </row>
        <row r="5">
          <cell r="A5" t="str">
            <v>Core Science</v>
          </cell>
          <cell r="B5" t="str">
            <v>Males</v>
          </cell>
          <cell r="C5">
            <v>0.9</v>
          </cell>
          <cell r="D5">
            <v>6</v>
          </cell>
          <cell r="E5">
            <v>17.899999999999999</v>
          </cell>
          <cell r="F5">
            <v>31</v>
          </cell>
          <cell r="G5">
            <v>22.4</v>
          </cell>
          <cell r="H5">
            <v>11.4</v>
          </cell>
          <cell r="I5">
            <v>6.1</v>
          </cell>
          <cell r="J5">
            <v>2.4</v>
          </cell>
          <cell r="K5">
            <v>6.9</v>
          </cell>
          <cell r="L5">
            <v>55.8</v>
          </cell>
          <cell r="M5">
            <v>98.2</v>
          </cell>
          <cell r="N5">
            <v>183841</v>
          </cell>
          <cell r="O5" t="str">
            <v>Females</v>
          </cell>
          <cell r="P5">
            <v>1.6</v>
          </cell>
          <cell r="Q5">
            <v>8.8000000000000007</v>
          </cell>
          <cell r="R5">
            <v>21.2</v>
          </cell>
          <cell r="S5">
            <v>30.9</v>
          </cell>
          <cell r="T5">
            <v>20.3</v>
          </cell>
          <cell r="U5">
            <v>9.6999999999999993</v>
          </cell>
          <cell r="V5">
            <v>4.5</v>
          </cell>
          <cell r="W5">
            <v>1.7</v>
          </cell>
          <cell r="X5">
            <v>10.4</v>
          </cell>
          <cell r="Y5">
            <v>62.5</v>
          </cell>
          <cell r="Z5">
            <v>98.7</v>
          </cell>
          <cell r="AA5">
            <v>185357</v>
          </cell>
          <cell r="AB5" t="str">
            <v>All</v>
          </cell>
          <cell r="AC5">
            <v>1.3</v>
          </cell>
          <cell r="AD5">
            <v>7.4</v>
          </cell>
          <cell r="AE5">
            <v>19.600000000000001</v>
          </cell>
          <cell r="AF5">
            <v>31</v>
          </cell>
          <cell r="AG5">
            <v>21.4</v>
          </cell>
          <cell r="AH5">
            <v>10.5</v>
          </cell>
          <cell r="AI5">
            <v>5.3</v>
          </cell>
          <cell r="AJ5">
            <v>2.1</v>
          </cell>
          <cell r="AK5">
            <v>8.6999999999999993</v>
          </cell>
          <cell r="AL5">
            <v>59.2</v>
          </cell>
          <cell r="AM5">
            <v>98.5</v>
          </cell>
          <cell r="AN5">
            <v>369198</v>
          </cell>
        </row>
        <row r="6">
          <cell r="A6" t="str">
            <v>Additional Science</v>
          </cell>
          <cell r="B6" t="str">
            <v>Males</v>
          </cell>
          <cell r="C6">
            <v>1.6</v>
          </cell>
          <cell r="D6">
            <v>8</v>
          </cell>
          <cell r="E6">
            <v>20</v>
          </cell>
          <cell r="F6">
            <v>32.1</v>
          </cell>
          <cell r="G6">
            <v>22.2</v>
          </cell>
          <cell r="H6">
            <v>9.5</v>
          </cell>
          <cell r="I6">
            <v>4.2</v>
          </cell>
          <cell r="J6">
            <v>1.6</v>
          </cell>
          <cell r="K6">
            <v>9.6999999999999993</v>
          </cell>
          <cell r="L6">
            <v>61.8</v>
          </cell>
          <cell r="M6">
            <v>99.2</v>
          </cell>
          <cell r="N6">
            <v>148776</v>
          </cell>
          <cell r="O6" t="str">
            <v>Females</v>
          </cell>
          <cell r="P6">
            <v>2.4</v>
          </cell>
          <cell r="Q6">
            <v>10.4</v>
          </cell>
          <cell r="R6">
            <v>22.9</v>
          </cell>
          <cell r="S6">
            <v>31.6</v>
          </cell>
          <cell r="T6">
            <v>20.100000000000001</v>
          </cell>
          <cell r="U6">
            <v>8</v>
          </cell>
          <cell r="V6">
            <v>3</v>
          </cell>
          <cell r="W6">
            <v>1</v>
          </cell>
          <cell r="X6">
            <v>12.8</v>
          </cell>
          <cell r="Y6">
            <v>67.400000000000006</v>
          </cell>
          <cell r="Z6">
            <v>99.4</v>
          </cell>
          <cell r="AA6">
            <v>156188</v>
          </cell>
          <cell r="AB6" t="str">
            <v>All</v>
          </cell>
          <cell r="AC6">
            <v>2</v>
          </cell>
          <cell r="AD6">
            <v>9.3000000000000007</v>
          </cell>
          <cell r="AE6">
            <v>21.5</v>
          </cell>
          <cell r="AF6">
            <v>31.8</v>
          </cell>
          <cell r="AG6">
            <v>21.1</v>
          </cell>
          <cell r="AH6">
            <v>8.8000000000000007</v>
          </cell>
          <cell r="AI6">
            <v>3.6</v>
          </cell>
          <cell r="AJ6">
            <v>1.3</v>
          </cell>
          <cell r="AK6">
            <v>11.3</v>
          </cell>
          <cell r="AL6">
            <v>64.599999999999994</v>
          </cell>
          <cell r="AM6">
            <v>99.3</v>
          </cell>
          <cell r="AN6">
            <v>304964</v>
          </cell>
        </row>
        <row r="7">
          <cell r="A7" t="str">
            <v>Further Additional Science</v>
          </cell>
          <cell r="B7" t="str">
            <v>Males</v>
          </cell>
          <cell r="C7">
            <v>11.7</v>
          </cell>
          <cell r="D7">
            <v>19.2</v>
          </cell>
          <cell r="E7">
            <v>23.6</v>
          </cell>
          <cell r="F7">
            <v>23.7</v>
          </cell>
          <cell r="G7">
            <v>15.2</v>
          </cell>
          <cell r="H7">
            <v>4.9000000000000004</v>
          </cell>
          <cell r="I7">
            <v>1.3</v>
          </cell>
          <cell r="J7">
            <v>0.3</v>
          </cell>
          <cell r="K7">
            <v>31</v>
          </cell>
          <cell r="L7">
            <v>78.2</v>
          </cell>
          <cell r="M7">
            <v>99.9</v>
          </cell>
          <cell r="N7">
            <v>11420</v>
          </cell>
          <cell r="O7" t="str">
            <v>Females</v>
          </cell>
          <cell r="P7">
            <v>15.3</v>
          </cell>
          <cell r="Q7">
            <v>20.9</v>
          </cell>
          <cell r="R7">
            <v>24.4</v>
          </cell>
          <cell r="S7">
            <v>21.5</v>
          </cell>
          <cell r="T7">
            <v>12.7</v>
          </cell>
          <cell r="U7">
            <v>4</v>
          </cell>
          <cell r="V7">
            <v>0.8</v>
          </cell>
          <cell r="W7">
            <v>0.2</v>
          </cell>
          <cell r="X7">
            <v>36.200000000000003</v>
          </cell>
          <cell r="Y7">
            <v>82.1</v>
          </cell>
          <cell r="Z7">
            <v>99.8</v>
          </cell>
          <cell r="AA7">
            <v>11474</v>
          </cell>
          <cell r="AB7" t="str">
            <v>All</v>
          </cell>
          <cell r="AC7">
            <v>13.5</v>
          </cell>
          <cell r="AD7">
            <v>20.100000000000001</v>
          </cell>
          <cell r="AE7">
            <v>24</v>
          </cell>
          <cell r="AF7">
            <v>22.6</v>
          </cell>
          <cell r="AG7">
            <v>14</v>
          </cell>
          <cell r="AH7">
            <v>4.5</v>
          </cell>
          <cell r="AI7">
            <v>1</v>
          </cell>
          <cell r="AJ7">
            <v>0.2</v>
          </cell>
          <cell r="AK7">
            <v>33.6</v>
          </cell>
          <cell r="AL7">
            <v>80.2</v>
          </cell>
          <cell r="AM7">
            <v>99.8</v>
          </cell>
          <cell r="AN7">
            <v>22894</v>
          </cell>
        </row>
        <row r="8">
          <cell r="A8" t="str">
            <v>Additional Applied Science</v>
          </cell>
          <cell r="B8" t="str">
            <v>Males</v>
          </cell>
          <cell r="C8">
            <v>0.1</v>
          </cell>
          <cell r="D8">
            <v>0.9</v>
          </cell>
          <cell r="E8">
            <v>5.3</v>
          </cell>
          <cell r="F8">
            <v>21</v>
          </cell>
          <cell r="G8">
            <v>29.2</v>
          </cell>
          <cell r="H8">
            <v>24</v>
          </cell>
          <cell r="I8">
            <v>12</v>
          </cell>
          <cell r="J8">
            <v>4.9000000000000004</v>
          </cell>
          <cell r="K8">
            <v>1.1000000000000001</v>
          </cell>
          <cell r="L8">
            <v>27.4</v>
          </cell>
          <cell r="M8">
            <v>97.4</v>
          </cell>
          <cell r="N8">
            <v>6554</v>
          </cell>
          <cell r="O8" t="str">
            <v>Females</v>
          </cell>
          <cell r="P8">
            <v>0</v>
          </cell>
          <cell r="Q8">
            <v>1.5</v>
          </cell>
          <cell r="R8">
            <v>9.1</v>
          </cell>
          <cell r="S8">
            <v>26.4</v>
          </cell>
          <cell r="T8">
            <v>31.3</v>
          </cell>
          <cell r="U8">
            <v>18</v>
          </cell>
          <cell r="V8">
            <v>8.9</v>
          </cell>
          <cell r="W8">
            <v>3.3</v>
          </cell>
          <cell r="X8">
            <v>1.5</v>
          </cell>
          <cell r="Y8">
            <v>37</v>
          </cell>
          <cell r="Z8">
            <v>98.5</v>
          </cell>
          <cell r="AA8">
            <v>6378</v>
          </cell>
          <cell r="AB8" t="str">
            <v>All</v>
          </cell>
          <cell r="AC8">
            <v>0.1</v>
          </cell>
          <cell r="AD8">
            <v>1.2</v>
          </cell>
          <cell r="AE8">
            <v>7.2</v>
          </cell>
          <cell r="AF8">
            <v>23.7</v>
          </cell>
          <cell r="AG8">
            <v>30.3</v>
          </cell>
          <cell r="AH8">
            <v>21</v>
          </cell>
          <cell r="AI8">
            <v>10.5</v>
          </cell>
          <cell r="AJ8">
            <v>4.0999999999999996</v>
          </cell>
          <cell r="AK8">
            <v>1.3</v>
          </cell>
          <cell r="AL8">
            <v>32.1</v>
          </cell>
          <cell r="AM8">
            <v>98</v>
          </cell>
          <cell r="AN8">
            <v>12932</v>
          </cell>
        </row>
        <row r="9">
          <cell r="A9" t="str">
            <v>Physics</v>
          </cell>
          <cell r="B9" t="str">
            <v>Males</v>
          </cell>
          <cell r="C9">
            <v>14.8</v>
          </cell>
          <cell r="D9">
            <v>28.2</v>
          </cell>
          <cell r="E9">
            <v>29.1</v>
          </cell>
          <cell r="F9">
            <v>20.100000000000001</v>
          </cell>
          <cell r="G9">
            <v>6.4</v>
          </cell>
          <cell r="H9">
            <v>1</v>
          </cell>
          <cell r="I9">
            <v>0.2</v>
          </cell>
          <cell r="J9">
            <v>0.1</v>
          </cell>
          <cell r="K9">
            <v>43</v>
          </cell>
          <cell r="L9">
            <v>92.2</v>
          </cell>
          <cell r="M9">
            <v>99.9</v>
          </cell>
          <cell r="N9">
            <v>62238</v>
          </cell>
          <cell r="O9" t="str">
            <v>Females</v>
          </cell>
          <cell r="P9">
            <v>15.6</v>
          </cell>
          <cell r="Q9">
            <v>28.2</v>
          </cell>
          <cell r="R9">
            <v>28.7</v>
          </cell>
          <cell r="S9">
            <v>19.899999999999999</v>
          </cell>
          <cell r="T9">
            <v>6.4</v>
          </cell>
          <cell r="U9">
            <v>0.9</v>
          </cell>
          <cell r="V9">
            <v>0.2</v>
          </cell>
          <cell r="W9">
            <v>0.1</v>
          </cell>
          <cell r="X9">
            <v>43.8</v>
          </cell>
          <cell r="Y9">
            <v>92.4</v>
          </cell>
          <cell r="Z9">
            <v>99.9</v>
          </cell>
          <cell r="AA9">
            <v>60374</v>
          </cell>
          <cell r="AB9" t="str">
            <v>All</v>
          </cell>
          <cell r="AC9">
            <v>15.2</v>
          </cell>
          <cell r="AD9">
            <v>28.2</v>
          </cell>
          <cell r="AE9">
            <v>28.9</v>
          </cell>
          <cell r="AF9">
            <v>20</v>
          </cell>
          <cell r="AG9">
            <v>6.4</v>
          </cell>
          <cell r="AH9">
            <v>1</v>
          </cell>
          <cell r="AI9">
            <v>0.2</v>
          </cell>
          <cell r="AJ9">
            <v>0.1</v>
          </cell>
          <cell r="AK9">
            <v>43.4</v>
          </cell>
          <cell r="AL9">
            <v>92.3</v>
          </cell>
          <cell r="AM9">
            <v>99.9</v>
          </cell>
          <cell r="AN9">
            <v>122612</v>
          </cell>
        </row>
        <row r="10">
          <cell r="A10" t="str">
            <v>Chemistry</v>
          </cell>
          <cell r="B10" t="str">
            <v>Males</v>
          </cell>
          <cell r="C10">
            <v>13.9</v>
          </cell>
          <cell r="D10">
            <v>26.2</v>
          </cell>
          <cell r="E10">
            <v>29.2</v>
          </cell>
          <cell r="F10">
            <v>21.2</v>
          </cell>
          <cell r="G10">
            <v>7.6</v>
          </cell>
          <cell r="H10">
            <v>1.5</v>
          </cell>
          <cell r="I10">
            <v>0.3</v>
          </cell>
          <cell r="J10">
            <v>0.1</v>
          </cell>
          <cell r="K10">
            <v>40</v>
          </cell>
          <cell r="L10">
            <v>90.4</v>
          </cell>
          <cell r="M10">
            <v>99.9</v>
          </cell>
          <cell r="N10">
            <v>62852</v>
          </cell>
          <cell r="O10" t="str">
            <v>Females</v>
          </cell>
          <cell r="P10">
            <v>18.399999999999999</v>
          </cell>
          <cell r="Q10">
            <v>28.5</v>
          </cell>
          <cell r="R10">
            <v>27.8</v>
          </cell>
          <cell r="S10">
            <v>18</v>
          </cell>
          <cell r="T10">
            <v>5.9</v>
          </cell>
          <cell r="U10">
            <v>1</v>
          </cell>
          <cell r="V10">
            <v>0.2</v>
          </cell>
          <cell r="W10">
            <v>0.1</v>
          </cell>
          <cell r="X10">
            <v>46.9</v>
          </cell>
          <cell r="Y10">
            <v>92.7</v>
          </cell>
          <cell r="Z10">
            <v>99.9</v>
          </cell>
          <cell r="AA10">
            <v>60538</v>
          </cell>
          <cell r="AB10" t="str">
            <v>All</v>
          </cell>
          <cell r="AC10">
            <v>16.100000000000001</v>
          </cell>
          <cell r="AD10">
            <v>27.3</v>
          </cell>
          <cell r="AE10">
            <v>28.5</v>
          </cell>
          <cell r="AF10">
            <v>19.600000000000001</v>
          </cell>
          <cell r="AG10">
            <v>6.8</v>
          </cell>
          <cell r="AH10">
            <v>1.3</v>
          </cell>
          <cell r="AI10">
            <v>0.2</v>
          </cell>
          <cell r="AJ10">
            <v>0.1</v>
          </cell>
          <cell r="AK10">
            <v>43.4</v>
          </cell>
          <cell r="AL10">
            <v>91.5</v>
          </cell>
          <cell r="AM10">
            <v>99.9</v>
          </cell>
          <cell r="AN10">
            <v>123390</v>
          </cell>
        </row>
        <row r="11">
          <cell r="A11" t="str">
            <v>Biological Sciences</v>
          </cell>
          <cell r="B11" t="str">
            <v>Males</v>
          </cell>
          <cell r="C11">
            <v>10.8</v>
          </cell>
          <cell r="D11">
            <v>26.9</v>
          </cell>
          <cell r="E11">
            <v>30.9</v>
          </cell>
          <cell r="F11">
            <v>21.5</v>
          </cell>
          <cell r="G11">
            <v>7.4</v>
          </cell>
          <cell r="H11">
            <v>1.5</v>
          </cell>
          <cell r="I11">
            <v>0.4</v>
          </cell>
          <cell r="J11">
            <v>0.2</v>
          </cell>
          <cell r="K11">
            <v>37.700000000000003</v>
          </cell>
          <cell r="L11">
            <v>90.2</v>
          </cell>
          <cell r="M11">
            <v>99.7</v>
          </cell>
          <cell r="N11">
            <v>63877</v>
          </cell>
          <cell r="O11" t="str">
            <v>Females</v>
          </cell>
          <cell r="P11">
            <v>16.5</v>
          </cell>
          <cell r="Q11">
            <v>31.3</v>
          </cell>
          <cell r="R11">
            <v>28.5</v>
          </cell>
          <cell r="S11">
            <v>16.8</v>
          </cell>
          <cell r="T11">
            <v>5.2</v>
          </cell>
          <cell r="U11">
            <v>1.1000000000000001</v>
          </cell>
          <cell r="V11">
            <v>0.3</v>
          </cell>
          <cell r="W11">
            <v>0.2</v>
          </cell>
          <cell r="X11">
            <v>47.8</v>
          </cell>
          <cell r="Y11">
            <v>93</v>
          </cell>
          <cell r="Z11">
            <v>99.8</v>
          </cell>
          <cell r="AA11">
            <v>62252</v>
          </cell>
          <cell r="AB11" t="str">
            <v>All</v>
          </cell>
          <cell r="AC11">
            <v>13.6</v>
          </cell>
          <cell r="AD11">
            <v>29</v>
          </cell>
          <cell r="AE11">
            <v>29.7</v>
          </cell>
          <cell r="AF11">
            <v>19.2</v>
          </cell>
          <cell r="AG11">
            <v>6.3</v>
          </cell>
          <cell r="AH11">
            <v>1.3</v>
          </cell>
          <cell r="AI11">
            <v>0.4</v>
          </cell>
          <cell r="AJ11">
            <v>0.2</v>
          </cell>
          <cell r="AK11">
            <v>42.7</v>
          </cell>
          <cell r="AL11">
            <v>91.6</v>
          </cell>
          <cell r="AM11">
            <v>99.8</v>
          </cell>
          <cell r="AN11">
            <v>126129</v>
          </cell>
        </row>
        <row r="12">
          <cell r="A12" t="str">
            <v>Computer Science</v>
          </cell>
          <cell r="B12" t="str">
            <v>Males</v>
          </cell>
          <cell r="C12">
            <v>6.1</v>
          </cell>
          <cell r="D12">
            <v>14.8</v>
          </cell>
          <cell r="E12">
            <v>21.2</v>
          </cell>
          <cell r="F12">
            <v>22</v>
          </cell>
          <cell r="G12">
            <v>14.9</v>
          </cell>
          <cell r="H12">
            <v>8.8000000000000007</v>
          </cell>
          <cell r="I12">
            <v>5.5</v>
          </cell>
          <cell r="J12">
            <v>3.6</v>
          </cell>
          <cell r="K12">
            <v>20.9</v>
          </cell>
          <cell r="L12">
            <v>64.2</v>
          </cell>
          <cell r="M12">
            <v>97</v>
          </cell>
          <cell r="N12">
            <v>28101</v>
          </cell>
          <cell r="O12" t="str">
            <v>Females</v>
          </cell>
          <cell r="P12">
            <v>8.8000000000000007</v>
          </cell>
          <cell r="Q12">
            <v>19.100000000000001</v>
          </cell>
          <cell r="R12">
            <v>23.6</v>
          </cell>
          <cell r="S12">
            <v>21.1</v>
          </cell>
          <cell r="T12">
            <v>13.2</v>
          </cell>
          <cell r="U12">
            <v>7.2</v>
          </cell>
          <cell r="V12">
            <v>3.4</v>
          </cell>
          <cell r="W12">
            <v>1.7</v>
          </cell>
          <cell r="X12">
            <v>27.9</v>
          </cell>
          <cell r="Y12">
            <v>72.599999999999994</v>
          </cell>
          <cell r="Z12">
            <v>98.1</v>
          </cell>
          <cell r="AA12">
            <v>5432</v>
          </cell>
          <cell r="AB12" t="str">
            <v>All</v>
          </cell>
          <cell r="AC12">
            <v>6.5</v>
          </cell>
          <cell r="AD12">
            <v>15.5</v>
          </cell>
          <cell r="AE12">
            <v>21.6</v>
          </cell>
          <cell r="AF12">
            <v>21.9</v>
          </cell>
          <cell r="AG12">
            <v>14.6</v>
          </cell>
          <cell r="AH12">
            <v>8.5</v>
          </cell>
          <cell r="AI12">
            <v>5.0999999999999996</v>
          </cell>
          <cell r="AJ12">
            <v>3.3</v>
          </cell>
          <cell r="AK12">
            <v>22.1</v>
          </cell>
          <cell r="AL12">
            <v>65.5</v>
          </cell>
          <cell r="AM12">
            <v>97.2</v>
          </cell>
          <cell r="AN12">
            <v>33533</v>
          </cell>
        </row>
        <row r="13">
          <cell r="A13" t="str">
            <v>Other Sciences</v>
          </cell>
          <cell r="B13" t="str">
            <v>Males</v>
          </cell>
          <cell r="C13">
            <v>11.1</v>
          </cell>
          <cell r="D13">
            <v>14.1</v>
          </cell>
          <cell r="E13">
            <v>15.3</v>
          </cell>
          <cell r="F13">
            <v>18.2</v>
          </cell>
          <cell r="G13">
            <v>14.2</v>
          </cell>
          <cell r="H13">
            <v>12.3</v>
          </cell>
          <cell r="I13">
            <v>7.8</v>
          </cell>
          <cell r="J13">
            <v>4.0999999999999996</v>
          </cell>
          <cell r="K13">
            <v>25.2</v>
          </cell>
          <cell r="L13">
            <v>58.7</v>
          </cell>
          <cell r="M13">
            <v>97.1</v>
          </cell>
          <cell r="N13">
            <v>3971</v>
          </cell>
          <cell r="O13" t="str">
            <v>Females</v>
          </cell>
          <cell r="P13">
            <v>4.4000000000000004</v>
          </cell>
          <cell r="Q13">
            <v>12.7</v>
          </cell>
          <cell r="R13">
            <v>18.100000000000001</v>
          </cell>
          <cell r="S13">
            <v>24.1</v>
          </cell>
          <cell r="T13">
            <v>16.5</v>
          </cell>
          <cell r="U13">
            <v>11.5</v>
          </cell>
          <cell r="V13">
            <v>6.8</v>
          </cell>
          <cell r="W13">
            <v>3.7</v>
          </cell>
          <cell r="X13">
            <v>17.100000000000001</v>
          </cell>
          <cell r="Y13">
            <v>59.2</v>
          </cell>
          <cell r="Z13">
            <v>97.7</v>
          </cell>
          <cell r="AA13">
            <v>2252</v>
          </cell>
          <cell r="AB13" t="str">
            <v>All</v>
          </cell>
          <cell r="AC13">
            <v>8.6</v>
          </cell>
          <cell r="AD13">
            <v>13.6</v>
          </cell>
          <cell r="AE13">
            <v>16.3</v>
          </cell>
          <cell r="AF13">
            <v>20.3</v>
          </cell>
          <cell r="AG13">
            <v>15.1</v>
          </cell>
          <cell r="AH13">
            <v>12</v>
          </cell>
          <cell r="AI13">
            <v>7.4</v>
          </cell>
          <cell r="AJ13">
            <v>4</v>
          </cell>
          <cell r="AK13">
            <v>22.2</v>
          </cell>
          <cell r="AL13">
            <v>58.9</v>
          </cell>
          <cell r="AM13">
            <v>97.3</v>
          </cell>
          <cell r="AN13">
            <v>6223</v>
          </cell>
        </row>
        <row r="14">
          <cell r="A14" t="str">
            <v>D &amp; T: Electronic Products</v>
          </cell>
          <cell r="B14" t="str">
            <v>Males</v>
          </cell>
          <cell r="C14">
            <v>6.6</v>
          </cell>
          <cell r="D14">
            <v>15.8</v>
          </cell>
          <cell r="E14">
            <v>21.9</v>
          </cell>
          <cell r="F14">
            <v>20</v>
          </cell>
          <cell r="G14">
            <v>15.5</v>
          </cell>
          <cell r="H14">
            <v>9.9</v>
          </cell>
          <cell r="I14">
            <v>5.4</v>
          </cell>
          <cell r="J14">
            <v>2.8</v>
          </cell>
          <cell r="K14">
            <v>22.4</v>
          </cell>
          <cell r="L14">
            <v>64.3</v>
          </cell>
          <cell r="M14">
            <v>97.9</v>
          </cell>
          <cell r="N14">
            <v>7327</v>
          </cell>
          <cell r="O14" t="str">
            <v>Females</v>
          </cell>
          <cell r="P14">
            <v>15.7</v>
          </cell>
          <cell r="Q14">
            <v>27.3</v>
          </cell>
          <cell r="R14">
            <v>24.3</v>
          </cell>
          <cell r="S14">
            <v>15.7</v>
          </cell>
          <cell r="T14">
            <v>9</v>
          </cell>
          <cell r="U14">
            <v>3.3</v>
          </cell>
          <cell r="V14">
            <v>2.2999999999999998</v>
          </cell>
          <cell r="W14">
            <v>1.9</v>
          </cell>
          <cell r="X14">
            <v>43</v>
          </cell>
          <cell r="Y14">
            <v>82.9</v>
          </cell>
          <cell r="Z14">
            <v>99.5</v>
          </cell>
          <cell r="AA14">
            <v>568</v>
          </cell>
          <cell r="AB14" t="str">
            <v>All</v>
          </cell>
          <cell r="AC14">
            <v>7.3</v>
          </cell>
          <cell r="AD14">
            <v>16.600000000000001</v>
          </cell>
          <cell r="AE14">
            <v>22</v>
          </cell>
          <cell r="AF14">
            <v>19.7</v>
          </cell>
          <cell r="AG14">
            <v>15</v>
          </cell>
          <cell r="AH14">
            <v>9.5</v>
          </cell>
          <cell r="AI14">
            <v>5.2</v>
          </cell>
          <cell r="AJ14">
            <v>2.7</v>
          </cell>
          <cell r="AK14">
            <v>23.9</v>
          </cell>
          <cell r="AL14">
            <v>65.599999999999994</v>
          </cell>
          <cell r="AM14">
            <v>98</v>
          </cell>
          <cell r="AN14">
            <v>7895</v>
          </cell>
        </row>
        <row r="15">
          <cell r="A15" t="str">
            <v>D &amp; T: Food Technology</v>
          </cell>
          <cell r="B15" t="str">
            <v>Males</v>
          </cell>
          <cell r="C15">
            <v>1.5</v>
          </cell>
          <cell r="D15">
            <v>5.6</v>
          </cell>
          <cell r="E15">
            <v>14.5</v>
          </cell>
          <cell r="F15">
            <v>24</v>
          </cell>
          <cell r="G15">
            <v>23.2</v>
          </cell>
          <cell r="H15">
            <v>15.2</v>
          </cell>
          <cell r="I15">
            <v>9.4</v>
          </cell>
          <cell r="J15">
            <v>4.0999999999999996</v>
          </cell>
          <cell r="K15">
            <v>7.1</v>
          </cell>
          <cell r="L15">
            <v>45.6</v>
          </cell>
          <cell r="M15">
            <v>97.6</v>
          </cell>
          <cell r="N15">
            <v>14091</v>
          </cell>
          <cell r="O15" t="str">
            <v>Females</v>
          </cell>
          <cell r="P15">
            <v>7.1</v>
          </cell>
          <cell r="Q15">
            <v>16.7</v>
          </cell>
          <cell r="R15">
            <v>23.4</v>
          </cell>
          <cell r="S15">
            <v>23.3</v>
          </cell>
          <cell r="T15">
            <v>15.2</v>
          </cell>
          <cell r="U15">
            <v>8.1</v>
          </cell>
          <cell r="V15">
            <v>3.9</v>
          </cell>
          <cell r="W15">
            <v>1.4</v>
          </cell>
          <cell r="X15">
            <v>23.8</v>
          </cell>
          <cell r="Y15">
            <v>70.5</v>
          </cell>
          <cell r="Z15">
            <v>99.2</v>
          </cell>
          <cell r="AA15">
            <v>24332</v>
          </cell>
          <cell r="AB15" t="str">
            <v>All</v>
          </cell>
          <cell r="AC15">
            <v>5</v>
          </cell>
          <cell r="AD15">
            <v>12.6</v>
          </cell>
          <cell r="AE15">
            <v>20.2</v>
          </cell>
          <cell r="AF15">
            <v>23.5</v>
          </cell>
          <cell r="AG15">
            <v>18.2</v>
          </cell>
          <cell r="AH15">
            <v>10.7</v>
          </cell>
          <cell r="AI15">
            <v>6</v>
          </cell>
          <cell r="AJ15">
            <v>2.4</v>
          </cell>
          <cell r="AK15">
            <v>17.7</v>
          </cell>
          <cell r="AL15">
            <v>61.4</v>
          </cell>
          <cell r="AM15">
            <v>98.6</v>
          </cell>
          <cell r="AN15">
            <v>38423</v>
          </cell>
        </row>
        <row r="16">
          <cell r="A16" t="str">
            <v>D &amp; T: Graphic Products</v>
          </cell>
          <cell r="B16" t="str">
            <v>Males</v>
          </cell>
          <cell r="C16">
            <v>3</v>
          </cell>
          <cell r="D16">
            <v>8.8000000000000007</v>
          </cell>
          <cell r="E16">
            <v>16.100000000000001</v>
          </cell>
          <cell r="F16">
            <v>22.9</v>
          </cell>
          <cell r="G16">
            <v>19.3</v>
          </cell>
          <cell r="H16">
            <v>13.7</v>
          </cell>
          <cell r="I16">
            <v>8</v>
          </cell>
          <cell r="J16">
            <v>4.8</v>
          </cell>
          <cell r="K16">
            <v>11.8</v>
          </cell>
          <cell r="L16">
            <v>50.8</v>
          </cell>
          <cell r="M16">
            <v>96.6</v>
          </cell>
          <cell r="N16">
            <v>19958</v>
          </cell>
          <cell r="O16" t="str">
            <v>Females</v>
          </cell>
          <cell r="P16">
            <v>9.6</v>
          </cell>
          <cell r="Q16">
            <v>17.600000000000001</v>
          </cell>
          <cell r="R16">
            <v>22.5</v>
          </cell>
          <cell r="S16">
            <v>22</v>
          </cell>
          <cell r="T16">
            <v>13.7</v>
          </cell>
          <cell r="U16">
            <v>7.8</v>
          </cell>
          <cell r="V16">
            <v>3.9</v>
          </cell>
          <cell r="W16">
            <v>1.7</v>
          </cell>
          <cell r="X16">
            <v>27.2</v>
          </cell>
          <cell r="Y16">
            <v>71.599999999999994</v>
          </cell>
          <cell r="Z16">
            <v>98.8</v>
          </cell>
          <cell r="AA16">
            <v>11901</v>
          </cell>
          <cell r="AB16" t="str">
            <v>All</v>
          </cell>
          <cell r="AC16">
            <v>5.5</v>
          </cell>
          <cell r="AD16">
            <v>12.1</v>
          </cell>
          <cell r="AE16">
            <v>18.399999999999999</v>
          </cell>
          <cell r="AF16">
            <v>22.6</v>
          </cell>
          <cell r="AG16">
            <v>17.2</v>
          </cell>
          <cell r="AH16">
            <v>11.5</v>
          </cell>
          <cell r="AI16">
            <v>6.5</v>
          </cell>
          <cell r="AJ16">
            <v>3.6</v>
          </cell>
          <cell r="AK16">
            <v>17.600000000000001</v>
          </cell>
          <cell r="AL16">
            <v>58.6</v>
          </cell>
          <cell r="AM16">
            <v>97.4</v>
          </cell>
          <cell r="AN16">
            <v>31859</v>
          </cell>
        </row>
        <row r="17">
          <cell r="A17" t="str">
            <v>D &amp; T: Resistant Materials</v>
          </cell>
          <cell r="B17" t="str">
            <v>Males</v>
          </cell>
          <cell r="C17">
            <v>3.2</v>
          </cell>
          <cell r="D17">
            <v>8.6</v>
          </cell>
          <cell r="E17">
            <v>17.399999999999999</v>
          </cell>
          <cell r="F17">
            <v>24.7</v>
          </cell>
          <cell r="G17">
            <v>20</v>
          </cell>
          <cell r="H17">
            <v>12.8</v>
          </cell>
          <cell r="I17">
            <v>7.5</v>
          </cell>
          <cell r="J17">
            <v>3.6</v>
          </cell>
          <cell r="K17">
            <v>11.8</v>
          </cell>
          <cell r="L17">
            <v>53.9</v>
          </cell>
          <cell r="M17">
            <v>97.7</v>
          </cell>
          <cell r="N17">
            <v>43489</v>
          </cell>
          <cell r="O17" t="str">
            <v>Females</v>
          </cell>
          <cell r="P17">
            <v>9</v>
          </cell>
          <cell r="Q17">
            <v>18.3</v>
          </cell>
          <cell r="R17">
            <v>22.1</v>
          </cell>
          <cell r="S17">
            <v>22.1</v>
          </cell>
          <cell r="T17">
            <v>14.1</v>
          </cell>
          <cell r="U17">
            <v>7.6</v>
          </cell>
          <cell r="V17">
            <v>3.8</v>
          </cell>
          <cell r="W17">
            <v>1.8</v>
          </cell>
          <cell r="X17">
            <v>27.3</v>
          </cell>
          <cell r="Y17">
            <v>71.5</v>
          </cell>
          <cell r="Z17">
            <v>98.9</v>
          </cell>
          <cell r="AA17">
            <v>7608</v>
          </cell>
          <cell r="AB17" t="str">
            <v>All</v>
          </cell>
          <cell r="AC17">
            <v>4.0999999999999996</v>
          </cell>
          <cell r="AD17">
            <v>10.1</v>
          </cell>
          <cell r="AE17">
            <v>18.100000000000001</v>
          </cell>
          <cell r="AF17">
            <v>24.4</v>
          </cell>
          <cell r="AG17">
            <v>19.2</v>
          </cell>
          <cell r="AH17">
            <v>12</v>
          </cell>
          <cell r="AI17">
            <v>6.9</v>
          </cell>
          <cell r="AJ17">
            <v>3.3</v>
          </cell>
          <cell r="AK17">
            <v>14.1</v>
          </cell>
          <cell r="AL17">
            <v>56.5</v>
          </cell>
          <cell r="AM17">
            <v>97.9</v>
          </cell>
          <cell r="AN17">
            <v>51097</v>
          </cell>
        </row>
        <row r="18">
          <cell r="A18" t="str">
            <v>D &amp; T: Systems &amp; Control</v>
          </cell>
          <cell r="B18" t="str">
            <v>Males</v>
          </cell>
          <cell r="C18">
            <v>7.4</v>
          </cell>
          <cell r="D18">
            <v>12.6</v>
          </cell>
          <cell r="E18">
            <v>20.399999999999999</v>
          </cell>
          <cell r="F18">
            <v>23.8</v>
          </cell>
          <cell r="G18">
            <v>17.8</v>
          </cell>
          <cell r="H18">
            <v>10</v>
          </cell>
          <cell r="I18">
            <v>4.5999999999999996</v>
          </cell>
          <cell r="J18">
            <v>2.4</v>
          </cell>
          <cell r="K18">
            <v>20</v>
          </cell>
          <cell r="L18">
            <v>64.2</v>
          </cell>
          <cell r="M18">
            <v>98.9</v>
          </cell>
          <cell r="N18">
            <v>2811</v>
          </cell>
          <cell r="O18" t="str">
            <v>Females</v>
          </cell>
          <cell r="P18">
            <v>6.5</v>
          </cell>
          <cell r="Q18">
            <v>23.8</v>
          </cell>
          <cell r="R18">
            <v>20.2</v>
          </cell>
          <cell r="S18">
            <v>23.8</v>
          </cell>
          <cell r="T18">
            <v>15.5</v>
          </cell>
          <cell r="U18">
            <v>6</v>
          </cell>
          <cell r="V18">
            <v>1.8</v>
          </cell>
          <cell r="W18">
            <v>1.8</v>
          </cell>
          <cell r="X18">
            <v>30.4</v>
          </cell>
          <cell r="Y18">
            <v>74.400000000000006</v>
          </cell>
          <cell r="Z18">
            <v>99.4</v>
          </cell>
          <cell r="AA18">
            <v>168</v>
          </cell>
          <cell r="AB18" t="str">
            <v>All</v>
          </cell>
          <cell r="AC18">
            <v>7.4</v>
          </cell>
          <cell r="AD18">
            <v>13.2</v>
          </cell>
          <cell r="AE18">
            <v>20.399999999999999</v>
          </cell>
          <cell r="AF18">
            <v>23.8</v>
          </cell>
          <cell r="AG18">
            <v>17.600000000000001</v>
          </cell>
          <cell r="AH18">
            <v>9.8000000000000007</v>
          </cell>
          <cell r="AI18">
            <v>4.4000000000000004</v>
          </cell>
          <cell r="AJ18">
            <v>2.4</v>
          </cell>
          <cell r="AK18">
            <v>20.5</v>
          </cell>
          <cell r="AL18">
            <v>64.8</v>
          </cell>
          <cell r="AM18">
            <v>99</v>
          </cell>
          <cell r="AN18">
            <v>2979</v>
          </cell>
        </row>
        <row r="19">
          <cell r="A19" t="str">
            <v>D &amp; T: Textiles Technology</v>
          </cell>
          <cell r="B19" t="str">
            <v>Males</v>
          </cell>
          <cell r="C19">
            <v>1.3</v>
          </cell>
          <cell r="D19">
            <v>5.5</v>
          </cell>
          <cell r="E19">
            <v>12.5</v>
          </cell>
          <cell r="F19">
            <v>19.100000000000001</v>
          </cell>
          <cell r="G19">
            <v>19.8</v>
          </cell>
          <cell r="H19">
            <v>18.8</v>
          </cell>
          <cell r="I19">
            <v>13.2</v>
          </cell>
          <cell r="J19">
            <v>6.1</v>
          </cell>
          <cell r="K19">
            <v>6.8</v>
          </cell>
          <cell r="L19">
            <v>38.4</v>
          </cell>
          <cell r="M19">
            <v>96.3</v>
          </cell>
          <cell r="N19">
            <v>752</v>
          </cell>
          <cell r="O19" t="str">
            <v>Females</v>
          </cell>
          <cell r="P19">
            <v>9.5</v>
          </cell>
          <cell r="Q19">
            <v>17.7</v>
          </cell>
          <cell r="R19">
            <v>24.4</v>
          </cell>
          <cell r="S19">
            <v>21.1</v>
          </cell>
          <cell r="T19">
            <v>13.9</v>
          </cell>
          <cell r="U19">
            <v>7.4</v>
          </cell>
          <cell r="V19">
            <v>3.6</v>
          </cell>
          <cell r="W19">
            <v>1.5</v>
          </cell>
          <cell r="X19">
            <v>27.2</v>
          </cell>
          <cell r="Y19">
            <v>72.599999999999994</v>
          </cell>
          <cell r="Z19">
            <v>99.2</v>
          </cell>
          <cell r="AA19">
            <v>23450</v>
          </cell>
          <cell r="AB19" t="str">
            <v>All</v>
          </cell>
          <cell r="AC19">
            <v>9.3000000000000007</v>
          </cell>
          <cell r="AD19">
            <v>17.3</v>
          </cell>
          <cell r="AE19">
            <v>24</v>
          </cell>
          <cell r="AF19">
            <v>21</v>
          </cell>
          <cell r="AG19">
            <v>14.1</v>
          </cell>
          <cell r="AH19">
            <v>7.8</v>
          </cell>
          <cell r="AI19">
            <v>3.9</v>
          </cell>
          <cell r="AJ19">
            <v>1.7</v>
          </cell>
          <cell r="AK19">
            <v>26.6</v>
          </cell>
          <cell r="AL19">
            <v>71.599999999999994</v>
          </cell>
          <cell r="AM19">
            <v>99.1</v>
          </cell>
          <cell r="AN19">
            <v>24202</v>
          </cell>
        </row>
        <row r="20">
          <cell r="A20" t="str">
            <v>Other Design and Technology</v>
          </cell>
          <cell r="B20" t="str">
            <v>Males</v>
          </cell>
          <cell r="C20">
            <v>2.6</v>
          </cell>
          <cell r="D20">
            <v>7.9</v>
          </cell>
          <cell r="E20">
            <v>17.600000000000001</v>
          </cell>
          <cell r="F20">
            <v>24.6</v>
          </cell>
          <cell r="G20">
            <v>19.7</v>
          </cell>
          <cell r="H20">
            <v>12.9</v>
          </cell>
          <cell r="I20">
            <v>8.4</v>
          </cell>
          <cell r="J20">
            <v>4</v>
          </cell>
          <cell r="K20">
            <v>10.4</v>
          </cell>
          <cell r="L20">
            <v>52.6</v>
          </cell>
          <cell r="M20">
            <v>97.6</v>
          </cell>
          <cell r="N20">
            <v>27501</v>
          </cell>
          <cell r="O20" t="str">
            <v>Females</v>
          </cell>
          <cell r="P20">
            <v>7.5</v>
          </cell>
          <cell r="Q20">
            <v>18.2</v>
          </cell>
          <cell r="R20">
            <v>25.2</v>
          </cell>
          <cell r="S20">
            <v>21.2</v>
          </cell>
          <cell r="T20">
            <v>13.4</v>
          </cell>
          <cell r="U20">
            <v>7.4</v>
          </cell>
          <cell r="V20">
            <v>3.8</v>
          </cell>
          <cell r="W20">
            <v>1.9</v>
          </cell>
          <cell r="X20">
            <v>25.6</v>
          </cell>
          <cell r="Y20">
            <v>72.099999999999994</v>
          </cell>
          <cell r="Z20">
            <v>98.6</v>
          </cell>
          <cell r="AA20">
            <v>10722</v>
          </cell>
          <cell r="AB20" t="str">
            <v>All</v>
          </cell>
          <cell r="AC20">
            <v>3.9</v>
          </cell>
          <cell r="AD20">
            <v>10.8</v>
          </cell>
          <cell r="AE20">
            <v>19.7</v>
          </cell>
          <cell r="AF20">
            <v>23.6</v>
          </cell>
          <cell r="AG20">
            <v>17.899999999999999</v>
          </cell>
          <cell r="AH20">
            <v>11.4</v>
          </cell>
          <cell r="AI20">
            <v>7.1</v>
          </cell>
          <cell r="AJ20">
            <v>3.5</v>
          </cell>
          <cell r="AK20">
            <v>14.7</v>
          </cell>
          <cell r="AL20">
            <v>58.1</v>
          </cell>
          <cell r="AM20">
            <v>97.9</v>
          </cell>
          <cell r="AN20">
            <v>38223</v>
          </cell>
        </row>
        <row r="21">
          <cell r="A21" t="str">
            <v>Applied Engineering</v>
          </cell>
          <cell r="B21" t="str">
            <v>Males</v>
          </cell>
          <cell r="C21">
            <v>0.8</v>
          </cell>
          <cell r="D21">
            <v>4</v>
          </cell>
          <cell r="E21">
            <v>11.4</v>
          </cell>
          <cell r="F21">
            <v>21.5</v>
          </cell>
          <cell r="G21">
            <v>21.6</v>
          </cell>
          <cell r="H21">
            <v>15.9</v>
          </cell>
          <cell r="I21">
            <v>12</v>
          </cell>
          <cell r="J21">
            <v>7.6</v>
          </cell>
          <cell r="K21">
            <v>4.8</v>
          </cell>
          <cell r="L21">
            <v>37.700000000000003</v>
          </cell>
          <cell r="M21">
            <v>94.8</v>
          </cell>
          <cell r="N21">
            <v>5817</v>
          </cell>
          <cell r="O21" t="str">
            <v>Females</v>
          </cell>
          <cell r="P21">
            <v>3.8</v>
          </cell>
          <cell r="Q21">
            <v>18</v>
          </cell>
          <cell r="R21">
            <v>18.399999999999999</v>
          </cell>
          <cell r="S21">
            <v>21.1</v>
          </cell>
          <cell r="T21">
            <v>16.5</v>
          </cell>
          <cell r="U21">
            <v>10.4</v>
          </cell>
          <cell r="V21">
            <v>6.1</v>
          </cell>
          <cell r="W21">
            <v>3.6</v>
          </cell>
          <cell r="X21">
            <v>21.8</v>
          </cell>
          <cell r="Y21">
            <v>61.3</v>
          </cell>
          <cell r="Z21">
            <v>97.9</v>
          </cell>
          <cell r="AA21">
            <v>473</v>
          </cell>
          <cell r="AB21" t="str">
            <v>All</v>
          </cell>
          <cell r="AC21">
            <v>1</v>
          </cell>
          <cell r="AD21">
            <v>5.0999999999999996</v>
          </cell>
          <cell r="AE21">
            <v>11.9</v>
          </cell>
          <cell r="AF21">
            <v>21.5</v>
          </cell>
          <cell r="AG21">
            <v>21.2</v>
          </cell>
          <cell r="AH21">
            <v>15.5</v>
          </cell>
          <cell r="AI21">
            <v>11.6</v>
          </cell>
          <cell r="AJ21">
            <v>7.3</v>
          </cell>
          <cell r="AK21">
            <v>6.1</v>
          </cell>
          <cell r="AL21">
            <v>39.5</v>
          </cell>
          <cell r="AM21">
            <v>95</v>
          </cell>
          <cell r="AN21">
            <v>6290</v>
          </cell>
        </row>
        <row r="22">
          <cell r="A22" t="str">
            <v>Information Technology</v>
          </cell>
          <cell r="B22" t="str">
            <v>Males</v>
          </cell>
          <cell r="C22">
            <v>3.2</v>
          </cell>
          <cell r="D22">
            <v>13.3</v>
          </cell>
          <cell r="E22">
            <v>23.6</v>
          </cell>
          <cell r="F22">
            <v>24.6</v>
          </cell>
          <cell r="G22">
            <v>15</v>
          </cell>
          <cell r="H22">
            <v>8.4</v>
          </cell>
          <cell r="I22">
            <v>5.7</v>
          </cell>
          <cell r="J22">
            <v>3.7</v>
          </cell>
          <cell r="K22">
            <v>16.5</v>
          </cell>
          <cell r="L22">
            <v>64.599999999999994</v>
          </cell>
          <cell r="M22">
            <v>97.5</v>
          </cell>
          <cell r="N22">
            <v>57010</v>
          </cell>
          <cell r="O22" t="str">
            <v>Females</v>
          </cell>
          <cell r="P22">
            <v>5.7</v>
          </cell>
          <cell r="Q22">
            <v>18.100000000000001</v>
          </cell>
          <cell r="R22">
            <v>24.6</v>
          </cell>
          <cell r="S22">
            <v>22.5</v>
          </cell>
          <cell r="T22">
            <v>13.6</v>
          </cell>
          <cell r="U22">
            <v>7.1</v>
          </cell>
          <cell r="V22">
            <v>4.0999999999999996</v>
          </cell>
          <cell r="W22">
            <v>2.5</v>
          </cell>
          <cell r="X22">
            <v>23.8</v>
          </cell>
          <cell r="Y22">
            <v>70.900000000000006</v>
          </cell>
          <cell r="Z22">
            <v>98.2</v>
          </cell>
          <cell r="AA22">
            <v>42551</v>
          </cell>
          <cell r="AB22" t="str">
            <v>All</v>
          </cell>
          <cell r="AC22">
            <v>4.3</v>
          </cell>
          <cell r="AD22">
            <v>15.3</v>
          </cell>
          <cell r="AE22">
            <v>24</v>
          </cell>
          <cell r="AF22">
            <v>23.7</v>
          </cell>
          <cell r="AG22">
            <v>14.4</v>
          </cell>
          <cell r="AH22">
            <v>7.8</v>
          </cell>
          <cell r="AI22">
            <v>5</v>
          </cell>
          <cell r="AJ22">
            <v>3.2</v>
          </cell>
          <cell r="AK22">
            <v>19.600000000000001</v>
          </cell>
          <cell r="AL22">
            <v>67.3</v>
          </cell>
          <cell r="AM22">
            <v>97.8</v>
          </cell>
          <cell r="AN22">
            <v>99561</v>
          </cell>
        </row>
        <row r="23">
          <cell r="A23" t="str">
            <v>Business Studies</v>
          </cell>
          <cell r="B23" t="str">
            <v>Males</v>
          </cell>
          <cell r="C23">
            <v>2.7</v>
          </cell>
          <cell r="D23">
            <v>12.9</v>
          </cell>
          <cell r="E23">
            <v>23.9</v>
          </cell>
          <cell r="F23">
            <v>24.6</v>
          </cell>
          <cell r="G23">
            <v>16.100000000000001</v>
          </cell>
          <cell r="H23">
            <v>9.4</v>
          </cell>
          <cell r="I23">
            <v>5.5</v>
          </cell>
          <cell r="J23">
            <v>3.2</v>
          </cell>
          <cell r="K23">
            <v>15.6</v>
          </cell>
          <cell r="L23">
            <v>64</v>
          </cell>
          <cell r="M23">
            <v>98.2</v>
          </cell>
          <cell r="N23">
            <v>42806</v>
          </cell>
          <cell r="O23" t="str">
            <v>Females</v>
          </cell>
          <cell r="P23">
            <v>4.2</v>
          </cell>
          <cell r="Q23">
            <v>16.399999999999999</v>
          </cell>
          <cell r="R23">
            <v>25.2</v>
          </cell>
          <cell r="S23">
            <v>23.2</v>
          </cell>
          <cell r="T23">
            <v>14.8</v>
          </cell>
          <cell r="U23">
            <v>8.1999999999999993</v>
          </cell>
          <cell r="V23">
            <v>4.5</v>
          </cell>
          <cell r="W23">
            <v>2.2999999999999998</v>
          </cell>
          <cell r="X23">
            <v>20.6</v>
          </cell>
          <cell r="Y23">
            <v>69.099999999999994</v>
          </cell>
          <cell r="Z23">
            <v>98.9</v>
          </cell>
          <cell r="AA23">
            <v>31215</v>
          </cell>
          <cell r="AB23" t="str">
            <v>All</v>
          </cell>
          <cell r="AC23">
            <v>3.3</v>
          </cell>
          <cell r="AD23">
            <v>14.4</v>
          </cell>
          <cell r="AE23">
            <v>24.4</v>
          </cell>
          <cell r="AF23">
            <v>24</v>
          </cell>
          <cell r="AG23">
            <v>15.6</v>
          </cell>
          <cell r="AH23">
            <v>8.9</v>
          </cell>
          <cell r="AI23">
            <v>5.0999999999999996</v>
          </cell>
          <cell r="AJ23">
            <v>2.8</v>
          </cell>
          <cell r="AK23">
            <v>17.7</v>
          </cell>
          <cell r="AL23">
            <v>66.2</v>
          </cell>
          <cell r="AM23">
            <v>98.5</v>
          </cell>
          <cell r="AN23">
            <v>74021</v>
          </cell>
        </row>
        <row r="24">
          <cell r="A24" t="str">
            <v>Applied Business</v>
          </cell>
          <cell r="B24" t="str">
            <v>Males</v>
          </cell>
          <cell r="C24">
            <v>1.7</v>
          </cell>
          <cell r="D24">
            <v>9.1999999999999993</v>
          </cell>
          <cell r="E24">
            <v>19.2</v>
          </cell>
          <cell r="F24">
            <v>22.6</v>
          </cell>
          <cell r="G24">
            <v>16.7</v>
          </cell>
          <cell r="H24">
            <v>12.6</v>
          </cell>
          <cell r="I24">
            <v>7</v>
          </cell>
          <cell r="J24">
            <v>4.8</v>
          </cell>
          <cell r="K24">
            <v>10.9</v>
          </cell>
          <cell r="L24">
            <v>52.6</v>
          </cell>
          <cell r="M24">
            <v>93.6</v>
          </cell>
          <cell r="N24">
            <v>6829</v>
          </cell>
          <cell r="O24" t="str">
            <v>Females</v>
          </cell>
          <cell r="P24">
            <v>2.8</v>
          </cell>
          <cell r="Q24">
            <v>15</v>
          </cell>
          <cell r="R24">
            <v>22.6</v>
          </cell>
          <cell r="S24">
            <v>21.3</v>
          </cell>
          <cell r="T24">
            <v>15.5</v>
          </cell>
          <cell r="U24">
            <v>11</v>
          </cell>
          <cell r="V24">
            <v>5</v>
          </cell>
          <cell r="W24">
            <v>3.4</v>
          </cell>
          <cell r="X24">
            <v>17.8</v>
          </cell>
          <cell r="Y24">
            <v>61.8</v>
          </cell>
          <cell r="Z24">
            <v>96.6</v>
          </cell>
          <cell r="AA24">
            <v>4815</v>
          </cell>
          <cell r="AB24" t="str">
            <v>All</v>
          </cell>
          <cell r="AC24">
            <v>2.1</v>
          </cell>
          <cell r="AD24">
            <v>11.6</v>
          </cell>
          <cell r="AE24">
            <v>20.6</v>
          </cell>
          <cell r="AF24">
            <v>22.1</v>
          </cell>
          <cell r="AG24">
            <v>16.2</v>
          </cell>
          <cell r="AH24">
            <v>11.9</v>
          </cell>
          <cell r="AI24">
            <v>6.1</v>
          </cell>
          <cell r="AJ24">
            <v>4.2</v>
          </cell>
          <cell r="AK24">
            <v>13.7</v>
          </cell>
          <cell r="AL24">
            <v>56.4</v>
          </cell>
          <cell r="AM24">
            <v>94.8</v>
          </cell>
          <cell r="AN24">
            <v>11644</v>
          </cell>
        </row>
        <row r="25">
          <cell r="A25" t="str">
            <v>Home Economics</v>
          </cell>
          <cell r="B25" t="str">
            <v>Males</v>
          </cell>
          <cell r="C25">
            <v>0.7</v>
          </cell>
          <cell r="D25">
            <v>4.2</v>
          </cell>
          <cell r="E25">
            <v>11.3</v>
          </cell>
          <cell r="F25">
            <v>22.8</v>
          </cell>
          <cell r="G25">
            <v>23.9</v>
          </cell>
          <cell r="H25">
            <v>18.3</v>
          </cell>
          <cell r="I25">
            <v>11.5</v>
          </cell>
          <cell r="J25">
            <v>4.7</v>
          </cell>
          <cell r="K25">
            <v>4.9000000000000004</v>
          </cell>
          <cell r="L25">
            <v>39</v>
          </cell>
          <cell r="M25">
            <v>97.4</v>
          </cell>
          <cell r="N25">
            <v>3307</v>
          </cell>
          <cell r="O25" t="str">
            <v>Females</v>
          </cell>
          <cell r="P25">
            <v>3.1</v>
          </cell>
          <cell r="Q25">
            <v>10.8</v>
          </cell>
          <cell r="R25">
            <v>19.5</v>
          </cell>
          <cell r="S25">
            <v>23.9</v>
          </cell>
          <cell r="T25">
            <v>19.899999999999999</v>
          </cell>
          <cell r="U25">
            <v>12</v>
          </cell>
          <cell r="V25">
            <v>6.4</v>
          </cell>
          <cell r="W25">
            <v>3</v>
          </cell>
          <cell r="X25">
            <v>13.9</v>
          </cell>
          <cell r="Y25">
            <v>57.3</v>
          </cell>
          <cell r="Z25">
            <v>98.5</v>
          </cell>
          <cell r="AA25">
            <v>23847</v>
          </cell>
          <cell r="AB25" t="str">
            <v>All</v>
          </cell>
          <cell r="AC25">
            <v>2.8</v>
          </cell>
          <cell r="AD25">
            <v>10</v>
          </cell>
          <cell r="AE25">
            <v>18.5</v>
          </cell>
          <cell r="AF25">
            <v>23.7</v>
          </cell>
          <cell r="AG25">
            <v>20.399999999999999</v>
          </cell>
          <cell r="AH25">
            <v>12.8</v>
          </cell>
          <cell r="AI25">
            <v>7</v>
          </cell>
          <cell r="AJ25">
            <v>3.2</v>
          </cell>
          <cell r="AK25">
            <v>12.8</v>
          </cell>
          <cell r="AL25">
            <v>55</v>
          </cell>
          <cell r="AM25">
            <v>98.4</v>
          </cell>
          <cell r="AN25">
            <v>27154</v>
          </cell>
        </row>
        <row r="26">
          <cell r="A26" t="str">
            <v>Ancient History</v>
          </cell>
          <cell r="B26" t="str">
            <v>Males</v>
          </cell>
          <cell r="C26">
            <v>17</v>
          </cell>
          <cell r="D26">
            <v>21.3</v>
          </cell>
          <cell r="E26">
            <v>19.899999999999999</v>
          </cell>
          <cell r="F26">
            <v>14.9</v>
          </cell>
          <cell r="G26">
            <v>10.9</v>
          </cell>
          <cell r="H26">
            <v>6.5</v>
          </cell>
          <cell r="I26">
            <v>3.3</v>
          </cell>
          <cell r="J26">
            <v>2.7</v>
          </cell>
          <cell r="K26">
            <v>38.299999999999997</v>
          </cell>
          <cell r="L26">
            <v>73.2</v>
          </cell>
          <cell r="M26">
            <v>96.6</v>
          </cell>
          <cell r="N26">
            <v>522</v>
          </cell>
          <cell r="O26" t="str">
            <v>Females</v>
          </cell>
          <cell r="P26">
            <v>13.8</v>
          </cell>
          <cell r="Q26">
            <v>22.8</v>
          </cell>
          <cell r="R26">
            <v>24.1</v>
          </cell>
          <cell r="S26">
            <v>16.399999999999999</v>
          </cell>
          <cell r="T26">
            <v>12.5</v>
          </cell>
          <cell r="U26">
            <v>5</v>
          </cell>
          <cell r="V26">
            <v>2.6</v>
          </cell>
          <cell r="W26">
            <v>1.8</v>
          </cell>
          <cell r="X26">
            <v>36.6</v>
          </cell>
          <cell r="Y26">
            <v>77.2</v>
          </cell>
          <cell r="Z26">
            <v>99.1</v>
          </cell>
          <cell r="AA26">
            <v>456</v>
          </cell>
          <cell r="AB26" t="str">
            <v>All</v>
          </cell>
          <cell r="AC26">
            <v>15.5</v>
          </cell>
          <cell r="AD26">
            <v>22</v>
          </cell>
          <cell r="AE26">
            <v>21.9</v>
          </cell>
          <cell r="AF26">
            <v>15.6</v>
          </cell>
          <cell r="AG26">
            <v>11.7</v>
          </cell>
          <cell r="AH26">
            <v>5.8</v>
          </cell>
          <cell r="AI26">
            <v>3</v>
          </cell>
          <cell r="AJ26">
            <v>2.2000000000000002</v>
          </cell>
          <cell r="AK26">
            <v>37.5</v>
          </cell>
          <cell r="AL26">
            <v>75.099999999999994</v>
          </cell>
          <cell r="AM26">
            <v>97.8</v>
          </cell>
          <cell r="AN26">
            <v>978</v>
          </cell>
        </row>
        <row r="27">
          <cell r="A27" t="str">
            <v>Geography</v>
          </cell>
          <cell r="B27" t="str">
            <v>Males</v>
          </cell>
          <cell r="C27">
            <v>7.3</v>
          </cell>
          <cell r="D27">
            <v>15.5</v>
          </cell>
          <cell r="E27">
            <v>20</v>
          </cell>
          <cell r="F27">
            <v>22.9</v>
          </cell>
          <cell r="G27">
            <v>16.2</v>
          </cell>
          <cell r="H27">
            <v>9.6</v>
          </cell>
          <cell r="I27">
            <v>5.0999999999999996</v>
          </cell>
          <cell r="J27">
            <v>2.5</v>
          </cell>
          <cell r="K27">
            <v>22.8</v>
          </cell>
          <cell r="L27">
            <v>65.7</v>
          </cell>
          <cell r="M27">
            <v>98.9</v>
          </cell>
          <cell r="N27">
            <v>113351</v>
          </cell>
          <cell r="O27" t="str">
            <v>Females</v>
          </cell>
          <cell r="P27">
            <v>12.3</v>
          </cell>
          <cell r="Q27">
            <v>20</v>
          </cell>
          <cell r="R27">
            <v>21.4</v>
          </cell>
          <cell r="S27">
            <v>20.100000000000001</v>
          </cell>
          <cell r="T27">
            <v>12.8</v>
          </cell>
          <cell r="U27">
            <v>7.3</v>
          </cell>
          <cell r="V27">
            <v>3.8</v>
          </cell>
          <cell r="W27">
            <v>1.7</v>
          </cell>
          <cell r="X27">
            <v>32.299999999999997</v>
          </cell>
          <cell r="Y27">
            <v>73.7</v>
          </cell>
          <cell r="Z27">
            <v>99.3</v>
          </cell>
          <cell r="AA27">
            <v>98046</v>
          </cell>
          <cell r="AB27" t="str">
            <v>All</v>
          </cell>
          <cell r="AC27">
            <v>9.6</v>
          </cell>
          <cell r="AD27">
            <v>17.600000000000001</v>
          </cell>
          <cell r="AE27">
            <v>20.6</v>
          </cell>
          <cell r="AF27">
            <v>21.6</v>
          </cell>
          <cell r="AG27">
            <v>14.6</v>
          </cell>
          <cell r="AH27">
            <v>8.5</v>
          </cell>
          <cell r="AI27">
            <v>4.5</v>
          </cell>
          <cell r="AJ27">
            <v>2.1</v>
          </cell>
          <cell r="AK27">
            <v>27.2</v>
          </cell>
          <cell r="AL27">
            <v>69.400000000000006</v>
          </cell>
          <cell r="AM27">
            <v>99.1</v>
          </cell>
          <cell r="AN27">
            <v>211397</v>
          </cell>
        </row>
        <row r="28">
          <cell r="A28" t="str">
            <v>History</v>
          </cell>
          <cell r="B28" t="str">
            <v>Males</v>
          </cell>
          <cell r="C28">
            <v>7.3</v>
          </cell>
          <cell r="D28">
            <v>16.600000000000001</v>
          </cell>
          <cell r="E28">
            <v>21.2</v>
          </cell>
          <cell r="F28">
            <v>19.7</v>
          </cell>
          <cell r="G28">
            <v>13.8</v>
          </cell>
          <cell r="H28">
            <v>9</v>
          </cell>
          <cell r="I28">
            <v>6</v>
          </cell>
          <cell r="J28">
            <v>3.7</v>
          </cell>
          <cell r="K28">
            <v>23.9</v>
          </cell>
          <cell r="L28">
            <v>64.900000000000006</v>
          </cell>
          <cell r="M28">
            <v>97.3</v>
          </cell>
          <cell r="N28">
            <v>110702</v>
          </cell>
          <cell r="O28" t="str">
            <v>Females</v>
          </cell>
          <cell r="P28">
            <v>12.1</v>
          </cell>
          <cell r="Q28">
            <v>21.3</v>
          </cell>
          <cell r="R28">
            <v>22</v>
          </cell>
          <cell r="S28">
            <v>17.600000000000001</v>
          </cell>
          <cell r="T28">
            <v>11.3</v>
          </cell>
          <cell r="U28">
            <v>7.3</v>
          </cell>
          <cell r="V28">
            <v>4.5</v>
          </cell>
          <cell r="W28">
            <v>2.5</v>
          </cell>
          <cell r="X28">
            <v>33.4</v>
          </cell>
          <cell r="Y28">
            <v>72.900000000000006</v>
          </cell>
          <cell r="Z28">
            <v>98.6</v>
          </cell>
          <cell r="AA28">
            <v>118367</v>
          </cell>
          <cell r="AB28" t="str">
            <v>All</v>
          </cell>
          <cell r="AC28">
            <v>9.8000000000000007</v>
          </cell>
          <cell r="AD28">
            <v>19</v>
          </cell>
          <cell r="AE28">
            <v>21.6</v>
          </cell>
          <cell r="AF28">
            <v>18.600000000000001</v>
          </cell>
          <cell r="AG28">
            <v>12.5</v>
          </cell>
          <cell r="AH28">
            <v>8.1</v>
          </cell>
          <cell r="AI28">
            <v>5.2</v>
          </cell>
          <cell r="AJ28">
            <v>3.1</v>
          </cell>
          <cell r="AK28">
            <v>28.8</v>
          </cell>
          <cell r="AL28">
            <v>69</v>
          </cell>
          <cell r="AM28">
            <v>98</v>
          </cell>
          <cell r="AN28">
            <v>229069</v>
          </cell>
        </row>
        <row r="29">
          <cell r="A29" t="str">
            <v>Humanities</v>
          </cell>
          <cell r="B29" t="str">
            <v>Males</v>
          </cell>
          <cell r="C29">
            <v>1.1000000000000001</v>
          </cell>
          <cell r="D29">
            <v>5.3</v>
          </cell>
          <cell r="E29">
            <v>13.4</v>
          </cell>
          <cell r="F29">
            <v>20.3</v>
          </cell>
          <cell r="G29">
            <v>19</v>
          </cell>
          <cell r="H29">
            <v>15.8</v>
          </cell>
          <cell r="I29">
            <v>10.8</v>
          </cell>
          <cell r="J29">
            <v>8.3000000000000007</v>
          </cell>
          <cell r="K29">
            <v>6.4</v>
          </cell>
          <cell r="L29">
            <v>40.1</v>
          </cell>
          <cell r="M29">
            <v>93.9</v>
          </cell>
          <cell r="N29">
            <v>4362</v>
          </cell>
          <cell r="O29" t="str">
            <v>Females</v>
          </cell>
          <cell r="P29">
            <v>2.8</v>
          </cell>
          <cell r="Q29">
            <v>11.3</v>
          </cell>
          <cell r="R29">
            <v>18.5</v>
          </cell>
          <cell r="S29">
            <v>22.2</v>
          </cell>
          <cell r="T29">
            <v>17.5</v>
          </cell>
          <cell r="U29">
            <v>11.5</v>
          </cell>
          <cell r="V29">
            <v>7.8</v>
          </cell>
          <cell r="W29">
            <v>4.5</v>
          </cell>
          <cell r="X29">
            <v>14.1</v>
          </cell>
          <cell r="Y29">
            <v>54.8</v>
          </cell>
          <cell r="Z29">
            <v>96.2</v>
          </cell>
          <cell r="AA29">
            <v>4038</v>
          </cell>
          <cell r="AB29" t="str">
            <v>All</v>
          </cell>
          <cell r="AC29">
            <v>1.9</v>
          </cell>
          <cell r="AD29">
            <v>8.1999999999999993</v>
          </cell>
          <cell r="AE29">
            <v>15.9</v>
          </cell>
          <cell r="AF29">
            <v>21.2</v>
          </cell>
          <cell r="AG29">
            <v>18.3</v>
          </cell>
          <cell r="AH29">
            <v>13.7</v>
          </cell>
          <cell r="AI29">
            <v>9.4</v>
          </cell>
          <cell r="AJ29">
            <v>6.5</v>
          </cell>
          <cell r="AK29">
            <v>10.1</v>
          </cell>
          <cell r="AL29">
            <v>47.2</v>
          </cell>
          <cell r="AM29">
            <v>95</v>
          </cell>
          <cell r="AN29">
            <v>8400</v>
          </cell>
        </row>
        <row r="30">
          <cell r="A30" t="str">
            <v>Economics</v>
          </cell>
          <cell r="B30" t="str">
            <v>Males</v>
          </cell>
          <cell r="C30">
            <v>6.3</v>
          </cell>
          <cell r="D30">
            <v>22.2</v>
          </cell>
          <cell r="E30">
            <v>28.9</v>
          </cell>
          <cell r="F30">
            <v>19.5</v>
          </cell>
          <cell r="G30">
            <v>11.4</v>
          </cell>
          <cell r="H30">
            <v>5.6</v>
          </cell>
          <cell r="I30">
            <v>2.9</v>
          </cell>
          <cell r="J30">
            <v>1.6</v>
          </cell>
          <cell r="K30">
            <v>28.5</v>
          </cell>
          <cell r="L30">
            <v>77</v>
          </cell>
          <cell r="M30">
            <v>98.6</v>
          </cell>
          <cell r="N30">
            <v>6378</v>
          </cell>
          <cell r="O30" t="str">
            <v>Females</v>
          </cell>
          <cell r="P30">
            <v>5.6</v>
          </cell>
          <cell r="Q30">
            <v>23.2</v>
          </cell>
          <cell r="R30">
            <v>28.5</v>
          </cell>
          <cell r="S30">
            <v>20</v>
          </cell>
          <cell r="T30">
            <v>11.2</v>
          </cell>
          <cell r="U30">
            <v>5.9</v>
          </cell>
          <cell r="V30">
            <v>2.9</v>
          </cell>
          <cell r="W30">
            <v>1.3</v>
          </cell>
          <cell r="X30">
            <v>28.8</v>
          </cell>
          <cell r="Y30">
            <v>77.3</v>
          </cell>
          <cell r="Z30">
            <v>98.6</v>
          </cell>
          <cell r="AA30">
            <v>3076</v>
          </cell>
          <cell r="AB30" t="str">
            <v>All</v>
          </cell>
          <cell r="AC30">
            <v>6.1</v>
          </cell>
          <cell r="AD30">
            <v>22.5</v>
          </cell>
          <cell r="AE30">
            <v>28.8</v>
          </cell>
          <cell r="AF30">
            <v>19.7</v>
          </cell>
          <cell r="AG30">
            <v>11.3</v>
          </cell>
          <cell r="AH30">
            <v>5.7</v>
          </cell>
          <cell r="AI30">
            <v>2.9</v>
          </cell>
          <cell r="AJ30">
            <v>1.5</v>
          </cell>
          <cell r="AK30">
            <v>28.6</v>
          </cell>
          <cell r="AL30">
            <v>77.099999999999994</v>
          </cell>
          <cell r="AM30">
            <v>98.6</v>
          </cell>
          <cell r="AN30">
            <v>9454</v>
          </cell>
        </row>
        <row r="31">
          <cell r="A31" t="str">
            <v>Social Studies</v>
          </cell>
          <cell r="B31" t="str">
            <v>Males</v>
          </cell>
          <cell r="C31">
            <v>1.6</v>
          </cell>
          <cell r="D31">
            <v>9.1999999999999993</v>
          </cell>
          <cell r="E31">
            <v>20.100000000000001</v>
          </cell>
          <cell r="F31">
            <v>24.3</v>
          </cell>
          <cell r="G31">
            <v>18.100000000000001</v>
          </cell>
          <cell r="H31">
            <v>11.5</v>
          </cell>
          <cell r="I31">
            <v>7.2</v>
          </cell>
          <cell r="J31">
            <v>4.3</v>
          </cell>
          <cell r="K31">
            <v>10.8</v>
          </cell>
          <cell r="L31">
            <v>55.2</v>
          </cell>
          <cell r="M31">
            <v>96.3</v>
          </cell>
          <cell r="N31">
            <v>21916</v>
          </cell>
          <cell r="O31" t="str">
            <v>Females</v>
          </cell>
          <cell r="P31">
            <v>4.0999999999999996</v>
          </cell>
          <cell r="Q31">
            <v>16.3</v>
          </cell>
          <cell r="R31">
            <v>25.8</v>
          </cell>
          <cell r="S31">
            <v>22.5</v>
          </cell>
          <cell r="T31">
            <v>14.2</v>
          </cell>
          <cell r="U31">
            <v>8.4</v>
          </cell>
          <cell r="V31">
            <v>4.4000000000000004</v>
          </cell>
          <cell r="W31">
            <v>2.5</v>
          </cell>
          <cell r="X31">
            <v>20.399999999999999</v>
          </cell>
          <cell r="Y31">
            <v>68.7</v>
          </cell>
          <cell r="Z31">
            <v>98.2</v>
          </cell>
          <cell r="AA31">
            <v>38414</v>
          </cell>
          <cell r="AB31" t="str">
            <v>All</v>
          </cell>
          <cell r="AC31">
            <v>3.2</v>
          </cell>
          <cell r="AD31">
            <v>13.7</v>
          </cell>
          <cell r="AE31">
            <v>23.7</v>
          </cell>
          <cell r="AF31">
            <v>23.1</v>
          </cell>
          <cell r="AG31">
            <v>15.7</v>
          </cell>
          <cell r="AH31">
            <v>9.5</v>
          </cell>
          <cell r="AI31">
            <v>5.4</v>
          </cell>
          <cell r="AJ31">
            <v>3.2</v>
          </cell>
          <cell r="AK31">
            <v>16.899999999999999</v>
          </cell>
          <cell r="AL31">
            <v>63.8</v>
          </cell>
          <cell r="AM31">
            <v>97.5</v>
          </cell>
          <cell r="AN31">
            <v>60330</v>
          </cell>
        </row>
        <row r="32">
          <cell r="A32" t="str">
            <v>Other Classical Studies</v>
          </cell>
          <cell r="B32" t="str">
            <v>Males</v>
          </cell>
          <cell r="C32">
            <v>11.5</v>
          </cell>
          <cell r="D32">
            <v>20.9</v>
          </cell>
          <cell r="E32">
            <v>25</v>
          </cell>
          <cell r="F32">
            <v>14.9</v>
          </cell>
          <cell r="G32">
            <v>6.8</v>
          </cell>
          <cell r="H32">
            <v>6.8</v>
          </cell>
          <cell r="I32">
            <v>6.8</v>
          </cell>
          <cell r="J32">
            <v>3.4</v>
          </cell>
          <cell r="K32">
            <v>32.4</v>
          </cell>
          <cell r="L32">
            <v>72.3</v>
          </cell>
          <cell r="M32">
            <v>95.9</v>
          </cell>
          <cell r="N32">
            <v>148</v>
          </cell>
          <cell r="O32" t="str">
            <v>Females</v>
          </cell>
          <cell r="P32">
            <v>11.3</v>
          </cell>
          <cell r="Q32">
            <v>36.700000000000003</v>
          </cell>
          <cell r="R32">
            <v>24</v>
          </cell>
          <cell r="S32">
            <v>10.5</v>
          </cell>
          <cell r="T32">
            <v>7.5</v>
          </cell>
          <cell r="U32">
            <v>3.6</v>
          </cell>
          <cell r="V32">
            <v>2.2000000000000002</v>
          </cell>
          <cell r="W32">
            <v>2.2000000000000002</v>
          </cell>
          <cell r="X32">
            <v>48.1</v>
          </cell>
          <cell r="Y32">
            <v>82.6</v>
          </cell>
          <cell r="Z32">
            <v>98.1</v>
          </cell>
          <cell r="AA32">
            <v>362</v>
          </cell>
          <cell r="AB32" t="str">
            <v>All</v>
          </cell>
          <cell r="AC32">
            <v>11.4</v>
          </cell>
          <cell r="AD32">
            <v>32.200000000000003</v>
          </cell>
          <cell r="AE32">
            <v>24.3</v>
          </cell>
          <cell r="AF32">
            <v>11.8</v>
          </cell>
          <cell r="AG32">
            <v>7.3</v>
          </cell>
          <cell r="AH32">
            <v>4.5</v>
          </cell>
          <cell r="AI32">
            <v>3.5</v>
          </cell>
          <cell r="AJ32">
            <v>2.5</v>
          </cell>
          <cell r="AK32">
            <v>43.5</v>
          </cell>
          <cell r="AL32">
            <v>79.599999999999994</v>
          </cell>
          <cell r="AM32">
            <v>97.5</v>
          </cell>
          <cell r="AN32">
            <v>510</v>
          </cell>
        </row>
        <row r="33">
          <cell r="A33" t="str">
            <v>Arabic</v>
          </cell>
          <cell r="B33" t="str">
            <v>Males</v>
          </cell>
          <cell r="C33">
            <v>31.3</v>
          </cell>
          <cell r="D33">
            <v>20.6</v>
          </cell>
          <cell r="E33">
            <v>13.2</v>
          </cell>
          <cell r="F33">
            <v>11.5</v>
          </cell>
          <cell r="G33">
            <v>6.5</v>
          </cell>
          <cell r="H33">
            <v>4.9000000000000004</v>
          </cell>
          <cell r="I33">
            <v>3.2</v>
          </cell>
          <cell r="J33">
            <v>3.5</v>
          </cell>
          <cell r="K33">
            <v>52</v>
          </cell>
          <cell r="L33">
            <v>76.599999999999994</v>
          </cell>
          <cell r="M33">
            <v>94.6</v>
          </cell>
          <cell r="N33">
            <v>1395</v>
          </cell>
          <cell r="O33" t="str">
            <v>Females</v>
          </cell>
          <cell r="P33">
            <v>35</v>
          </cell>
          <cell r="Q33">
            <v>19</v>
          </cell>
          <cell r="R33">
            <v>14.1</v>
          </cell>
          <cell r="S33">
            <v>11.1</v>
          </cell>
          <cell r="T33">
            <v>6.6</v>
          </cell>
          <cell r="U33">
            <v>4.5999999999999996</v>
          </cell>
          <cell r="V33">
            <v>3.9</v>
          </cell>
          <cell r="W33">
            <v>3</v>
          </cell>
          <cell r="X33">
            <v>54.1</v>
          </cell>
          <cell r="Y33">
            <v>79.3</v>
          </cell>
          <cell r="Z33">
            <v>97.5</v>
          </cell>
          <cell r="AA33">
            <v>1806</v>
          </cell>
          <cell r="AB33" t="str">
            <v>All</v>
          </cell>
          <cell r="AC33">
            <v>33.4</v>
          </cell>
          <cell r="AD33">
            <v>19.7</v>
          </cell>
          <cell r="AE33">
            <v>13.7</v>
          </cell>
          <cell r="AF33">
            <v>11.3</v>
          </cell>
          <cell r="AG33">
            <v>6.6</v>
          </cell>
          <cell r="AH33">
            <v>4.7</v>
          </cell>
          <cell r="AI33">
            <v>3.6</v>
          </cell>
          <cell r="AJ33">
            <v>3.2</v>
          </cell>
          <cell r="AK33">
            <v>53.2</v>
          </cell>
          <cell r="AL33">
            <v>78.2</v>
          </cell>
          <cell r="AM33">
            <v>96.2</v>
          </cell>
          <cell r="AN33">
            <v>3201</v>
          </cell>
        </row>
        <row r="34">
          <cell r="A34" t="str">
            <v>Chinese</v>
          </cell>
          <cell r="B34" t="str">
            <v>Males</v>
          </cell>
          <cell r="C34">
            <v>58.7</v>
          </cell>
          <cell r="D34">
            <v>16.899999999999999</v>
          </cell>
          <cell r="E34">
            <v>10.7</v>
          </cell>
          <cell r="F34">
            <v>7.8</v>
          </cell>
          <cell r="G34">
            <v>3.9</v>
          </cell>
          <cell r="H34">
            <v>1.1000000000000001</v>
          </cell>
          <cell r="I34">
            <v>0.5</v>
          </cell>
          <cell r="J34" t="str">
            <v>x</v>
          </cell>
          <cell r="K34">
            <v>75.599999999999994</v>
          </cell>
          <cell r="L34">
            <v>94.1</v>
          </cell>
          <cell r="M34">
            <v>99.7</v>
          </cell>
          <cell r="N34">
            <v>1761</v>
          </cell>
          <cell r="O34" t="str">
            <v>Females</v>
          </cell>
          <cell r="P34">
            <v>70</v>
          </cell>
          <cell r="Q34">
            <v>13</v>
          </cell>
          <cell r="R34">
            <v>8.3000000000000007</v>
          </cell>
          <cell r="S34">
            <v>6.6</v>
          </cell>
          <cell r="T34">
            <v>1.4</v>
          </cell>
          <cell r="U34">
            <v>0.5</v>
          </cell>
          <cell r="V34">
            <v>0</v>
          </cell>
          <cell r="W34" t="str">
            <v>x</v>
          </cell>
          <cell r="X34">
            <v>83</v>
          </cell>
          <cell r="Y34">
            <v>97.9</v>
          </cell>
          <cell r="Z34">
            <v>99.9</v>
          </cell>
          <cell r="AA34">
            <v>1525</v>
          </cell>
          <cell r="AB34" t="str">
            <v>All</v>
          </cell>
          <cell r="AC34">
            <v>63.9</v>
          </cell>
          <cell r="AD34">
            <v>15.1</v>
          </cell>
          <cell r="AE34">
            <v>9.6</v>
          </cell>
          <cell r="AF34">
            <v>7.2</v>
          </cell>
          <cell r="AG34">
            <v>2.7</v>
          </cell>
          <cell r="AH34">
            <v>0.9</v>
          </cell>
          <cell r="AI34">
            <v>0.3</v>
          </cell>
          <cell r="AJ34" t="str">
            <v>x</v>
          </cell>
          <cell r="AK34">
            <v>79</v>
          </cell>
          <cell r="AL34">
            <v>95.9</v>
          </cell>
          <cell r="AM34">
            <v>99.8</v>
          </cell>
          <cell r="AN34">
            <v>3286</v>
          </cell>
        </row>
        <row r="35">
          <cell r="A35" t="str">
            <v>French</v>
          </cell>
          <cell r="B35" t="str">
            <v>Males</v>
          </cell>
          <cell r="C35">
            <v>7.4</v>
          </cell>
          <cell r="D35">
            <v>10.8</v>
          </cell>
          <cell r="E35">
            <v>17</v>
          </cell>
          <cell r="F35">
            <v>28.2</v>
          </cell>
          <cell r="G35">
            <v>22.2</v>
          </cell>
          <cell r="H35">
            <v>9.3000000000000007</v>
          </cell>
          <cell r="I35">
            <v>3.6</v>
          </cell>
          <cell r="J35">
            <v>1.1000000000000001</v>
          </cell>
          <cell r="K35">
            <v>18.2</v>
          </cell>
          <cell r="L35">
            <v>63.4</v>
          </cell>
          <cell r="M35">
            <v>99.5</v>
          </cell>
          <cell r="N35">
            <v>64214</v>
          </cell>
          <cell r="O35" t="str">
            <v>Females</v>
          </cell>
          <cell r="P35">
            <v>11.4</v>
          </cell>
          <cell r="Q35">
            <v>15.3</v>
          </cell>
          <cell r="R35">
            <v>20.6</v>
          </cell>
          <cell r="S35">
            <v>27.4</v>
          </cell>
          <cell r="T35">
            <v>17.3</v>
          </cell>
          <cell r="U35">
            <v>5.4</v>
          </cell>
          <cell r="V35">
            <v>1.8</v>
          </cell>
          <cell r="W35">
            <v>0.5</v>
          </cell>
          <cell r="X35">
            <v>26.8</v>
          </cell>
          <cell r="Y35">
            <v>74.8</v>
          </cell>
          <cell r="Z35">
            <v>99.8</v>
          </cell>
          <cell r="AA35">
            <v>86881</v>
          </cell>
          <cell r="AB35" t="str">
            <v>All</v>
          </cell>
          <cell r="AC35">
            <v>9.6999999999999993</v>
          </cell>
          <cell r="AD35">
            <v>13.4</v>
          </cell>
          <cell r="AE35">
            <v>19.100000000000001</v>
          </cell>
          <cell r="AF35">
            <v>27.8</v>
          </cell>
          <cell r="AG35">
            <v>19.399999999999999</v>
          </cell>
          <cell r="AH35">
            <v>7.1</v>
          </cell>
          <cell r="AI35">
            <v>2.5</v>
          </cell>
          <cell r="AJ35">
            <v>0.8</v>
          </cell>
          <cell r="AK35">
            <v>23.1</v>
          </cell>
          <cell r="AL35">
            <v>69.900000000000006</v>
          </cell>
          <cell r="AM35">
            <v>99.7</v>
          </cell>
          <cell r="AN35">
            <v>151095</v>
          </cell>
        </row>
        <row r="36">
          <cell r="A36" t="str">
            <v>German</v>
          </cell>
          <cell r="B36" t="str">
            <v>Males</v>
          </cell>
          <cell r="C36">
            <v>6.8</v>
          </cell>
          <cell r="D36">
            <v>12.1</v>
          </cell>
          <cell r="E36">
            <v>20.9</v>
          </cell>
          <cell r="F36">
            <v>29.6</v>
          </cell>
          <cell r="G36">
            <v>20.399999999999999</v>
          </cell>
          <cell r="H36">
            <v>6.9</v>
          </cell>
          <cell r="I36">
            <v>2.2999999999999998</v>
          </cell>
          <cell r="J36">
            <v>0.8</v>
          </cell>
          <cell r="K36">
            <v>18.899999999999999</v>
          </cell>
          <cell r="L36">
            <v>69.3</v>
          </cell>
          <cell r="M36">
            <v>99.7</v>
          </cell>
          <cell r="N36">
            <v>25466</v>
          </cell>
          <cell r="O36" t="str">
            <v>Females</v>
          </cell>
          <cell r="P36">
            <v>9.6999999999999993</v>
          </cell>
          <cell r="Q36">
            <v>16.600000000000001</v>
          </cell>
          <cell r="R36">
            <v>24.8</v>
          </cell>
          <cell r="S36">
            <v>28.1</v>
          </cell>
          <cell r="T36">
            <v>15.1</v>
          </cell>
          <cell r="U36">
            <v>3.9</v>
          </cell>
          <cell r="V36">
            <v>1.2</v>
          </cell>
          <cell r="W36">
            <v>0.4</v>
          </cell>
          <cell r="X36">
            <v>26.4</v>
          </cell>
          <cell r="Y36">
            <v>79.3</v>
          </cell>
          <cell r="Z36">
            <v>99.8</v>
          </cell>
          <cell r="AA36">
            <v>27280</v>
          </cell>
          <cell r="AB36" t="str">
            <v>All</v>
          </cell>
          <cell r="AC36">
            <v>8.3000000000000007</v>
          </cell>
          <cell r="AD36">
            <v>14.4</v>
          </cell>
          <cell r="AE36">
            <v>22.9</v>
          </cell>
          <cell r="AF36">
            <v>28.8</v>
          </cell>
          <cell r="AG36">
            <v>17.7</v>
          </cell>
          <cell r="AH36">
            <v>5.3</v>
          </cell>
          <cell r="AI36">
            <v>1.7</v>
          </cell>
          <cell r="AJ36">
            <v>0.6</v>
          </cell>
          <cell r="AK36">
            <v>22.7</v>
          </cell>
          <cell r="AL36">
            <v>74.5</v>
          </cell>
          <cell r="AM36">
            <v>99.8</v>
          </cell>
          <cell r="AN36">
            <v>52746</v>
          </cell>
        </row>
        <row r="37">
          <cell r="A37" t="str">
            <v>Italian</v>
          </cell>
          <cell r="B37" t="str">
            <v>Males</v>
          </cell>
          <cell r="C37">
            <v>40.799999999999997</v>
          </cell>
          <cell r="D37">
            <v>18.3</v>
          </cell>
          <cell r="E37">
            <v>13.5</v>
          </cell>
          <cell r="F37">
            <v>13.4</v>
          </cell>
          <cell r="G37">
            <v>8.6</v>
          </cell>
          <cell r="H37">
            <v>3.1</v>
          </cell>
          <cell r="I37">
            <v>1.1000000000000001</v>
          </cell>
          <cell r="J37">
            <v>0.5</v>
          </cell>
          <cell r="K37">
            <v>59.1</v>
          </cell>
          <cell r="L37">
            <v>86</v>
          </cell>
          <cell r="M37">
            <v>99.3</v>
          </cell>
          <cell r="N37">
            <v>1752</v>
          </cell>
          <cell r="O37" t="str">
            <v>Females</v>
          </cell>
          <cell r="P37">
            <v>42.4</v>
          </cell>
          <cell r="Q37">
            <v>19.3</v>
          </cell>
          <cell r="R37">
            <v>14.8</v>
          </cell>
          <cell r="S37">
            <v>13.2</v>
          </cell>
          <cell r="T37">
            <v>7</v>
          </cell>
          <cell r="U37">
            <v>2.1</v>
          </cell>
          <cell r="V37">
            <v>0.6</v>
          </cell>
          <cell r="W37">
            <v>0.2</v>
          </cell>
          <cell r="X37">
            <v>61.7</v>
          </cell>
          <cell r="Y37">
            <v>89.7</v>
          </cell>
          <cell r="Z37">
            <v>99.7</v>
          </cell>
          <cell r="AA37">
            <v>2252</v>
          </cell>
          <cell r="AB37" t="str">
            <v>All</v>
          </cell>
          <cell r="AC37">
            <v>41.7</v>
          </cell>
          <cell r="AD37">
            <v>18.899999999999999</v>
          </cell>
          <cell r="AE37">
            <v>14.2</v>
          </cell>
          <cell r="AF37">
            <v>13.3</v>
          </cell>
          <cell r="AG37">
            <v>7.7</v>
          </cell>
          <cell r="AH37">
            <v>2.5</v>
          </cell>
          <cell r="AI37">
            <v>0.8</v>
          </cell>
          <cell r="AJ37">
            <v>0.3</v>
          </cell>
          <cell r="AK37">
            <v>60.6</v>
          </cell>
          <cell r="AL37">
            <v>88.1</v>
          </cell>
          <cell r="AM37">
            <v>99.5</v>
          </cell>
          <cell r="AN37">
            <v>4004</v>
          </cell>
        </row>
        <row r="38">
          <cell r="A38" t="str">
            <v>Polish</v>
          </cell>
          <cell r="B38" t="str">
            <v>Males</v>
          </cell>
          <cell r="C38">
            <v>24.1</v>
          </cell>
          <cell r="D38">
            <v>41.7</v>
          </cell>
          <cell r="E38">
            <v>18.3</v>
          </cell>
          <cell r="F38">
            <v>8.1999999999999993</v>
          </cell>
          <cell r="G38">
            <v>3.9</v>
          </cell>
          <cell r="H38">
            <v>1.1000000000000001</v>
          </cell>
          <cell r="I38">
            <v>0.5</v>
          </cell>
          <cell r="J38">
            <v>0.9</v>
          </cell>
          <cell r="K38">
            <v>65.8</v>
          </cell>
          <cell r="L38">
            <v>92.3</v>
          </cell>
          <cell r="M38">
            <v>98.7</v>
          </cell>
          <cell r="N38">
            <v>1923</v>
          </cell>
          <cell r="O38" t="str">
            <v>Females</v>
          </cell>
          <cell r="P38">
            <v>41.5</v>
          </cell>
          <cell r="Q38">
            <v>38.799999999999997</v>
          </cell>
          <cell r="R38">
            <v>11.6</v>
          </cell>
          <cell r="S38">
            <v>4.0999999999999996</v>
          </cell>
          <cell r="T38">
            <v>1.4</v>
          </cell>
          <cell r="U38">
            <v>0.9</v>
          </cell>
          <cell r="V38">
            <v>0.2</v>
          </cell>
          <cell r="W38">
            <v>0.5</v>
          </cell>
          <cell r="X38">
            <v>80.3</v>
          </cell>
          <cell r="Y38">
            <v>96</v>
          </cell>
          <cell r="Z38">
            <v>99</v>
          </cell>
          <cell r="AA38">
            <v>2152</v>
          </cell>
          <cell r="AB38" t="str">
            <v>All</v>
          </cell>
          <cell r="AC38">
            <v>33.299999999999997</v>
          </cell>
          <cell r="AD38">
            <v>40.1</v>
          </cell>
          <cell r="AE38">
            <v>14.7</v>
          </cell>
          <cell r="AF38">
            <v>6</v>
          </cell>
          <cell r="AG38">
            <v>2.6</v>
          </cell>
          <cell r="AH38">
            <v>1</v>
          </cell>
          <cell r="AI38">
            <v>0.3</v>
          </cell>
          <cell r="AJ38">
            <v>0.7</v>
          </cell>
          <cell r="AK38">
            <v>73.5</v>
          </cell>
          <cell r="AL38">
            <v>94.3</v>
          </cell>
          <cell r="AM38">
            <v>98.8</v>
          </cell>
          <cell r="AN38">
            <v>4075</v>
          </cell>
        </row>
        <row r="39">
          <cell r="A39" t="str">
            <v>Spanish</v>
          </cell>
          <cell r="B39" t="str">
            <v>Males</v>
          </cell>
          <cell r="C39">
            <v>10.3</v>
          </cell>
          <cell r="D39">
            <v>12.9</v>
          </cell>
          <cell r="E39">
            <v>17.600000000000001</v>
          </cell>
          <cell r="F39">
            <v>25.6</v>
          </cell>
          <cell r="G39">
            <v>19.3</v>
          </cell>
          <cell r="H39">
            <v>8.1999999999999993</v>
          </cell>
          <cell r="I39">
            <v>3.7</v>
          </cell>
          <cell r="J39">
            <v>1.5</v>
          </cell>
          <cell r="K39">
            <v>23.2</v>
          </cell>
          <cell r="L39">
            <v>66.400000000000006</v>
          </cell>
          <cell r="M39">
            <v>99.2</v>
          </cell>
          <cell r="N39">
            <v>36821</v>
          </cell>
          <cell r="O39" t="str">
            <v>Females</v>
          </cell>
          <cell r="P39">
            <v>15.5</v>
          </cell>
          <cell r="Q39">
            <v>16.7</v>
          </cell>
          <cell r="R39">
            <v>20.3</v>
          </cell>
          <cell r="S39">
            <v>24</v>
          </cell>
          <cell r="T39">
            <v>14.9</v>
          </cell>
          <cell r="U39">
            <v>5.4</v>
          </cell>
          <cell r="V39">
            <v>2</v>
          </cell>
          <cell r="W39">
            <v>0.7</v>
          </cell>
          <cell r="X39">
            <v>32.200000000000003</v>
          </cell>
          <cell r="Y39">
            <v>76.599999999999994</v>
          </cell>
          <cell r="Z39">
            <v>99.6</v>
          </cell>
          <cell r="AA39">
            <v>48521</v>
          </cell>
          <cell r="AB39" t="str">
            <v>All</v>
          </cell>
          <cell r="AC39">
            <v>13.3</v>
          </cell>
          <cell r="AD39">
            <v>15</v>
          </cell>
          <cell r="AE39">
            <v>19.2</v>
          </cell>
          <cell r="AF39">
            <v>24.7</v>
          </cell>
          <cell r="AG39">
            <v>16.8</v>
          </cell>
          <cell r="AH39">
            <v>6.6</v>
          </cell>
          <cell r="AI39">
            <v>2.7</v>
          </cell>
          <cell r="AJ39">
            <v>1.1000000000000001</v>
          </cell>
          <cell r="AK39">
            <v>28.3</v>
          </cell>
          <cell r="AL39">
            <v>72.2</v>
          </cell>
          <cell r="AM39">
            <v>99.4</v>
          </cell>
          <cell r="AN39">
            <v>85342</v>
          </cell>
        </row>
        <row r="40">
          <cell r="A40" t="str">
            <v>Urdu</v>
          </cell>
          <cell r="B40" t="str">
            <v>Males</v>
          </cell>
          <cell r="C40">
            <v>8.4</v>
          </cell>
          <cell r="D40">
            <v>19.100000000000001</v>
          </cell>
          <cell r="E40">
            <v>22.4</v>
          </cell>
          <cell r="F40">
            <v>22.3</v>
          </cell>
          <cell r="G40">
            <v>13.2</v>
          </cell>
          <cell r="H40">
            <v>7.9</v>
          </cell>
          <cell r="I40">
            <v>4.5999999999999996</v>
          </cell>
          <cell r="J40">
            <v>1.4</v>
          </cell>
          <cell r="K40">
            <v>27.5</v>
          </cell>
          <cell r="L40">
            <v>72.099999999999994</v>
          </cell>
          <cell r="M40">
            <v>99.2</v>
          </cell>
          <cell r="N40">
            <v>1626</v>
          </cell>
          <cell r="O40" t="str">
            <v>Females</v>
          </cell>
          <cell r="P40">
            <v>14.7</v>
          </cell>
          <cell r="Q40">
            <v>24.5</v>
          </cell>
          <cell r="R40">
            <v>24.1</v>
          </cell>
          <cell r="S40">
            <v>18.399999999999999</v>
          </cell>
          <cell r="T40">
            <v>10.5</v>
          </cell>
          <cell r="U40">
            <v>4.7</v>
          </cell>
          <cell r="V40">
            <v>2</v>
          </cell>
          <cell r="W40">
            <v>0.5</v>
          </cell>
          <cell r="X40">
            <v>39.200000000000003</v>
          </cell>
          <cell r="Y40">
            <v>81.7</v>
          </cell>
          <cell r="Z40">
            <v>99.4</v>
          </cell>
          <cell r="AA40">
            <v>2559</v>
          </cell>
          <cell r="AB40" t="str">
            <v>All</v>
          </cell>
          <cell r="AC40">
            <v>12.3</v>
          </cell>
          <cell r="AD40">
            <v>22.4</v>
          </cell>
          <cell r="AE40">
            <v>23.4</v>
          </cell>
          <cell r="AF40">
            <v>19.899999999999999</v>
          </cell>
          <cell r="AG40">
            <v>11.5</v>
          </cell>
          <cell r="AH40">
            <v>5.9</v>
          </cell>
          <cell r="AI40">
            <v>3</v>
          </cell>
          <cell r="AJ40">
            <v>0.8</v>
          </cell>
          <cell r="AK40">
            <v>34.700000000000003</v>
          </cell>
          <cell r="AL40">
            <v>78</v>
          </cell>
          <cell r="AM40">
            <v>99.3</v>
          </cell>
          <cell r="AN40">
            <v>4185</v>
          </cell>
        </row>
        <row r="41">
          <cell r="A41" t="str">
            <v>Other Modern Languages</v>
          </cell>
          <cell r="B41" t="str">
            <v>Males</v>
          </cell>
          <cell r="C41">
            <v>30.3</v>
          </cell>
          <cell r="D41">
            <v>26.7</v>
          </cell>
          <cell r="E41">
            <v>18.7</v>
          </cell>
          <cell r="F41">
            <v>11</v>
          </cell>
          <cell r="G41">
            <v>5.7</v>
          </cell>
          <cell r="H41">
            <v>3.9</v>
          </cell>
          <cell r="I41">
            <v>1.8</v>
          </cell>
          <cell r="J41">
            <v>0.7</v>
          </cell>
          <cell r="K41">
            <v>56.9</v>
          </cell>
          <cell r="L41">
            <v>86.6</v>
          </cell>
          <cell r="M41">
            <v>98.7</v>
          </cell>
          <cell r="N41">
            <v>4987</v>
          </cell>
          <cell r="O41" t="str">
            <v>Females</v>
          </cell>
          <cell r="P41">
            <v>37.1</v>
          </cell>
          <cell r="Q41">
            <v>29.3</v>
          </cell>
          <cell r="R41">
            <v>16.7</v>
          </cell>
          <cell r="S41">
            <v>8.6999999999999993</v>
          </cell>
          <cell r="T41">
            <v>4.4000000000000004</v>
          </cell>
          <cell r="U41">
            <v>1.9</v>
          </cell>
          <cell r="V41">
            <v>0.5</v>
          </cell>
          <cell r="W41">
            <v>0.4</v>
          </cell>
          <cell r="X41">
            <v>66.400000000000006</v>
          </cell>
          <cell r="Y41">
            <v>91.8</v>
          </cell>
          <cell r="Z41">
            <v>99.1</v>
          </cell>
          <cell r="AA41">
            <v>5542</v>
          </cell>
          <cell r="AB41" t="str">
            <v>All</v>
          </cell>
          <cell r="AC41">
            <v>33.9</v>
          </cell>
          <cell r="AD41">
            <v>28</v>
          </cell>
          <cell r="AE41">
            <v>17.600000000000001</v>
          </cell>
          <cell r="AF41">
            <v>9.8000000000000007</v>
          </cell>
          <cell r="AG41">
            <v>5</v>
          </cell>
          <cell r="AH41">
            <v>2.9</v>
          </cell>
          <cell r="AI41">
            <v>1.1000000000000001</v>
          </cell>
          <cell r="AJ41">
            <v>0.6</v>
          </cell>
          <cell r="AK41">
            <v>61.9</v>
          </cell>
          <cell r="AL41">
            <v>89.3</v>
          </cell>
          <cell r="AM41">
            <v>98.9</v>
          </cell>
          <cell r="AN41">
            <v>10529</v>
          </cell>
        </row>
        <row r="42">
          <cell r="A42" t="str">
            <v>Classical Civilisation</v>
          </cell>
          <cell r="B42" t="str">
            <v>Males</v>
          </cell>
          <cell r="C42">
            <v>10.1</v>
          </cell>
          <cell r="D42">
            <v>22.4</v>
          </cell>
          <cell r="E42">
            <v>25.3</v>
          </cell>
          <cell r="F42">
            <v>21.6</v>
          </cell>
          <cell r="G42">
            <v>11.4</v>
          </cell>
          <cell r="H42">
            <v>5.4</v>
          </cell>
          <cell r="I42">
            <v>2.2000000000000002</v>
          </cell>
          <cell r="J42">
            <v>0.9</v>
          </cell>
          <cell r="K42">
            <v>32.5</v>
          </cell>
          <cell r="L42">
            <v>79.400000000000006</v>
          </cell>
          <cell r="M42">
            <v>99.4</v>
          </cell>
          <cell r="N42">
            <v>2068</v>
          </cell>
          <cell r="O42" t="str">
            <v>Females</v>
          </cell>
          <cell r="P42">
            <v>18.2</v>
          </cell>
          <cell r="Q42">
            <v>28.8</v>
          </cell>
          <cell r="R42">
            <v>22.1</v>
          </cell>
          <cell r="S42">
            <v>15.6</v>
          </cell>
          <cell r="T42">
            <v>8.6999999999999993</v>
          </cell>
          <cell r="U42">
            <v>4.0999999999999996</v>
          </cell>
          <cell r="V42">
            <v>1.3</v>
          </cell>
          <cell r="W42">
            <v>1</v>
          </cell>
          <cell r="X42">
            <v>47</v>
          </cell>
          <cell r="Y42">
            <v>84.7</v>
          </cell>
          <cell r="Z42">
            <v>99.7</v>
          </cell>
          <cell r="AA42">
            <v>1899</v>
          </cell>
          <cell r="AB42" t="str">
            <v>All</v>
          </cell>
          <cell r="AC42">
            <v>14</v>
          </cell>
          <cell r="AD42">
            <v>25.5</v>
          </cell>
          <cell r="AE42">
            <v>23.7</v>
          </cell>
          <cell r="AF42">
            <v>18.7</v>
          </cell>
          <cell r="AG42">
            <v>10.1</v>
          </cell>
          <cell r="AH42">
            <v>4.8</v>
          </cell>
          <cell r="AI42">
            <v>1.8</v>
          </cell>
          <cell r="AJ42">
            <v>1</v>
          </cell>
          <cell r="AK42">
            <v>39.5</v>
          </cell>
          <cell r="AL42">
            <v>81.900000000000006</v>
          </cell>
          <cell r="AM42">
            <v>99.5</v>
          </cell>
          <cell r="AN42">
            <v>3967</v>
          </cell>
        </row>
        <row r="43">
          <cell r="A43" t="str">
            <v>Classical Greek</v>
          </cell>
          <cell r="B43" t="str">
            <v>Males</v>
          </cell>
          <cell r="C43">
            <v>72</v>
          </cell>
          <cell r="D43">
            <v>17.7</v>
          </cell>
          <cell r="E43">
            <v>6.2</v>
          </cell>
          <cell r="F43">
            <v>2.4</v>
          </cell>
          <cell r="G43">
            <v>0.8</v>
          </cell>
          <cell r="H43">
            <v>0.6</v>
          </cell>
          <cell r="I43" t="str">
            <v>x</v>
          </cell>
          <cell r="J43" t="str">
            <v>x</v>
          </cell>
          <cell r="K43">
            <v>89.7</v>
          </cell>
          <cell r="L43">
            <v>98.3</v>
          </cell>
          <cell r="M43">
            <v>99.9</v>
          </cell>
          <cell r="N43">
            <v>711</v>
          </cell>
          <cell r="O43" t="str">
            <v>Females</v>
          </cell>
          <cell r="P43">
            <v>68.8</v>
          </cell>
          <cell r="Q43">
            <v>17.3</v>
          </cell>
          <cell r="R43">
            <v>6.9</v>
          </cell>
          <cell r="S43">
            <v>3.5</v>
          </cell>
          <cell r="T43">
            <v>2</v>
          </cell>
          <cell r="U43">
            <v>1</v>
          </cell>
          <cell r="V43" t="str">
            <v>x</v>
          </cell>
          <cell r="W43" t="str">
            <v>x</v>
          </cell>
          <cell r="X43">
            <v>86.1</v>
          </cell>
          <cell r="Y43">
            <v>96.5</v>
          </cell>
          <cell r="Z43">
            <v>100</v>
          </cell>
          <cell r="AA43">
            <v>490</v>
          </cell>
          <cell r="AB43" t="str">
            <v>All</v>
          </cell>
          <cell r="AC43">
            <v>70.7</v>
          </cell>
          <cell r="AD43">
            <v>17.600000000000001</v>
          </cell>
          <cell r="AE43">
            <v>6.5</v>
          </cell>
          <cell r="AF43">
            <v>2.8</v>
          </cell>
          <cell r="AG43">
            <v>1.3</v>
          </cell>
          <cell r="AH43">
            <v>0.7</v>
          </cell>
          <cell r="AI43" t="str">
            <v>x</v>
          </cell>
          <cell r="AJ43" t="str">
            <v>x</v>
          </cell>
          <cell r="AK43">
            <v>88.3</v>
          </cell>
          <cell r="AL43">
            <v>97.6</v>
          </cell>
          <cell r="AM43">
            <v>99.9</v>
          </cell>
          <cell r="AN43">
            <v>1201</v>
          </cell>
        </row>
        <row r="44">
          <cell r="A44" t="str">
            <v>Latin</v>
          </cell>
          <cell r="B44" t="str">
            <v>Males</v>
          </cell>
          <cell r="C44">
            <v>47.8</v>
          </cell>
          <cell r="D44">
            <v>23.6</v>
          </cell>
          <cell r="E44">
            <v>13.2</v>
          </cell>
          <cell r="F44">
            <v>8.1999999999999993</v>
          </cell>
          <cell r="G44">
            <v>4</v>
          </cell>
          <cell r="H44">
            <v>1.8</v>
          </cell>
          <cell r="I44">
            <v>0.7</v>
          </cell>
          <cell r="J44">
            <v>0.3</v>
          </cell>
          <cell r="K44">
            <v>71.400000000000006</v>
          </cell>
          <cell r="L44">
            <v>92.8</v>
          </cell>
          <cell r="M44">
            <v>99.6</v>
          </cell>
          <cell r="N44">
            <v>4150</v>
          </cell>
          <cell r="O44" t="str">
            <v>Females</v>
          </cell>
          <cell r="P44">
            <v>52.7</v>
          </cell>
          <cell r="Q44">
            <v>24.4</v>
          </cell>
          <cell r="R44">
            <v>12</v>
          </cell>
          <cell r="S44">
            <v>5.9</v>
          </cell>
          <cell r="T44">
            <v>2.6</v>
          </cell>
          <cell r="U44">
            <v>1.5</v>
          </cell>
          <cell r="V44">
            <v>0.6</v>
          </cell>
          <cell r="W44">
            <v>0.3</v>
          </cell>
          <cell r="X44">
            <v>77.099999999999994</v>
          </cell>
          <cell r="Y44">
            <v>94.9</v>
          </cell>
          <cell r="Z44">
            <v>99.8</v>
          </cell>
          <cell r="AA44">
            <v>4211</v>
          </cell>
          <cell r="AB44" t="str">
            <v>All</v>
          </cell>
          <cell r="AC44">
            <v>50.3</v>
          </cell>
          <cell r="AD44">
            <v>24</v>
          </cell>
          <cell r="AE44">
            <v>12.6</v>
          </cell>
          <cell r="AF44">
            <v>7</v>
          </cell>
          <cell r="AG44">
            <v>3.3</v>
          </cell>
          <cell r="AH44">
            <v>1.6</v>
          </cell>
          <cell r="AI44">
            <v>0.6</v>
          </cell>
          <cell r="AJ44">
            <v>0.3</v>
          </cell>
          <cell r="AK44">
            <v>74.3</v>
          </cell>
          <cell r="AL44">
            <v>93.9</v>
          </cell>
          <cell r="AM44">
            <v>99.7</v>
          </cell>
          <cell r="AN44">
            <v>8361</v>
          </cell>
        </row>
        <row r="45">
          <cell r="A45" t="str">
            <v>Applied Art and Design</v>
          </cell>
          <cell r="B45" t="str">
            <v>Males</v>
          </cell>
          <cell r="C45">
            <v>2.2999999999999998</v>
          </cell>
          <cell r="D45">
            <v>6</v>
          </cell>
          <cell r="E45">
            <v>14.8</v>
          </cell>
          <cell r="F45">
            <v>38.299999999999997</v>
          </cell>
          <cell r="G45">
            <v>15.5</v>
          </cell>
          <cell r="H45">
            <v>12</v>
          </cell>
          <cell r="I45">
            <v>7</v>
          </cell>
          <cell r="J45">
            <v>2.2999999999999998</v>
          </cell>
          <cell r="K45">
            <v>8.3000000000000007</v>
          </cell>
          <cell r="L45">
            <v>61.4</v>
          </cell>
          <cell r="M45">
            <v>98.2</v>
          </cell>
          <cell r="N45">
            <v>399</v>
          </cell>
          <cell r="O45" t="str">
            <v>Females</v>
          </cell>
          <cell r="P45">
            <v>7.8</v>
          </cell>
          <cell r="Q45">
            <v>13.7</v>
          </cell>
          <cell r="R45">
            <v>22.4</v>
          </cell>
          <cell r="S45">
            <v>32.5</v>
          </cell>
          <cell r="T45">
            <v>13.4</v>
          </cell>
          <cell r="U45">
            <v>7.1</v>
          </cell>
          <cell r="V45">
            <v>1.4</v>
          </cell>
          <cell r="W45">
            <v>0.9</v>
          </cell>
          <cell r="X45">
            <v>21.5</v>
          </cell>
          <cell r="Y45">
            <v>76.400000000000006</v>
          </cell>
          <cell r="Z45">
            <v>99.3</v>
          </cell>
          <cell r="AA45">
            <v>424</v>
          </cell>
          <cell r="AB45" t="str">
            <v>All</v>
          </cell>
          <cell r="AC45">
            <v>5.0999999999999996</v>
          </cell>
          <cell r="AD45">
            <v>10</v>
          </cell>
          <cell r="AE45">
            <v>18.7</v>
          </cell>
          <cell r="AF45">
            <v>35.4</v>
          </cell>
          <cell r="AG45">
            <v>14.5</v>
          </cell>
          <cell r="AH45">
            <v>9.5</v>
          </cell>
          <cell r="AI45">
            <v>4.0999999999999996</v>
          </cell>
          <cell r="AJ45">
            <v>1.6</v>
          </cell>
          <cell r="AK45">
            <v>15.1</v>
          </cell>
          <cell r="AL45">
            <v>69.099999999999994</v>
          </cell>
          <cell r="AM45">
            <v>98.8</v>
          </cell>
          <cell r="AN45">
            <v>823</v>
          </cell>
        </row>
        <row r="46">
          <cell r="A46" t="str">
            <v>Art and Design</v>
          </cell>
          <cell r="B46" t="str">
            <v>Males</v>
          </cell>
          <cell r="C46">
            <v>4.8</v>
          </cell>
          <cell r="D46">
            <v>8</v>
          </cell>
          <cell r="E46">
            <v>17.399999999999999</v>
          </cell>
          <cell r="F46">
            <v>33.6</v>
          </cell>
          <cell r="G46">
            <v>17.5</v>
          </cell>
          <cell r="H46">
            <v>9.4</v>
          </cell>
          <cell r="I46">
            <v>5.4</v>
          </cell>
          <cell r="J46">
            <v>2.4</v>
          </cell>
          <cell r="K46">
            <v>12.8</v>
          </cell>
          <cell r="L46">
            <v>63.8</v>
          </cell>
          <cell r="M46">
            <v>98.5</v>
          </cell>
          <cell r="N46">
            <v>59965</v>
          </cell>
          <cell r="O46" t="str">
            <v>Females</v>
          </cell>
          <cell r="P46">
            <v>11.1</v>
          </cell>
          <cell r="Q46">
            <v>16.8</v>
          </cell>
          <cell r="R46">
            <v>25.6</v>
          </cell>
          <cell r="S46">
            <v>28.9</v>
          </cell>
          <cell r="T46">
            <v>10.3</v>
          </cell>
          <cell r="U46">
            <v>4</v>
          </cell>
          <cell r="V46">
            <v>1.8</v>
          </cell>
          <cell r="W46">
            <v>0.7</v>
          </cell>
          <cell r="X46">
            <v>27.9</v>
          </cell>
          <cell r="Y46">
            <v>82.5</v>
          </cell>
          <cell r="Z46">
            <v>99.3</v>
          </cell>
          <cell r="AA46">
            <v>116222</v>
          </cell>
          <cell r="AB46" t="str">
            <v>All</v>
          </cell>
          <cell r="AC46">
            <v>9</v>
          </cell>
          <cell r="AD46">
            <v>13.8</v>
          </cell>
          <cell r="AE46">
            <v>22.8</v>
          </cell>
          <cell r="AF46">
            <v>30.5</v>
          </cell>
          <cell r="AG46">
            <v>12.7</v>
          </cell>
          <cell r="AH46">
            <v>5.8</v>
          </cell>
          <cell r="AI46">
            <v>3</v>
          </cell>
          <cell r="AJ46">
            <v>1.3</v>
          </cell>
          <cell r="AK46">
            <v>22.8</v>
          </cell>
          <cell r="AL46">
            <v>76.099999999999994</v>
          </cell>
          <cell r="AM46">
            <v>99</v>
          </cell>
          <cell r="AN46">
            <v>176187</v>
          </cell>
        </row>
        <row r="47">
          <cell r="A47" t="str">
            <v>Communication Studies</v>
          </cell>
          <cell r="B47" t="str">
            <v>Males</v>
          </cell>
          <cell r="C47">
            <v>2.1</v>
          </cell>
          <cell r="D47">
            <v>7.7</v>
          </cell>
          <cell r="E47">
            <v>16.899999999999999</v>
          </cell>
          <cell r="F47">
            <v>23.2</v>
          </cell>
          <cell r="G47">
            <v>20.2</v>
          </cell>
          <cell r="H47">
            <v>13.5</v>
          </cell>
          <cell r="I47">
            <v>8.1999999999999993</v>
          </cell>
          <cell r="J47">
            <v>4.4000000000000004</v>
          </cell>
          <cell r="K47">
            <v>9.8000000000000007</v>
          </cell>
          <cell r="L47">
            <v>49.9</v>
          </cell>
          <cell r="M47">
            <v>96.2</v>
          </cell>
          <cell r="N47">
            <v>4584</v>
          </cell>
          <cell r="O47" t="str">
            <v>Females</v>
          </cell>
          <cell r="P47">
            <v>6.3</v>
          </cell>
          <cell r="Q47">
            <v>15.4</v>
          </cell>
          <cell r="R47">
            <v>23</v>
          </cell>
          <cell r="S47">
            <v>22.5</v>
          </cell>
          <cell r="T47">
            <v>15.3</v>
          </cell>
          <cell r="U47">
            <v>8.6</v>
          </cell>
          <cell r="V47">
            <v>4.4000000000000004</v>
          </cell>
          <cell r="W47">
            <v>2.2999999999999998</v>
          </cell>
          <cell r="X47">
            <v>21.7</v>
          </cell>
          <cell r="Y47">
            <v>67.2</v>
          </cell>
          <cell r="Z47">
            <v>97.7</v>
          </cell>
          <cell r="AA47">
            <v>4828</v>
          </cell>
          <cell r="AB47" t="str">
            <v>All</v>
          </cell>
          <cell r="AC47">
            <v>4.2</v>
          </cell>
          <cell r="AD47">
            <v>11.6</v>
          </cell>
          <cell r="AE47">
            <v>20</v>
          </cell>
          <cell r="AF47">
            <v>22.8</v>
          </cell>
          <cell r="AG47">
            <v>17.7</v>
          </cell>
          <cell r="AH47">
            <v>11</v>
          </cell>
          <cell r="AI47">
            <v>6.3</v>
          </cell>
          <cell r="AJ47">
            <v>3.3</v>
          </cell>
          <cell r="AK47">
            <v>15.9</v>
          </cell>
          <cell r="AL47">
            <v>58.8</v>
          </cell>
          <cell r="AM47">
            <v>97</v>
          </cell>
          <cell r="AN47">
            <v>9412</v>
          </cell>
        </row>
        <row r="48">
          <cell r="A48" t="str">
            <v>Dance</v>
          </cell>
          <cell r="B48" t="str">
            <v>Males</v>
          </cell>
          <cell r="C48">
            <v>2.7</v>
          </cell>
          <cell r="D48">
            <v>15.3</v>
          </cell>
          <cell r="E48">
            <v>18.2</v>
          </cell>
          <cell r="F48">
            <v>25.1</v>
          </cell>
          <cell r="G48">
            <v>18.8</v>
          </cell>
          <cell r="H48">
            <v>12.6</v>
          </cell>
          <cell r="I48">
            <v>4.5</v>
          </cell>
          <cell r="J48">
            <v>1.7</v>
          </cell>
          <cell r="K48">
            <v>18.100000000000001</v>
          </cell>
          <cell r="L48">
            <v>61.3</v>
          </cell>
          <cell r="M48">
            <v>98.8</v>
          </cell>
          <cell r="N48">
            <v>842</v>
          </cell>
          <cell r="O48" t="str">
            <v>Females</v>
          </cell>
          <cell r="P48">
            <v>5.4</v>
          </cell>
          <cell r="Q48">
            <v>16.8</v>
          </cell>
          <cell r="R48">
            <v>20.8</v>
          </cell>
          <cell r="S48">
            <v>23.9</v>
          </cell>
          <cell r="T48">
            <v>17.3</v>
          </cell>
          <cell r="U48">
            <v>9.4</v>
          </cell>
          <cell r="V48">
            <v>3.9</v>
          </cell>
          <cell r="W48">
            <v>1.5</v>
          </cell>
          <cell r="X48">
            <v>22.2</v>
          </cell>
          <cell r="Y48">
            <v>67</v>
          </cell>
          <cell r="Z48">
            <v>99</v>
          </cell>
          <cell r="AA48">
            <v>11164</v>
          </cell>
          <cell r="AB48" t="str">
            <v>All</v>
          </cell>
          <cell r="AC48">
            <v>5.2</v>
          </cell>
          <cell r="AD48">
            <v>16.7</v>
          </cell>
          <cell r="AE48">
            <v>20.6</v>
          </cell>
          <cell r="AF48">
            <v>24</v>
          </cell>
          <cell r="AG48">
            <v>17.399999999999999</v>
          </cell>
          <cell r="AH48">
            <v>9.6</v>
          </cell>
          <cell r="AI48">
            <v>3.9</v>
          </cell>
          <cell r="AJ48">
            <v>1.5</v>
          </cell>
          <cell r="AK48">
            <v>21.9</v>
          </cell>
          <cell r="AL48">
            <v>66.599999999999994</v>
          </cell>
          <cell r="AM48">
            <v>99</v>
          </cell>
          <cell r="AN48">
            <v>12006</v>
          </cell>
        </row>
        <row r="49">
          <cell r="A49" t="str">
            <v>Drama</v>
          </cell>
          <cell r="B49" t="str">
            <v>Males</v>
          </cell>
          <cell r="C49">
            <v>3.9</v>
          </cell>
          <cell r="D49">
            <v>13.1</v>
          </cell>
          <cell r="E49">
            <v>22.5</v>
          </cell>
          <cell r="F49">
            <v>25.9</v>
          </cell>
          <cell r="G49">
            <v>18.8</v>
          </cell>
          <cell r="H49">
            <v>9</v>
          </cell>
          <cell r="I49">
            <v>4.0999999999999996</v>
          </cell>
          <cell r="J49">
            <v>1.7</v>
          </cell>
          <cell r="K49">
            <v>17.100000000000001</v>
          </cell>
          <cell r="L49">
            <v>65.5</v>
          </cell>
          <cell r="M49">
            <v>99</v>
          </cell>
          <cell r="N49">
            <v>27237</v>
          </cell>
          <cell r="O49" t="str">
            <v>Females</v>
          </cell>
          <cell r="P49">
            <v>6.7</v>
          </cell>
          <cell r="Q49">
            <v>20.2</v>
          </cell>
          <cell r="R49">
            <v>27.3</v>
          </cell>
          <cell r="S49">
            <v>23.8</v>
          </cell>
          <cell r="T49">
            <v>13.2</v>
          </cell>
          <cell r="U49">
            <v>5.4</v>
          </cell>
          <cell r="V49">
            <v>2.1</v>
          </cell>
          <cell r="W49">
            <v>0.8</v>
          </cell>
          <cell r="X49">
            <v>26.9</v>
          </cell>
          <cell r="Y49">
            <v>78.099999999999994</v>
          </cell>
          <cell r="Z49">
            <v>99.5</v>
          </cell>
          <cell r="AA49">
            <v>43614</v>
          </cell>
          <cell r="AB49" t="str">
            <v>All</v>
          </cell>
          <cell r="AC49">
            <v>5.6</v>
          </cell>
          <cell r="AD49">
            <v>17.5</v>
          </cell>
          <cell r="AE49">
            <v>25.5</v>
          </cell>
          <cell r="AF49">
            <v>24.6</v>
          </cell>
          <cell r="AG49">
            <v>15.3</v>
          </cell>
          <cell r="AH49">
            <v>6.8</v>
          </cell>
          <cell r="AI49">
            <v>2.9</v>
          </cell>
          <cell r="AJ49">
            <v>1.1000000000000001</v>
          </cell>
          <cell r="AK49">
            <v>23.1</v>
          </cell>
          <cell r="AL49">
            <v>73.2</v>
          </cell>
          <cell r="AM49">
            <v>99.3</v>
          </cell>
          <cell r="AN49">
            <v>70851</v>
          </cell>
        </row>
        <row r="50">
          <cell r="A50" t="str">
            <v>English Literature</v>
          </cell>
          <cell r="B50" t="str">
            <v>Males</v>
          </cell>
          <cell r="C50">
            <v>3.2</v>
          </cell>
          <cell r="D50">
            <v>12.3</v>
          </cell>
          <cell r="E50">
            <v>26.1</v>
          </cell>
          <cell r="F50">
            <v>26.8</v>
          </cell>
          <cell r="G50">
            <v>17.399999999999999</v>
          </cell>
          <cell r="H50">
            <v>8.3000000000000007</v>
          </cell>
          <cell r="I50">
            <v>3.4</v>
          </cell>
          <cell r="J50">
            <v>1.3</v>
          </cell>
          <cell r="K50">
            <v>15.6</v>
          </cell>
          <cell r="L50">
            <v>68.400000000000006</v>
          </cell>
          <cell r="M50">
            <v>98.8</v>
          </cell>
          <cell r="N50">
            <v>195575</v>
          </cell>
          <cell r="O50" t="str">
            <v>Females</v>
          </cell>
          <cell r="P50">
            <v>6.8</v>
          </cell>
          <cell r="Q50">
            <v>21.2</v>
          </cell>
          <cell r="R50">
            <v>31.5</v>
          </cell>
          <cell r="S50">
            <v>22.9</v>
          </cell>
          <cell r="T50">
            <v>11</v>
          </cell>
          <cell r="U50">
            <v>4</v>
          </cell>
          <cell r="V50">
            <v>1.4</v>
          </cell>
          <cell r="W50">
            <v>0.5</v>
          </cell>
          <cell r="X50">
            <v>28</v>
          </cell>
          <cell r="Y50">
            <v>82.4</v>
          </cell>
          <cell r="Z50">
            <v>99.3</v>
          </cell>
          <cell r="AA50">
            <v>211491</v>
          </cell>
          <cell r="AB50" t="str">
            <v>All</v>
          </cell>
          <cell r="AC50">
            <v>5.0999999999999996</v>
          </cell>
          <cell r="AD50">
            <v>17</v>
          </cell>
          <cell r="AE50">
            <v>28.9</v>
          </cell>
          <cell r="AF50">
            <v>24.8</v>
          </cell>
          <cell r="AG50">
            <v>14</v>
          </cell>
          <cell r="AH50">
            <v>6.1</v>
          </cell>
          <cell r="AI50">
            <v>2.4</v>
          </cell>
          <cell r="AJ50">
            <v>0.9</v>
          </cell>
          <cell r="AK50">
            <v>22</v>
          </cell>
          <cell r="AL50">
            <v>75.7</v>
          </cell>
          <cell r="AM50">
            <v>99</v>
          </cell>
          <cell r="AN50">
            <v>407066</v>
          </cell>
        </row>
        <row r="51">
          <cell r="A51" t="str">
            <v>English Studies</v>
          </cell>
          <cell r="B51" t="str">
            <v>Males</v>
          </cell>
          <cell r="C51">
            <v>0</v>
          </cell>
          <cell r="D51">
            <v>1.4</v>
          </cell>
          <cell r="E51">
            <v>14.7</v>
          </cell>
          <cell r="F51">
            <v>29.2</v>
          </cell>
          <cell r="G51">
            <v>24.9</v>
          </cell>
          <cell r="H51">
            <v>20.100000000000001</v>
          </cell>
          <cell r="I51">
            <v>7.6</v>
          </cell>
          <cell r="J51">
            <v>1.7</v>
          </cell>
          <cell r="K51">
            <v>1.4</v>
          </cell>
          <cell r="L51">
            <v>45.3</v>
          </cell>
          <cell r="M51">
            <v>99.7</v>
          </cell>
          <cell r="N51">
            <v>353</v>
          </cell>
          <cell r="O51" t="str">
            <v>Females</v>
          </cell>
          <cell r="P51">
            <v>0.8</v>
          </cell>
          <cell r="Q51">
            <v>3.8</v>
          </cell>
          <cell r="R51">
            <v>24.5</v>
          </cell>
          <cell r="S51">
            <v>28.3</v>
          </cell>
          <cell r="T51">
            <v>27.7</v>
          </cell>
          <cell r="U51">
            <v>9.8000000000000007</v>
          </cell>
          <cell r="V51">
            <v>4.0999999999999996</v>
          </cell>
          <cell r="W51">
            <v>0.8</v>
          </cell>
          <cell r="X51">
            <v>4.5999999999999996</v>
          </cell>
          <cell r="Y51">
            <v>57.3</v>
          </cell>
          <cell r="Z51">
            <v>99.7</v>
          </cell>
          <cell r="AA51">
            <v>368</v>
          </cell>
          <cell r="AB51" t="str">
            <v>All</v>
          </cell>
          <cell r="AC51">
            <v>0.4</v>
          </cell>
          <cell r="AD51">
            <v>2.6</v>
          </cell>
          <cell r="AE51">
            <v>19.7</v>
          </cell>
          <cell r="AF51">
            <v>28.7</v>
          </cell>
          <cell r="AG51">
            <v>26.4</v>
          </cell>
          <cell r="AH51">
            <v>14.8</v>
          </cell>
          <cell r="AI51">
            <v>5.8</v>
          </cell>
          <cell r="AJ51">
            <v>1.2</v>
          </cell>
          <cell r="AK51">
            <v>3.1</v>
          </cell>
          <cell r="AL51">
            <v>51.5</v>
          </cell>
          <cell r="AM51">
            <v>99.7</v>
          </cell>
          <cell r="AN51">
            <v>721</v>
          </cell>
        </row>
        <row r="52">
          <cell r="A52" t="str">
            <v>General Studies</v>
          </cell>
          <cell r="B52" t="str">
            <v>Males</v>
          </cell>
          <cell r="C52">
            <v>1.7</v>
          </cell>
          <cell r="D52">
            <v>6.6</v>
          </cell>
          <cell r="E52">
            <v>11.5</v>
          </cell>
          <cell r="F52">
            <v>16.3</v>
          </cell>
          <cell r="G52">
            <v>18.600000000000001</v>
          </cell>
          <cell r="H52">
            <v>16</v>
          </cell>
          <cell r="I52">
            <v>11.5</v>
          </cell>
          <cell r="J52">
            <v>8.6</v>
          </cell>
          <cell r="K52">
            <v>8.3000000000000007</v>
          </cell>
          <cell r="L52">
            <v>36.200000000000003</v>
          </cell>
          <cell r="M52">
            <v>90.9</v>
          </cell>
          <cell r="N52">
            <v>4961</v>
          </cell>
          <cell r="O52" t="str">
            <v>Females</v>
          </cell>
          <cell r="P52">
            <v>2.2999999999999998</v>
          </cell>
          <cell r="Q52">
            <v>7.7</v>
          </cell>
          <cell r="R52">
            <v>13.7</v>
          </cell>
          <cell r="S52">
            <v>19.3</v>
          </cell>
          <cell r="T52">
            <v>22.8</v>
          </cell>
          <cell r="U52">
            <v>14.8</v>
          </cell>
          <cell r="V52">
            <v>8.8000000000000007</v>
          </cell>
          <cell r="W52">
            <v>5.0999999999999996</v>
          </cell>
          <cell r="X52">
            <v>10</v>
          </cell>
          <cell r="Y52">
            <v>43</v>
          </cell>
          <cell r="Z52">
            <v>94.5</v>
          </cell>
          <cell r="AA52">
            <v>4562</v>
          </cell>
          <cell r="AB52" t="str">
            <v>All</v>
          </cell>
          <cell r="AC52">
            <v>2</v>
          </cell>
          <cell r="AD52">
            <v>7.1</v>
          </cell>
          <cell r="AE52">
            <v>12.6</v>
          </cell>
          <cell r="AF52">
            <v>17.7</v>
          </cell>
          <cell r="AG52">
            <v>20.6</v>
          </cell>
          <cell r="AH52">
            <v>15.4</v>
          </cell>
          <cell r="AI52">
            <v>10.199999999999999</v>
          </cell>
          <cell r="AJ52">
            <v>6.9</v>
          </cell>
          <cell r="AK52">
            <v>9.1</v>
          </cell>
          <cell r="AL52">
            <v>39.5</v>
          </cell>
          <cell r="AM52">
            <v>92.6</v>
          </cell>
          <cell r="AN52">
            <v>9523</v>
          </cell>
        </row>
        <row r="53">
          <cell r="A53" t="str">
            <v>Health and Social Care</v>
          </cell>
          <cell r="B53" t="str">
            <v>Males</v>
          </cell>
          <cell r="C53" t="str">
            <v>x</v>
          </cell>
          <cell r="D53">
            <v>2.5</v>
          </cell>
          <cell r="E53">
            <v>8.6</v>
          </cell>
          <cell r="F53">
            <v>17.100000000000001</v>
          </cell>
          <cell r="G53">
            <v>19.600000000000001</v>
          </cell>
          <cell r="H53">
            <v>17.8</v>
          </cell>
          <cell r="I53">
            <v>15</v>
          </cell>
          <cell r="J53">
            <v>10.4</v>
          </cell>
          <cell r="K53">
            <v>2.6</v>
          </cell>
          <cell r="L53">
            <v>28.3</v>
          </cell>
          <cell r="M53">
            <v>91.1</v>
          </cell>
          <cell r="N53">
            <v>1200</v>
          </cell>
          <cell r="O53" t="str">
            <v>Females</v>
          </cell>
          <cell r="P53" t="str">
            <v>x</v>
          </cell>
          <cell r="Q53">
            <v>9.5</v>
          </cell>
          <cell r="R53">
            <v>19.7</v>
          </cell>
          <cell r="S53">
            <v>25.5</v>
          </cell>
          <cell r="T53">
            <v>18.7</v>
          </cell>
          <cell r="U53">
            <v>11.3</v>
          </cell>
          <cell r="V53">
            <v>6.7</v>
          </cell>
          <cell r="W53">
            <v>4.0999999999999996</v>
          </cell>
          <cell r="X53">
            <v>11.3</v>
          </cell>
          <cell r="Y53">
            <v>56.5</v>
          </cell>
          <cell r="Z53">
            <v>97.3</v>
          </cell>
          <cell r="AA53">
            <v>17170</v>
          </cell>
          <cell r="AB53" t="str">
            <v>All</v>
          </cell>
          <cell r="AC53">
            <v>1.7</v>
          </cell>
          <cell r="AD53">
            <v>9</v>
          </cell>
          <cell r="AE53">
            <v>19</v>
          </cell>
          <cell r="AF53">
            <v>24.9</v>
          </cell>
          <cell r="AG53">
            <v>18.7</v>
          </cell>
          <cell r="AH53">
            <v>11.8</v>
          </cell>
          <cell r="AI53">
            <v>7.2</v>
          </cell>
          <cell r="AJ53">
            <v>4.5</v>
          </cell>
          <cell r="AK53">
            <v>10.8</v>
          </cell>
          <cell r="AL53">
            <v>54.7</v>
          </cell>
          <cell r="AM53">
            <v>96.9</v>
          </cell>
          <cell r="AN53">
            <v>18370</v>
          </cell>
        </row>
        <row r="54">
          <cell r="A54" t="str">
            <v>Hospitality and Catering</v>
          </cell>
          <cell r="B54" t="str">
            <v>Males</v>
          </cell>
          <cell r="C54" t="str">
            <v>x</v>
          </cell>
          <cell r="D54">
            <v>2</v>
          </cell>
          <cell r="E54">
            <v>11.5</v>
          </cell>
          <cell r="F54">
            <v>25.6</v>
          </cell>
          <cell r="G54">
            <v>25.8</v>
          </cell>
          <cell r="H54">
            <v>18.899999999999999</v>
          </cell>
          <cell r="I54">
            <v>11.5</v>
          </cell>
          <cell r="J54">
            <v>2.5</v>
          </cell>
          <cell r="K54">
            <v>2.1</v>
          </cell>
          <cell r="L54">
            <v>39.1</v>
          </cell>
          <cell r="M54">
            <v>97.7</v>
          </cell>
          <cell r="N54">
            <v>1055</v>
          </cell>
          <cell r="O54" t="str">
            <v>Females</v>
          </cell>
          <cell r="P54" t="str">
            <v>x</v>
          </cell>
          <cell r="Q54">
            <v>11.3</v>
          </cell>
          <cell r="R54">
            <v>22.1</v>
          </cell>
          <cell r="S54">
            <v>26.8</v>
          </cell>
          <cell r="T54">
            <v>19.7</v>
          </cell>
          <cell r="U54">
            <v>10.8</v>
          </cell>
          <cell r="V54">
            <v>3.3</v>
          </cell>
          <cell r="W54">
            <v>1.1000000000000001</v>
          </cell>
          <cell r="X54">
            <v>14.3</v>
          </cell>
          <cell r="Y54">
            <v>63.3</v>
          </cell>
          <cell r="Z54">
            <v>98.2</v>
          </cell>
          <cell r="AA54">
            <v>1394</v>
          </cell>
          <cell r="AB54" t="str">
            <v>All</v>
          </cell>
          <cell r="AC54">
            <v>1.8</v>
          </cell>
          <cell r="AD54">
            <v>7.3</v>
          </cell>
          <cell r="AE54">
            <v>17.5</v>
          </cell>
          <cell r="AF54">
            <v>26.3</v>
          </cell>
          <cell r="AG54">
            <v>22.3</v>
          </cell>
          <cell r="AH54">
            <v>14.3</v>
          </cell>
          <cell r="AI54">
            <v>6.8</v>
          </cell>
          <cell r="AJ54">
            <v>1.7</v>
          </cell>
          <cell r="AK54">
            <v>9.1</v>
          </cell>
          <cell r="AL54">
            <v>52.9</v>
          </cell>
          <cell r="AM54">
            <v>98</v>
          </cell>
          <cell r="AN54">
            <v>2449</v>
          </cell>
        </row>
        <row r="55">
          <cell r="A55" t="str">
            <v>Leisure and Tourism</v>
          </cell>
          <cell r="B55" t="str">
            <v>Males</v>
          </cell>
          <cell r="C55">
            <v>0.5</v>
          </cell>
          <cell r="D55">
            <v>3.3</v>
          </cell>
          <cell r="E55">
            <v>8.9</v>
          </cell>
          <cell r="F55">
            <v>16.100000000000001</v>
          </cell>
          <cell r="G55">
            <v>19.100000000000001</v>
          </cell>
          <cell r="H55">
            <v>17.3</v>
          </cell>
          <cell r="I55">
            <v>13.7</v>
          </cell>
          <cell r="J55">
            <v>11.6</v>
          </cell>
          <cell r="K55">
            <v>3.8</v>
          </cell>
          <cell r="L55">
            <v>28.9</v>
          </cell>
          <cell r="M55">
            <v>90.6</v>
          </cell>
          <cell r="N55">
            <v>2917</v>
          </cell>
          <cell r="O55" t="str">
            <v>Females</v>
          </cell>
          <cell r="P55">
            <v>2.6</v>
          </cell>
          <cell r="Q55">
            <v>8.4</v>
          </cell>
          <cell r="R55">
            <v>15.6</v>
          </cell>
          <cell r="S55">
            <v>20</v>
          </cell>
          <cell r="T55">
            <v>18.8</v>
          </cell>
          <cell r="U55">
            <v>14.3</v>
          </cell>
          <cell r="V55">
            <v>9.1999999999999993</v>
          </cell>
          <cell r="W55">
            <v>6.6</v>
          </cell>
          <cell r="X55">
            <v>11.1</v>
          </cell>
          <cell r="Y55">
            <v>46.7</v>
          </cell>
          <cell r="Z55">
            <v>95.5</v>
          </cell>
          <cell r="AA55">
            <v>3107</v>
          </cell>
          <cell r="AB55" t="str">
            <v>All</v>
          </cell>
          <cell r="AC55">
            <v>1.6</v>
          </cell>
          <cell r="AD55">
            <v>5.9</v>
          </cell>
          <cell r="AE55">
            <v>12.4</v>
          </cell>
          <cell r="AF55">
            <v>18.100000000000001</v>
          </cell>
          <cell r="AG55">
            <v>19</v>
          </cell>
          <cell r="AH55">
            <v>15.7</v>
          </cell>
          <cell r="AI55">
            <v>11.4</v>
          </cell>
          <cell r="AJ55">
            <v>9</v>
          </cell>
          <cell r="AK55">
            <v>7.6</v>
          </cell>
          <cell r="AL55">
            <v>38.1</v>
          </cell>
          <cell r="AM55">
            <v>93.1</v>
          </cell>
          <cell r="AN55">
            <v>6024</v>
          </cell>
        </row>
        <row r="56">
          <cell r="A56" t="str">
            <v>Manufacturing</v>
          </cell>
          <cell r="B56" t="str">
            <v>Males</v>
          </cell>
          <cell r="C56" t="str">
            <v>x</v>
          </cell>
          <cell r="D56">
            <v>5.3</v>
          </cell>
          <cell r="E56">
            <v>16</v>
          </cell>
          <cell r="F56">
            <v>19.100000000000001</v>
          </cell>
          <cell r="G56">
            <v>19.100000000000001</v>
          </cell>
          <cell r="H56">
            <v>21.3</v>
          </cell>
          <cell r="I56">
            <v>13.8</v>
          </cell>
          <cell r="J56">
            <v>4.3</v>
          </cell>
          <cell r="K56">
            <v>6.4</v>
          </cell>
          <cell r="L56">
            <v>41.5</v>
          </cell>
          <cell r="M56">
            <v>100</v>
          </cell>
          <cell r="N56">
            <v>94</v>
          </cell>
          <cell r="O56" t="str">
            <v>Females</v>
          </cell>
          <cell r="P56" t="str">
            <v>x</v>
          </cell>
          <cell r="Q56">
            <v>12.5</v>
          </cell>
          <cell r="R56">
            <v>27.5</v>
          </cell>
          <cell r="S56">
            <v>30</v>
          </cell>
          <cell r="T56">
            <v>20</v>
          </cell>
          <cell r="U56">
            <v>7.5</v>
          </cell>
          <cell r="V56">
            <v>0</v>
          </cell>
          <cell r="W56">
            <v>0</v>
          </cell>
          <cell r="X56">
            <v>15</v>
          </cell>
          <cell r="Y56">
            <v>72.5</v>
          </cell>
          <cell r="Z56">
            <v>100</v>
          </cell>
          <cell r="AA56">
            <v>40</v>
          </cell>
          <cell r="AB56" t="str">
            <v>All</v>
          </cell>
          <cell r="AC56" t="str">
            <v>x</v>
          </cell>
          <cell r="AD56">
            <v>7.5</v>
          </cell>
          <cell r="AE56">
            <v>19.399999999999999</v>
          </cell>
          <cell r="AF56">
            <v>22.4</v>
          </cell>
          <cell r="AG56">
            <v>19.399999999999999</v>
          </cell>
          <cell r="AH56">
            <v>17.2</v>
          </cell>
          <cell r="AI56">
            <v>9.6999999999999993</v>
          </cell>
          <cell r="AJ56">
            <v>3</v>
          </cell>
          <cell r="AK56">
            <v>9</v>
          </cell>
          <cell r="AL56">
            <v>50.7</v>
          </cell>
          <cell r="AM56">
            <v>100</v>
          </cell>
          <cell r="AN56">
            <v>134</v>
          </cell>
        </row>
        <row r="57">
          <cell r="A57" t="str">
            <v>Media/Film/TV</v>
          </cell>
          <cell r="B57" t="str">
            <v>Males</v>
          </cell>
          <cell r="C57">
            <v>1.5</v>
          </cell>
          <cell r="D57">
            <v>7.2</v>
          </cell>
          <cell r="E57">
            <v>18.7</v>
          </cell>
          <cell r="F57">
            <v>27.8</v>
          </cell>
          <cell r="G57">
            <v>21</v>
          </cell>
          <cell r="H57">
            <v>12</v>
          </cell>
          <cell r="I57">
            <v>6.4</v>
          </cell>
          <cell r="J57">
            <v>3</v>
          </cell>
          <cell r="K57">
            <v>8.6999999999999993</v>
          </cell>
          <cell r="L57">
            <v>55.2</v>
          </cell>
          <cell r="M57">
            <v>97.6</v>
          </cell>
          <cell r="N57">
            <v>26234</v>
          </cell>
          <cell r="O57" t="str">
            <v>Females</v>
          </cell>
          <cell r="P57">
            <v>5.4</v>
          </cell>
          <cell r="Q57">
            <v>17.8</v>
          </cell>
          <cell r="R57">
            <v>27.8</v>
          </cell>
          <cell r="S57">
            <v>25.1</v>
          </cell>
          <cell r="T57">
            <v>13</v>
          </cell>
          <cell r="U57">
            <v>5.9</v>
          </cell>
          <cell r="V57">
            <v>2.5</v>
          </cell>
          <cell r="W57">
            <v>1.2</v>
          </cell>
          <cell r="X57">
            <v>23.2</v>
          </cell>
          <cell r="Y57">
            <v>76.2</v>
          </cell>
          <cell r="Z57">
            <v>98.8</v>
          </cell>
          <cell r="AA57">
            <v>25368</v>
          </cell>
          <cell r="AB57" t="str">
            <v>All</v>
          </cell>
          <cell r="AC57">
            <v>3.4</v>
          </cell>
          <cell r="AD57">
            <v>12.4</v>
          </cell>
          <cell r="AE57">
            <v>23.2</v>
          </cell>
          <cell r="AF57">
            <v>26.5</v>
          </cell>
          <cell r="AG57">
            <v>17.100000000000001</v>
          </cell>
          <cell r="AH57">
            <v>9</v>
          </cell>
          <cell r="AI57">
            <v>4.5</v>
          </cell>
          <cell r="AJ57">
            <v>2.1</v>
          </cell>
          <cell r="AK57">
            <v>15.8</v>
          </cell>
          <cell r="AL57">
            <v>65.5</v>
          </cell>
          <cell r="AM57">
            <v>98.2</v>
          </cell>
          <cell r="AN57">
            <v>51602</v>
          </cell>
        </row>
        <row r="58">
          <cell r="A58" t="str">
            <v>Music</v>
          </cell>
          <cell r="B58" t="str">
            <v>Males</v>
          </cell>
          <cell r="C58">
            <v>8.9</v>
          </cell>
          <cell r="D58">
            <v>19.7</v>
          </cell>
          <cell r="E58">
            <v>23.8</v>
          </cell>
          <cell r="F58">
            <v>19.7</v>
          </cell>
          <cell r="G58">
            <v>13</v>
          </cell>
          <cell r="H58">
            <v>7.8</v>
          </cell>
          <cell r="I58">
            <v>3.6</v>
          </cell>
          <cell r="J58">
            <v>1.9</v>
          </cell>
          <cell r="K58">
            <v>28.6</v>
          </cell>
          <cell r="L58">
            <v>72.099999999999994</v>
          </cell>
          <cell r="M58">
            <v>98.5</v>
          </cell>
          <cell r="N58">
            <v>20393</v>
          </cell>
          <cell r="O58" t="str">
            <v>Females</v>
          </cell>
          <cell r="P58">
            <v>9.1999999999999993</v>
          </cell>
          <cell r="Q58">
            <v>23</v>
          </cell>
          <cell r="R58">
            <v>26.1</v>
          </cell>
          <cell r="S58">
            <v>19.600000000000001</v>
          </cell>
          <cell r="T58">
            <v>11.3</v>
          </cell>
          <cell r="U58">
            <v>6.1</v>
          </cell>
          <cell r="V58">
            <v>2.6</v>
          </cell>
          <cell r="W58">
            <v>1.3</v>
          </cell>
          <cell r="X58">
            <v>32.200000000000003</v>
          </cell>
          <cell r="Y58">
            <v>78</v>
          </cell>
          <cell r="Z58">
            <v>99.2</v>
          </cell>
          <cell r="AA58">
            <v>23305</v>
          </cell>
          <cell r="AB58" t="str">
            <v>All</v>
          </cell>
          <cell r="AC58">
            <v>9.1</v>
          </cell>
          <cell r="AD58">
            <v>21.5</v>
          </cell>
          <cell r="AE58">
            <v>25</v>
          </cell>
          <cell r="AF58">
            <v>19.7</v>
          </cell>
          <cell r="AG58">
            <v>12.1</v>
          </cell>
          <cell r="AH58">
            <v>6.9</v>
          </cell>
          <cell r="AI58">
            <v>3.1</v>
          </cell>
          <cell r="AJ58">
            <v>1.6</v>
          </cell>
          <cell r="AK58">
            <v>30.5</v>
          </cell>
          <cell r="AL58">
            <v>75.2</v>
          </cell>
          <cell r="AM58">
            <v>98.9</v>
          </cell>
          <cell r="AN58">
            <v>43698</v>
          </cell>
        </row>
        <row r="59">
          <cell r="A59" t="str">
            <v>Performing Arts</v>
          </cell>
          <cell r="B59" t="str">
            <v>Males</v>
          </cell>
          <cell r="C59">
            <v>3.5</v>
          </cell>
          <cell r="D59">
            <v>6.1</v>
          </cell>
          <cell r="E59">
            <v>15.9</v>
          </cell>
          <cell r="F59">
            <v>24</v>
          </cell>
          <cell r="G59">
            <v>23.4</v>
          </cell>
          <cell r="H59">
            <v>12.6</v>
          </cell>
          <cell r="I59">
            <v>8.4</v>
          </cell>
          <cell r="J59">
            <v>3.4</v>
          </cell>
          <cell r="K59">
            <v>9.6</v>
          </cell>
          <cell r="L59">
            <v>49.5</v>
          </cell>
          <cell r="M59">
            <v>97.3</v>
          </cell>
          <cell r="N59">
            <v>1665</v>
          </cell>
          <cell r="O59" t="str">
            <v>Females</v>
          </cell>
          <cell r="P59">
            <v>8.8000000000000007</v>
          </cell>
          <cell r="Q59">
            <v>12.3</v>
          </cell>
          <cell r="R59">
            <v>20.5</v>
          </cell>
          <cell r="S59">
            <v>25.7</v>
          </cell>
          <cell r="T59">
            <v>16.899999999999999</v>
          </cell>
          <cell r="U59">
            <v>9.1999999999999993</v>
          </cell>
          <cell r="V59">
            <v>3.9</v>
          </cell>
          <cell r="W59">
            <v>1.5</v>
          </cell>
          <cell r="X59">
            <v>21.2</v>
          </cell>
          <cell r="Y59">
            <v>67.400000000000006</v>
          </cell>
          <cell r="Z59">
            <v>98.8</v>
          </cell>
          <cell r="AA59">
            <v>4333</v>
          </cell>
          <cell r="AB59" t="str">
            <v>All</v>
          </cell>
          <cell r="AC59">
            <v>7.3</v>
          </cell>
          <cell r="AD59">
            <v>10.6</v>
          </cell>
          <cell r="AE59">
            <v>19.2</v>
          </cell>
          <cell r="AF59">
            <v>25.2</v>
          </cell>
          <cell r="AG59">
            <v>18.7</v>
          </cell>
          <cell r="AH59">
            <v>10.1</v>
          </cell>
          <cell r="AI59">
            <v>5.0999999999999996</v>
          </cell>
          <cell r="AJ59">
            <v>2</v>
          </cell>
          <cell r="AK59">
            <v>18</v>
          </cell>
          <cell r="AL59">
            <v>62.4</v>
          </cell>
          <cell r="AM59">
            <v>98.4</v>
          </cell>
          <cell r="AN59">
            <v>5998</v>
          </cell>
        </row>
        <row r="60">
          <cell r="A60" t="str">
            <v>Physical Education</v>
          </cell>
          <cell r="B60" t="str">
            <v>Males</v>
          </cell>
          <cell r="C60">
            <v>2.8</v>
          </cell>
          <cell r="D60">
            <v>13.7</v>
          </cell>
          <cell r="E60">
            <v>23.5</v>
          </cell>
          <cell r="F60">
            <v>28.5</v>
          </cell>
          <cell r="G60">
            <v>18.600000000000001</v>
          </cell>
          <cell r="H60">
            <v>8.9</v>
          </cell>
          <cell r="I60">
            <v>2.8</v>
          </cell>
          <cell r="J60">
            <v>0.8</v>
          </cell>
          <cell r="K60">
            <v>16.5</v>
          </cell>
          <cell r="L60">
            <v>68.5</v>
          </cell>
          <cell r="M60">
            <v>99.6</v>
          </cell>
          <cell r="N60">
            <v>73377</v>
          </cell>
          <cell r="O60" t="str">
            <v>Females</v>
          </cell>
          <cell r="P60">
            <v>6.8</v>
          </cell>
          <cell r="Q60">
            <v>19.100000000000001</v>
          </cell>
          <cell r="R60">
            <v>22.8</v>
          </cell>
          <cell r="S60">
            <v>24</v>
          </cell>
          <cell r="T60">
            <v>15.9</v>
          </cell>
          <cell r="U60">
            <v>7.6</v>
          </cell>
          <cell r="V60">
            <v>2.5</v>
          </cell>
          <cell r="W60">
            <v>0.8</v>
          </cell>
          <cell r="X60">
            <v>25.9</v>
          </cell>
          <cell r="Y60">
            <v>72.8</v>
          </cell>
          <cell r="Z60">
            <v>99.5</v>
          </cell>
          <cell r="AA60">
            <v>37413</v>
          </cell>
          <cell r="AB60" t="str">
            <v>All</v>
          </cell>
          <cell r="AC60">
            <v>4.2</v>
          </cell>
          <cell r="AD60">
            <v>15.5</v>
          </cell>
          <cell r="AE60">
            <v>23.3</v>
          </cell>
          <cell r="AF60">
            <v>27</v>
          </cell>
          <cell r="AG60">
            <v>17.7</v>
          </cell>
          <cell r="AH60">
            <v>8.5</v>
          </cell>
          <cell r="AI60">
            <v>2.7</v>
          </cell>
          <cell r="AJ60">
            <v>0.8</v>
          </cell>
          <cell r="AK60">
            <v>19.7</v>
          </cell>
          <cell r="AL60">
            <v>70</v>
          </cell>
          <cell r="AM60">
            <v>99.6</v>
          </cell>
          <cell r="AN60">
            <v>110790</v>
          </cell>
        </row>
        <row r="61">
          <cell r="A61" t="str">
            <v>Religious Studies</v>
          </cell>
          <cell r="B61" t="str">
            <v>Males</v>
          </cell>
          <cell r="C61">
            <v>6.9</v>
          </cell>
          <cell r="D61">
            <v>15</v>
          </cell>
          <cell r="E61">
            <v>22.3</v>
          </cell>
          <cell r="F61">
            <v>20.8</v>
          </cell>
          <cell r="G61">
            <v>13.8</v>
          </cell>
          <cell r="H61">
            <v>9.1</v>
          </cell>
          <cell r="I61">
            <v>5.7</v>
          </cell>
          <cell r="J61">
            <v>3.5</v>
          </cell>
          <cell r="K61">
            <v>22</v>
          </cell>
          <cell r="L61">
            <v>65.099999999999994</v>
          </cell>
          <cell r="M61">
            <v>97.1</v>
          </cell>
          <cell r="N61">
            <v>125085</v>
          </cell>
          <cell r="O61" t="str">
            <v>Females</v>
          </cell>
          <cell r="P61">
            <v>14.7</v>
          </cell>
          <cell r="Q61">
            <v>22.4</v>
          </cell>
          <cell r="R61">
            <v>24.1</v>
          </cell>
          <cell r="S61">
            <v>17.100000000000001</v>
          </cell>
          <cell r="T61">
            <v>9.6</v>
          </cell>
          <cell r="U61">
            <v>5.7</v>
          </cell>
          <cell r="V61">
            <v>3.3</v>
          </cell>
          <cell r="W61">
            <v>1.8</v>
          </cell>
          <cell r="X61">
            <v>37.1</v>
          </cell>
          <cell r="Y61">
            <v>78.2</v>
          </cell>
          <cell r="Z61">
            <v>98.6</v>
          </cell>
          <cell r="AA61">
            <v>144426</v>
          </cell>
          <cell r="AB61" t="str">
            <v>All</v>
          </cell>
          <cell r="AC61">
            <v>11.1</v>
          </cell>
          <cell r="AD61">
            <v>19</v>
          </cell>
          <cell r="AE61">
            <v>23.3</v>
          </cell>
          <cell r="AF61">
            <v>18.8</v>
          </cell>
          <cell r="AG61">
            <v>11.6</v>
          </cell>
          <cell r="AH61">
            <v>7.2</v>
          </cell>
          <cell r="AI61">
            <v>4.4000000000000004</v>
          </cell>
          <cell r="AJ61">
            <v>2.6</v>
          </cell>
          <cell r="AK61">
            <v>30.1</v>
          </cell>
          <cell r="AL61">
            <v>72.099999999999994</v>
          </cell>
          <cell r="AM61">
            <v>97.9</v>
          </cell>
          <cell r="AN61">
            <v>269511</v>
          </cell>
        </row>
        <row r="62">
          <cell r="A62" t="str">
            <v>Statistics</v>
          </cell>
          <cell r="B62" t="str">
            <v>Males</v>
          </cell>
          <cell r="C62">
            <v>4.0999999999999996</v>
          </cell>
          <cell r="D62">
            <v>15.1</v>
          </cell>
          <cell r="E62">
            <v>20.6</v>
          </cell>
          <cell r="F62">
            <v>27.9</v>
          </cell>
          <cell r="G62">
            <v>17.100000000000001</v>
          </cell>
          <cell r="H62">
            <v>7.2</v>
          </cell>
          <cell r="I62">
            <v>3.7</v>
          </cell>
          <cell r="J62">
            <v>2</v>
          </cell>
          <cell r="K62">
            <v>19.2</v>
          </cell>
          <cell r="L62">
            <v>67.7</v>
          </cell>
          <cell r="M62">
            <v>97.8</v>
          </cell>
          <cell r="N62">
            <v>28134</v>
          </cell>
          <cell r="O62" t="str">
            <v>Females</v>
          </cell>
          <cell r="P62">
            <v>4.3</v>
          </cell>
          <cell r="Q62">
            <v>16.100000000000001</v>
          </cell>
          <cell r="R62">
            <v>22.8</v>
          </cell>
          <cell r="S62">
            <v>29.6</v>
          </cell>
          <cell r="T62">
            <v>14.8</v>
          </cell>
          <cell r="U62">
            <v>6.1</v>
          </cell>
          <cell r="V62">
            <v>2.7</v>
          </cell>
          <cell r="W62">
            <v>1.5</v>
          </cell>
          <cell r="X62">
            <v>20.5</v>
          </cell>
          <cell r="Y62">
            <v>72.900000000000006</v>
          </cell>
          <cell r="Z62">
            <v>98</v>
          </cell>
          <cell r="AA62">
            <v>23924</v>
          </cell>
          <cell r="AB62" t="str">
            <v>All</v>
          </cell>
          <cell r="AC62">
            <v>4.2</v>
          </cell>
          <cell r="AD62">
            <v>15.6</v>
          </cell>
          <cell r="AE62">
            <v>21.6</v>
          </cell>
          <cell r="AF62">
            <v>28.7</v>
          </cell>
          <cell r="AG62">
            <v>16</v>
          </cell>
          <cell r="AH62">
            <v>6.7</v>
          </cell>
          <cell r="AI62">
            <v>3.3</v>
          </cell>
          <cell r="AJ62">
            <v>1.8</v>
          </cell>
          <cell r="AK62">
            <v>19.8</v>
          </cell>
          <cell r="AL62">
            <v>70.099999999999994</v>
          </cell>
          <cell r="AM62">
            <v>97.9</v>
          </cell>
          <cell r="AN62">
            <v>52058</v>
          </cell>
        </row>
        <row r="63">
          <cell r="A63" t="str">
            <v>Vocational Studies</v>
          </cell>
          <cell r="B63" t="str">
            <v>Males</v>
          </cell>
          <cell r="C63">
            <v>1.1000000000000001</v>
          </cell>
          <cell r="D63">
            <v>6.4</v>
          </cell>
          <cell r="E63">
            <v>16.5</v>
          </cell>
          <cell r="F63">
            <v>27.1</v>
          </cell>
          <cell r="G63">
            <v>23.2</v>
          </cell>
          <cell r="H63">
            <v>14.6</v>
          </cell>
          <cell r="I63">
            <v>6.8</v>
          </cell>
          <cell r="J63">
            <v>2.5</v>
          </cell>
          <cell r="K63">
            <v>7.5</v>
          </cell>
          <cell r="L63">
            <v>51.1</v>
          </cell>
          <cell r="M63">
            <v>98.2</v>
          </cell>
          <cell r="N63">
            <v>19950</v>
          </cell>
          <cell r="O63" t="str">
            <v>Females</v>
          </cell>
          <cell r="P63">
            <v>3.4</v>
          </cell>
          <cell r="Q63">
            <v>14.9</v>
          </cell>
          <cell r="R63">
            <v>25.5</v>
          </cell>
          <cell r="S63">
            <v>25.9</v>
          </cell>
          <cell r="T63">
            <v>16.7</v>
          </cell>
          <cell r="U63">
            <v>8.1999999999999993</v>
          </cell>
          <cell r="V63">
            <v>3.4</v>
          </cell>
          <cell r="W63">
            <v>1.2</v>
          </cell>
          <cell r="X63">
            <v>18.3</v>
          </cell>
          <cell r="Y63">
            <v>69.7</v>
          </cell>
          <cell r="Z63">
            <v>99.2</v>
          </cell>
          <cell r="AA63">
            <v>22372</v>
          </cell>
          <cell r="AB63" t="str">
            <v>All</v>
          </cell>
          <cell r="AC63">
            <v>2.2999999999999998</v>
          </cell>
          <cell r="AD63">
            <v>10.9</v>
          </cell>
          <cell r="AE63">
            <v>21.3</v>
          </cell>
          <cell r="AF63">
            <v>26.4</v>
          </cell>
          <cell r="AG63">
            <v>19.8</v>
          </cell>
          <cell r="AH63">
            <v>11.2</v>
          </cell>
          <cell r="AI63">
            <v>5</v>
          </cell>
          <cell r="AJ63">
            <v>1.8</v>
          </cell>
          <cell r="AK63">
            <v>13.2</v>
          </cell>
          <cell r="AL63">
            <v>60.9</v>
          </cell>
          <cell r="AM63">
            <v>98.7</v>
          </cell>
          <cell r="AN63">
            <v>42322</v>
          </cell>
        </row>
        <row r="64">
          <cell r="A64" t="str">
            <v>All Subjects</v>
          </cell>
          <cell r="B64" t="str">
            <v>Males</v>
          </cell>
          <cell r="C64">
            <v>5.6</v>
          </cell>
          <cell r="D64">
            <v>12.9</v>
          </cell>
          <cell r="E64">
            <v>21.4</v>
          </cell>
          <cell r="F64">
            <v>26.5</v>
          </cell>
          <cell r="G64">
            <v>16.7</v>
          </cell>
          <cell r="H64">
            <v>8.4</v>
          </cell>
          <cell r="I64">
            <v>4.4000000000000004</v>
          </cell>
          <cell r="J64">
            <v>2.2999999999999998</v>
          </cell>
          <cell r="K64">
            <v>18.399999999999999</v>
          </cell>
          <cell r="L64">
            <v>66.3</v>
          </cell>
          <cell r="M64">
            <v>98.1</v>
          </cell>
          <cell r="N64">
            <v>2268834</v>
          </cell>
          <cell r="O64" t="str">
            <v>Females</v>
          </cell>
          <cell r="P64">
            <v>8.5</v>
          </cell>
          <cell r="Q64">
            <v>17.399999999999999</v>
          </cell>
          <cell r="R64">
            <v>24.4</v>
          </cell>
          <cell r="S64">
            <v>24.9</v>
          </cell>
          <cell r="T64">
            <v>13.5</v>
          </cell>
          <cell r="U64">
            <v>5.9</v>
          </cell>
          <cell r="V64">
            <v>2.8</v>
          </cell>
          <cell r="W64">
            <v>1.4</v>
          </cell>
          <cell r="X64">
            <v>26</v>
          </cell>
          <cell r="Y64">
            <v>75.2</v>
          </cell>
          <cell r="Z64">
            <v>98.8</v>
          </cell>
          <cell r="AA64">
            <v>2343738</v>
          </cell>
          <cell r="AB64" t="str">
            <v>All</v>
          </cell>
          <cell r="AC64">
            <v>7.1</v>
          </cell>
          <cell r="AD64">
            <v>15.2</v>
          </cell>
          <cell r="AE64">
            <v>22.9</v>
          </cell>
          <cell r="AF64">
            <v>25.7</v>
          </cell>
          <cell r="AG64">
            <v>15.1</v>
          </cell>
          <cell r="AH64">
            <v>7.1</v>
          </cell>
          <cell r="AI64">
            <v>3.6</v>
          </cell>
          <cell r="AJ64">
            <v>1.8</v>
          </cell>
          <cell r="AK64">
            <v>22.3</v>
          </cell>
          <cell r="AL64">
            <v>70.8</v>
          </cell>
          <cell r="AM64">
            <v>98.5</v>
          </cell>
          <cell r="AN64">
            <v>4612572</v>
          </cell>
        </row>
      </sheetData>
      <sheetData sheetId="18">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2.7</v>
          </cell>
          <cell r="D3">
            <v>9.4</v>
          </cell>
          <cell r="E3">
            <v>21.8</v>
          </cell>
          <cell r="F3">
            <v>30.3</v>
          </cell>
          <cell r="G3">
            <v>20.8</v>
          </cell>
          <cell r="H3">
            <v>8.6</v>
          </cell>
          <cell r="I3">
            <v>3.8</v>
          </cell>
          <cell r="J3">
            <v>1.6</v>
          </cell>
          <cell r="K3">
            <v>12.1</v>
          </cell>
          <cell r="L3">
            <v>64.3</v>
          </cell>
          <cell r="M3">
            <v>99.1</v>
          </cell>
          <cell r="N3">
            <v>165062</v>
          </cell>
          <cell r="O3" t="str">
            <v>Females</v>
          </cell>
          <cell r="P3">
            <v>6.2</v>
          </cell>
          <cell r="Q3">
            <v>17.399999999999999</v>
          </cell>
          <cell r="R3">
            <v>28.8</v>
          </cell>
          <cell r="S3">
            <v>27.3</v>
          </cell>
          <cell r="T3">
            <v>13.6</v>
          </cell>
          <cell r="U3">
            <v>4.3</v>
          </cell>
          <cell r="V3">
            <v>1.4</v>
          </cell>
          <cell r="W3">
            <v>0.6</v>
          </cell>
          <cell r="X3">
            <v>23.6</v>
          </cell>
          <cell r="Y3">
            <v>79.7</v>
          </cell>
          <cell r="Z3">
            <v>99.6</v>
          </cell>
          <cell r="AA3">
            <v>173084</v>
          </cell>
          <cell r="AB3" t="str">
            <v>All</v>
          </cell>
          <cell r="AC3">
            <v>4.5</v>
          </cell>
          <cell r="AD3">
            <v>13.5</v>
          </cell>
          <cell r="AE3">
            <v>25.4</v>
          </cell>
          <cell r="AF3">
            <v>28.8</v>
          </cell>
          <cell r="AG3">
            <v>17.100000000000001</v>
          </cell>
          <cell r="AH3">
            <v>6.4</v>
          </cell>
          <cell r="AI3">
            <v>2.6</v>
          </cell>
          <cell r="AJ3">
            <v>1.1000000000000001</v>
          </cell>
          <cell r="AK3">
            <v>18</v>
          </cell>
          <cell r="AL3">
            <v>72.2</v>
          </cell>
          <cell r="AM3">
            <v>99.3</v>
          </cell>
          <cell r="AN3">
            <v>338146</v>
          </cell>
        </row>
        <row r="4">
          <cell r="A4" t="str">
            <v>Mathematics</v>
          </cell>
          <cell r="B4" t="str">
            <v>Males</v>
          </cell>
          <cell r="C4">
            <v>8</v>
          </cell>
          <cell r="D4">
            <v>12.8</v>
          </cell>
          <cell r="E4">
            <v>20.100000000000001</v>
          </cell>
          <cell r="F4">
            <v>29.7</v>
          </cell>
          <cell r="G4">
            <v>14</v>
          </cell>
          <cell r="H4">
            <v>5.2</v>
          </cell>
          <cell r="I4">
            <v>3.4</v>
          </cell>
          <cell r="J4">
            <v>2.8</v>
          </cell>
          <cell r="K4">
            <v>20.8</v>
          </cell>
          <cell r="L4">
            <v>70.599999999999994</v>
          </cell>
          <cell r="M4">
            <v>96</v>
          </cell>
          <cell r="N4">
            <v>276137</v>
          </cell>
          <cell r="O4" t="str">
            <v>Females</v>
          </cell>
          <cell r="P4">
            <v>7.5</v>
          </cell>
          <cell r="Q4">
            <v>13.4</v>
          </cell>
          <cell r="R4">
            <v>21.3</v>
          </cell>
          <cell r="S4">
            <v>30.2</v>
          </cell>
          <cell r="T4">
            <v>13.9</v>
          </cell>
          <cell r="U4">
            <v>4.9000000000000004</v>
          </cell>
          <cell r="V4">
            <v>3.1</v>
          </cell>
          <cell r="W4">
            <v>2.5</v>
          </cell>
          <cell r="X4">
            <v>20.9</v>
          </cell>
          <cell r="Y4">
            <v>72.400000000000006</v>
          </cell>
          <cell r="Z4">
            <v>96.8</v>
          </cell>
          <cell r="AA4">
            <v>268438</v>
          </cell>
          <cell r="AB4" t="str">
            <v>All</v>
          </cell>
          <cell r="AC4">
            <v>7.8</v>
          </cell>
          <cell r="AD4">
            <v>13.1</v>
          </cell>
          <cell r="AE4">
            <v>20.7</v>
          </cell>
          <cell r="AF4">
            <v>29.9</v>
          </cell>
          <cell r="AG4">
            <v>13.9</v>
          </cell>
          <cell r="AH4">
            <v>5.0999999999999996</v>
          </cell>
          <cell r="AI4">
            <v>3.2</v>
          </cell>
          <cell r="AJ4">
            <v>2.6</v>
          </cell>
          <cell r="AK4">
            <v>20.8</v>
          </cell>
          <cell r="AL4">
            <v>71.5</v>
          </cell>
          <cell r="AM4">
            <v>96.4</v>
          </cell>
          <cell r="AN4">
            <v>544575</v>
          </cell>
        </row>
        <row r="5">
          <cell r="A5" t="str">
            <v>Core Science</v>
          </cell>
          <cell r="B5" t="str">
            <v>Males</v>
          </cell>
          <cell r="C5">
            <v>0.5</v>
          </cell>
          <cell r="D5">
            <v>4.8</v>
          </cell>
          <cell r="E5">
            <v>16.399999999999999</v>
          </cell>
          <cell r="F5">
            <v>29.6</v>
          </cell>
          <cell r="G5">
            <v>23.8</v>
          </cell>
          <cell r="H5">
            <v>13.2</v>
          </cell>
          <cell r="I5">
            <v>7.2</v>
          </cell>
          <cell r="J5">
            <v>2.9</v>
          </cell>
          <cell r="K5">
            <v>5.3</v>
          </cell>
          <cell r="L5">
            <v>51.3</v>
          </cell>
          <cell r="M5">
            <v>98.4</v>
          </cell>
          <cell r="N5">
            <v>198359</v>
          </cell>
          <cell r="O5" t="str">
            <v>Females</v>
          </cell>
          <cell r="P5">
            <v>0.9</v>
          </cell>
          <cell r="Q5">
            <v>7.4</v>
          </cell>
          <cell r="R5">
            <v>20.3</v>
          </cell>
          <cell r="S5">
            <v>29.8</v>
          </cell>
          <cell r="T5">
            <v>21.4</v>
          </cell>
          <cell r="U5">
            <v>11.3</v>
          </cell>
          <cell r="V5">
            <v>5.7</v>
          </cell>
          <cell r="W5">
            <v>2</v>
          </cell>
          <cell r="X5">
            <v>8.4</v>
          </cell>
          <cell r="Y5">
            <v>58.5</v>
          </cell>
          <cell r="Z5">
            <v>98.9</v>
          </cell>
          <cell r="AA5">
            <v>196333</v>
          </cell>
          <cell r="AB5" t="str">
            <v>All</v>
          </cell>
          <cell r="AC5">
            <v>0.7</v>
          </cell>
          <cell r="AD5">
            <v>6.1</v>
          </cell>
          <cell r="AE5">
            <v>18.3</v>
          </cell>
          <cell r="AF5">
            <v>29.7</v>
          </cell>
          <cell r="AG5">
            <v>22.6</v>
          </cell>
          <cell r="AH5">
            <v>12.2</v>
          </cell>
          <cell r="AI5">
            <v>6.5</v>
          </cell>
          <cell r="AJ5">
            <v>2.5</v>
          </cell>
          <cell r="AK5">
            <v>6.8</v>
          </cell>
          <cell r="AL5">
            <v>54.9</v>
          </cell>
          <cell r="AM5">
            <v>98.6</v>
          </cell>
          <cell r="AN5">
            <v>394692</v>
          </cell>
        </row>
        <row r="6">
          <cell r="A6" t="str">
            <v>Additional Science</v>
          </cell>
          <cell r="B6" t="str">
            <v>Males</v>
          </cell>
          <cell r="C6">
            <v>1.3</v>
          </cell>
          <cell r="D6">
            <v>6.6</v>
          </cell>
          <cell r="E6">
            <v>18.7</v>
          </cell>
          <cell r="F6">
            <v>29.9</v>
          </cell>
          <cell r="G6">
            <v>21.5</v>
          </cell>
          <cell r="H6">
            <v>11.7</v>
          </cell>
          <cell r="I6">
            <v>6.5</v>
          </cell>
          <cell r="J6">
            <v>2.6</v>
          </cell>
          <cell r="K6">
            <v>7.9</v>
          </cell>
          <cell r="L6">
            <v>56.5</v>
          </cell>
          <cell r="M6">
            <v>98.7</v>
          </cell>
          <cell r="N6">
            <v>172688</v>
          </cell>
          <cell r="O6" t="str">
            <v>Females</v>
          </cell>
          <cell r="P6">
            <v>1.8</v>
          </cell>
          <cell r="Q6">
            <v>8.9</v>
          </cell>
          <cell r="R6">
            <v>21.8</v>
          </cell>
          <cell r="S6">
            <v>30.1</v>
          </cell>
          <cell r="T6">
            <v>20</v>
          </cell>
          <cell r="U6">
            <v>10.1</v>
          </cell>
          <cell r="V6">
            <v>4.8</v>
          </cell>
          <cell r="W6">
            <v>1.6</v>
          </cell>
          <cell r="X6">
            <v>10.7</v>
          </cell>
          <cell r="Y6">
            <v>62.6</v>
          </cell>
          <cell r="Z6">
            <v>99.2</v>
          </cell>
          <cell r="AA6">
            <v>176304</v>
          </cell>
          <cell r="AB6" t="str">
            <v>All</v>
          </cell>
          <cell r="AC6">
            <v>1.5</v>
          </cell>
          <cell r="AD6">
            <v>7.8</v>
          </cell>
          <cell r="AE6">
            <v>20.3</v>
          </cell>
          <cell r="AF6">
            <v>30</v>
          </cell>
          <cell r="AG6">
            <v>20.8</v>
          </cell>
          <cell r="AH6">
            <v>10.9</v>
          </cell>
          <cell r="AI6">
            <v>5.6</v>
          </cell>
          <cell r="AJ6">
            <v>2.1</v>
          </cell>
          <cell r="AK6">
            <v>9.3000000000000007</v>
          </cell>
          <cell r="AL6">
            <v>59.6</v>
          </cell>
          <cell r="AM6">
            <v>99</v>
          </cell>
          <cell r="AN6">
            <v>348992</v>
          </cell>
        </row>
        <row r="7">
          <cell r="A7" t="str">
            <v>Further Additional Science</v>
          </cell>
          <cell r="B7" t="str">
            <v>Males</v>
          </cell>
          <cell r="C7">
            <v>14.4</v>
          </cell>
          <cell r="D7">
            <v>19</v>
          </cell>
          <cell r="E7">
            <v>22.1</v>
          </cell>
          <cell r="F7">
            <v>19.899999999999999</v>
          </cell>
          <cell r="G7">
            <v>14.3</v>
          </cell>
          <cell r="H7">
            <v>7.3</v>
          </cell>
          <cell r="I7">
            <v>2.2000000000000002</v>
          </cell>
          <cell r="J7">
            <v>0.5</v>
          </cell>
          <cell r="K7">
            <v>33.4</v>
          </cell>
          <cell r="L7">
            <v>75.5</v>
          </cell>
          <cell r="M7">
            <v>99.8</v>
          </cell>
          <cell r="N7">
            <v>8554</v>
          </cell>
          <cell r="O7" t="str">
            <v>Females</v>
          </cell>
          <cell r="P7">
            <v>16.7</v>
          </cell>
          <cell r="Q7">
            <v>20.8</v>
          </cell>
          <cell r="R7">
            <v>21.5</v>
          </cell>
          <cell r="S7">
            <v>20</v>
          </cell>
          <cell r="T7">
            <v>13</v>
          </cell>
          <cell r="U7">
            <v>5.6</v>
          </cell>
          <cell r="V7">
            <v>1.8</v>
          </cell>
          <cell r="W7">
            <v>0.4</v>
          </cell>
          <cell r="X7">
            <v>37.5</v>
          </cell>
          <cell r="Y7">
            <v>79</v>
          </cell>
          <cell r="Z7">
            <v>99.8</v>
          </cell>
          <cell r="AA7">
            <v>8391</v>
          </cell>
          <cell r="AB7" t="str">
            <v>All</v>
          </cell>
          <cell r="AC7">
            <v>15.5</v>
          </cell>
          <cell r="AD7">
            <v>19.899999999999999</v>
          </cell>
          <cell r="AE7">
            <v>21.8</v>
          </cell>
          <cell r="AF7">
            <v>20</v>
          </cell>
          <cell r="AG7">
            <v>13.7</v>
          </cell>
          <cell r="AH7">
            <v>6.5</v>
          </cell>
          <cell r="AI7">
            <v>2</v>
          </cell>
          <cell r="AJ7">
            <v>0.5</v>
          </cell>
          <cell r="AK7">
            <v>35.4</v>
          </cell>
          <cell r="AL7">
            <v>77.2</v>
          </cell>
          <cell r="AM7">
            <v>99.8</v>
          </cell>
          <cell r="AN7">
            <v>16945</v>
          </cell>
        </row>
        <row r="8">
          <cell r="A8" t="str">
            <v>Additional Applied Science</v>
          </cell>
          <cell r="B8" t="str">
            <v>Males</v>
          </cell>
          <cell r="C8">
            <v>0</v>
          </cell>
          <cell r="D8">
            <v>0.2</v>
          </cell>
          <cell r="E8">
            <v>4</v>
          </cell>
          <cell r="F8">
            <v>19.399999999999999</v>
          </cell>
          <cell r="G8">
            <v>31.2</v>
          </cell>
          <cell r="H8">
            <v>24.6</v>
          </cell>
          <cell r="I8">
            <v>12.3</v>
          </cell>
          <cell r="J8">
            <v>5.9</v>
          </cell>
          <cell r="K8">
            <v>0.2</v>
          </cell>
          <cell r="L8">
            <v>23.5</v>
          </cell>
          <cell r="M8">
            <v>97.6</v>
          </cell>
          <cell r="N8">
            <v>1767</v>
          </cell>
          <cell r="O8" t="str">
            <v>Females</v>
          </cell>
          <cell r="P8">
            <v>0.2</v>
          </cell>
          <cell r="Q8">
            <v>0.8</v>
          </cell>
          <cell r="R8">
            <v>7.7</v>
          </cell>
          <cell r="S8">
            <v>24.3</v>
          </cell>
          <cell r="T8">
            <v>31.8</v>
          </cell>
          <cell r="U8">
            <v>21.1</v>
          </cell>
          <cell r="V8">
            <v>10</v>
          </cell>
          <cell r="W8">
            <v>2.4</v>
          </cell>
          <cell r="X8">
            <v>1</v>
          </cell>
          <cell r="Y8">
            <v>33</v>
          </cell>
          <cell r="Z8">
            <v>98.4</v>
          </cell>
          <cell r="AA8">
            <v>1652</v>
          </cell>
          <cell r="AB8" t="str">
            <v>All</v>
          </cell>
          <cell r="AC8">
            <v>0.1</v>
          </cell>
          <cell r="AD8">
            <v>0.5</v>
          </cell>
          <cell r="AE8">
            <v>5.8</v>
          </cell>
          <cell r="AF8">
            <v>21.8</v>
          </cell>
          <cell r="AG8">
            <v>31.5</v>
          </cell>
          <cell r="AH8">
            <v>22.9</v>
          </cell>
          <cell r="AI8">
            <v>11.2</v>
          </cell>
          <cell r="AJ8">
            <v>4.2</v>
          </cell>
          <cell r="AK8">
            <v>0.6</v>
          </cell>
          <cell r="AL8">
            <v>28.1</v>
          </cell>
          <cell r="AM8">
            <v>98</v>
          </cell>
          <cell r="AN8">
            <v>3419</v>
          </cell>
        </row>
        <row r="9">
          <cell r="A9" t="str">
            <v>Physics</v>
          </cell>
          <cell r="B9" t="str">
            <v>Males</v>
          </cell>
          <cell r="C9">
            <v>14.9</v>
          </cell>
          <cell r="D9">
            <v>26.9</v>
          </cell>
          <cell r="E9">
            <v>28.5</v>
          </cell>
          <cell r="F9">
            <v>20.7</v>
          </cell>
          <cell r="G9">
            <v>7.2</v>
          </cell>
          <cell r="H9">
            <v>1.4</v>
          </cell>
          <cell r="I9">
            <v>0.3</v>
          </cell>
          <cell r="J9">
            <v>0.1</v>
          </cell>
          <cell r="K9">
            <v>41.7</v>
          </cell>
          <cell r="L9">
            <v>90.9</v>
          </cell>
          <cell r="M9">
            <v>99.9</v>
          </cell>
          <cell r="N9">
            <v>65076</v>
          </cell>
          <cell r="O9" t="str">
            <v>Females</v>
          </cell>
          <cell r="P9">
            <v>15</v>
          </cell>
          <cell r="Q9">
            <v>26.8</v>
          </cell>
          <cell r="R9">
            <v>28.6</v>
          </cell>
          <cell r="S9">
            <v>20.6</v>
          </cell>
          <cell r="T9">
            <v>7.3</v>
          </cell>
          <cell r="U9">
            <v>1.4</v>
          </cell>
          <cell r="V9">
            <v>0.2</v>
          </cell>
          <cell r="W9">
            <v>0.1</v>
          </cell>
          <cell r="X9">
            <v>41.8</v>
          </cell>
          <cell r="Y9">
            <v>90.9</v>
          </cell>
          <cell r="Z9">
            <v>99.9</v>
          </cell>
          <cell r="AA9">
            <v>64348</v>
          </cell>
          <cell r="AB9" t="str">
            <v>All</v>
          </cell>
          <cell r="AC9">
            <v>15</v>
          </cell>
          <cell r="AD9">
            <v>26.8</v>
          </cell>
          <cell r="AE9">
            <v>28.5</v>
          </cell>
          <cell r="AF9">
            <v>20.6</v>
          </cell>
          <cell r="AG9">
            <v>7.2</v>
          </cell>
          <cell r="AH9">
            <v>1.4</v>
          </cell>
          <cell r="AI9">
            <v>0.3</v>
          </cell>
          <cell r="AJ9">
            <v>0.1</v>
          </cell>
          <cell r="AK9">
            <v>41.8</v>
          </cell>
          <cell r="AL9">
            <v>90.9</v>
          </cell>
          <cell r="AM9">
            <v>99.9</v>
          </cell>
          <cell r="AN9">
            <v>129424</v>
          </cell>
        </row>
        <row r="10">
          <cell r="A10" t="str">
            <v>Chemistry</v>
          </cell>
          <cell r="B10" t="str">
            <v>Males</v>
          </cell>
          <cell r="C10">
            <v>12.4</v>
          </cell>
          <cell r="D10">
            <v>26.3</v>
          </cell>
          <cell r="E10">
            <v>28.7</v>
          </cell>
          <cell r="F10">
            <v>21.8</v>
          </cell>
          <cell r="G10">
            <v>8.4</v>
          </cell>
          <cell r="H10">
            <v>1.8</v>
          </cell>
          <cell r="I10">
            <v>0.5</v>
          </cell>
          <cell r="J10">
            <v>0.1</v>
          </cell>
          <cell r="K10">
            <v>38.700000000000003</v>
          </cell>
          <cell r="L10">
            <v>89.1</v>
          </cell>
          <cell r="M10">
            <v>99.9</v>
          </cell>
          <cell r="N10">
            <v>65408</v>
          </cell>
          <cell r="O10" t="str">
            <v>Females</v>
          </cell>
          <cell r="P10">
            <v>16.5</v>
          </cell>
          <cell r="Q10">
            <v>29.3</v>
          </cell>
          <cell r="R10">
            <v>27.9</v>
          </cell>
          <cell r="S10">
            <v>18.100000000000001</v>
          </cell>
          <cell r="T10">
            <v>6.5</v>
          </cell>
          <cell r="U10">
            <v>1.3</v>
          </cell>
          <cell r="V10">
            <v>0.3</v>
          </cell>
          <cell r="W10">
            <v>0.1</v>
          </cell>
          <cell r="X10">
            <v>45.8</v>
          </cell>
          <cell r="Y10">
            <v>91.8</v>
          </cell>
          <cell r="Z10">
            <v>99.9</v>
          </cell>
          <cell r="AA10">
            <v>64818</v>
          </cell>
          <cell r="AB10" t="str">
            <v>All</v>
          </cell>
          <cell r="AC10">
            <v>14.4</v>
          </cell>
          <cell r="AD10">
            <v>27.8</v>
          </cell>
          <cell r="AE10">
            <v>28.3</v>
          </cell>
          <cell r="AF10">
            <v>19.899999999999999</v>
          </cell>
          <cell r="AG10">
            <v>7.4</v>
          </cell>
          <cell r="AH10">
            <v>1.5</v>
          </cell>
          <cell r="AI10">
            <v>0.4</v>
          </cell>
          <cell r="AJ10">
            <v>0.1</v>
          </cell>
          <cell r="AK10">
            <v>42.2</v>
          </cell>
          <cell r="AL10">
            <v>90.4</v>
          </cell>
          <cell r="AM10">
            <v>99.9</v>
          </cell>
          <cell r="AN10">
            <v>130226</v>
          </cell>
        </row>
        <row r="11">
          <cell r="A11" t="str">
            <v>Biological Sciences</v>
          </cell>
          <cell r="B11" t="str">
            <v>Males</v>
          </cell>
          <cell r="C11">
            <v>11</v>
          </cell>
          <cell r="D11">
            <v>26.5</v>
          </cell>
          <cell r="E11">
            <v>30.9</v>
          </cell>
          <cell r="F11">
            <v>21.2</v>
          </cell>
          <cell r="G11">
            <v>7.8</v>
          </cell>
          <cell r="H11">
            <v>1.7</v>
          </cell>
          <cell r="I11">
            <v>0.5</v>
          </cell>
          <cell r="J11">
            <v>0.2</v>
          </cell>
          <cell r="K11">
            <v>37.5</v>
          </cell>
          <cell r="L11">
            <v>89.6</v>
          </cell>
          <cell r="M11">
            <v>99.8</v>
          </cell>
          <cell r="N11">
            <v>66086</v>
          </cell>
          <cell r="O11" t="str">
            <v>Females</v>
          </cell>
          <cell r="P11">
            <v>15.7</v>
          </cell>
          <cell r="Q11">
            <v>30.4</v>
          </cell>
          <cell r="R11">
            <v>29</v>
          </cell>
          <cell r="S11">
            <v>17.100000000000001</v>
          </cell>
          <cell r="T11">
            <v>5.8</v>
          </cell>
          <cell r="U11">
            <v>1.3</v>
          </cell>
          <cell r="V11">
            <v>0.4</v>
          </cell>
          <cell r="W11">
            <v>0.1</v>
          </cell>
          <cell r="X11">
            <v>46.1</v>
          </cell>
          <cell r="Y11">
            <v>92.2</v>
          </cell>
          <cell r="Z11">
            <v>99.8</v>
          </cell>
          <cell r="AA11">
            <v>65967</v>
          </cell>
          <cell r="AB11" t="str">
            <v>All</v>
          </cell>
          <cell r="AC11">
            <v>13.4</v>
          </cell>
          <cell r="AD11">
            <v>28.4</v>
          </cell>
          <cell r="AE11">
            <v>30</v>
          </cell>
          <cell r="AF11">
            <v>19.2</v>
          </cell>
          <cell r="AG11">
            <v>6.8</v>
          </cell>
          <cell r="AH11">
            <v>1.5</v>
          </cell>
          <cell r="AI11">
            <v>0.4</v>
          </cell>
          <cell r="AJ11">
            <v>0.2</v>
          </cell>
          <cell r="AK11">
            <v>41.8</v>
          </cell>
          <cell r="AL11">
            <v>90.9</v>
          </cell>
          <cell r="AM11">
            <v>99.8</v>
          </cell>
          <cell r="AN11">
            <v>132053</v>
          </cell>
        </row>
        <row r="12">
          <cell r="A12" t="str">
            <v>Computer Science</v>
          </cell>
          <cell r="B12" t="str">
            <v>Males</v>
          </cell>
          <cell r="C12">
            <v>5.0999999999999996</v>
          </cell>
          <cell r="D12">
            <v>14.1</v>
          </cell>
          <cell r="E12">
            <v>19.600000000000001</v>
          </cell>
          <cell r="F12">
            <v>20</v>
          </cell>
          <cell r="G12">
            <v>14.9</v>
          </cell>
          <cell r="H12">
            <v>9.9</v>
          </cell>
          <cell r="I12">
            <v>6.7</v>
          </cell>
          <cell r="J12">
            <v>4.4000000000000004</v>
          </cell>
          <cell r="K12">
            <v>19.2</v>
          </cell>
          <cell r="L12">
            <v>58.8</v>
          </cell>
          <cell r="M12">
            <v>94.7</v>
          </cell>
          <cell r="N12">
            <v>49460</v>
          </cell>
          <cell r="O12" t="str">
            <v>Females</v>
          </cell>
          <cell r="P12">
            <v>7.3</v>
          </cell>
          <cell r="Q12">
            <v>16.7</v>
          </cell>
          <cell r="R12">
            <v>19</v>
          </cell>
          <cell r="S12">
            <v>18.399999999999999</v>
          </cell>
          <cell r="T12">
            <v>13.7</v>
          </cell>
          <cell r="U12">
            <v>9.4</v>
          </cell>
          <cell r="V12">
            <v>6.2</v>
          </cell>
          <cell r="W12">
            <v>4</v>
          </cell>
          <cell r="X12">
            <v>23.9</v>
          </cell>
          <cell r="Y12">
            <v>61.3</v>
          </cell>
          <cell r="Z12">
            <v>94.6</v>
          </cell>
          <cell r="AA12">
            <v>12672</v>
          </cell>
          <cell r="AB12" t="str">
            <v>All</v>
          </cell>
          <cell r="AC12">
            <v>5.6</v>
          </cell>
          <cell r="AD12">
            <v>14.6</v>
          </cell>
          <cell r="AE12">
            <v>19.5</v>
          </cell>
          <cell r="AF12">
            <v>19.7</v>
          </cell>
          <cell r="AG12">
            <v>14.6</v>
          </cell>
          <cell r="AH12">
            <v>9.8000000000000007</v>
          </cell>
          <cell r="AI12">
            <v>6.6</v>
          </cell>
          <cell r="AJ12">
            <v>4.3</v>
          </cell>
          <cell r="AK12">
            <v>20.2</v>
          </cell>
          <cell r="AL12">
            <v>59.3</v>
          </cell>
          <cell r="AM12">
            <v>94.7</v>
          </cell>
          <cell r="AN12">
            <v>62132</v>
          </cell>
        </row>
        <row r="13">
          <cell r="A13" t="str">
            <v>Other Sciences</v>
          </cell>
          <cell r="B13" t="str">
            <v>Males</v>
          </cell>
          <cell r="C13">
            <v>13.9</v>
          </cell>
          <cell r="D13">
            <v>15.9</v>
          </cell>
          <cell r="E13">
            <v>19.100000000000001</v>
          </cell>
          <cell r="F13">
            <v>16.899999999999999</v>
          </cell>
          <cell r="G13">
            <v>11.3</v>
          </cell>
          <cell r="H13">
            <v>10.1</v>
          </cell>
          <cell r="I13">
            <v>6.2</v>
          </cell>
          <cell r="J13">
            <v>3.7</v>
          </cell>
          <cell r="K13">
            <v>29.8</v>
          </cell>
          <cell r="L13">
            <v>65.7</v>
          </cell>
          <cell r="M13">
            <v>97</v>
          </cell>
          <cell r="N13">
            <v>3208</v>
          </cell>
          <cell r="O13" t="str">
            <v>Females</v>
          </cell>
          <cell r="P13">
            <v>6.8</v>
          </cell>
          <cell r="Q13">
            <v>13.9</v>
          </cell>
          <cell r="R13">
            <v>20</v>
          </cell>
          <cell r="S13">
            <v>20.5</v>
          </cell>
          <cell r="T13">
            <v>16.399999999999999</v>
          </cell>
          <cell r="U13">
            <v>11.6</v>
          </cell>
          <cell r="V13">
            <v>5.8</v>
          </cell>
          <cell r="W13">
            <v>2.6</v>
          </cell>
          <cell r="X13">
            <v>20.7</v>
          </cell>
          <cell r="Y13">
            <v>61.2</v>
          </cell>
          <cell r="Z13">
            <v>97.6</v>
          </cell>
          <cell r="AA13">
            <v>1594</v>
          </cell>
          <cell r="AB13" t="str">
            <v>All</v>
          </cell>
          <cell r="AC13">
            <v>11.5</v>
          </cell>
          <cell r="AD13">
            <v>15.3</v>
          </cell>
          <cell r="AE13">
            <v>19.399999999999999</v>
          </cell>
          <cell r="AF13">
            <v>18.100000000000001</v>
          </cell>
          <cell r="AG13">
            <v>13</v>
          </cell>
          <cell r="AH13">
            <v>10.6</v>
          </cell>
          <cell r="AI13">
            <v>6.1</v>
          </cell>
          <cell r="AJ13">
            <v>3.3</v>
          </cell>
          <cell r="AK13">
            <v>26.8</v>
          </cell>
          <cell r="AL13">
            <v>64.2</v>
          </cell>
          <cell r="AM13">
            <v>97.2</v>
          </cell>
          <cell r="AN13">
            <v>4802</v>
          </cell>
        </row>
        <row r="14">
          <cell r="A14" t="str">
            <v>D &amp; T: Electronic Products</v>
          </cell>
          <cell r="B14" t="str">
            <v>Males</v>
          </cell>
          <cell r="C14">
            <v>6.8</v>
          </cell>
          <cell r="D14">
            <v>15.1</v>
          </cell>
          <cell r="E14">
            <v>20.2</v>
          </cell>
          <cell r="F14">
            <v>21.9</v>
          </cell>
          <cell r="G14">
            <v>14.7</v>
          </cell>
          <cell r="H14">
            <v>10</v>
          </cell>
          <cell r="I14">
            <v>5.8</v>
          </cell>
          <cell r="J14">
            <v>3.3</v>
          </cell>
          <cell r="K14">
            <v>21.9</v>
          </cell>
          <cell r="L14">
            <v>64.099999999999994</v>
          </cell>
          <cell r="M14">
            <v>97.8</v>
          </cell>
          <cell r="N14">
            <v>6131</v>
          </cell>
          <cell r="O14" t="str">
            <v>Females</v>
          </cell>
          <cell r="P14">
            <v>15.6</v>
          </cell>
          <cell r="Q14">
            <v>26.9</v>
          </cell>
          <cell r="R14">
            <v>24.6</v>
          </cell>
          <cell r="S14">
            <v>16.3</v>
          </cell>
          <cell r="T14">
            <v>7.7</v>
          </cell>
          <cell r="U14">
            <v>5</v>
          </cell>
          <cell r="V14">
            <v>2.5</v>
          </cell>
          <cell r="W14">
            <v>0.8</v>
          </cell>
          <cell r="X14">
            <v>42.5</v>
          </cell>
          <cell r="Y14">
            <v>83.3</v>
          </cell>
          <cell r="Z14">
            <v>99.4</v>
          </cell>
          <cell r="AA14">
            <v>480</v>
          </cell>
          <cell r="AB14" t="str">
            <v>All</v>
          </cell>
          <cell r="AC14">
            <v>7.5</v>
          </cell>
          <cell r="AD14">
            <v>15.9</v>
          </cell>
          <cell r="AE14">
            <v>20.5</v>
          </cell>
          <cell r="AF14">
            <v>21.5</v>
          </cell>
          <cell r="AG14">
            <v>14.2</v>
          </cell>
          <cell r="AH14">
            <v>9.6</v>
          </cell>
          <cell r="AI14">
            <v>5.6</v>
          </cell>
          <cell r="AJ14">
            <v>3.1</v>
          </cell>
          <cell r="AK14">
            <v>23.4</v>
          </cell>
          <cell r="AL14">
            <v>65.5</v>
          </cell>
          <cell r="AM14">
            <v>97.9</v>
          </cell>
          <cell r="AN14">
            <v>6611</v>
          </cell>
        </row>
        <row r="15">
          <cell r="A15" t="str">
            <v>D &amp; T: Food Technology</v>
          </cell>
          <cell r="B15" t="str">
            <v>Males</v>
          </cell>
          <cell r="C15">
            <v>1.1000000000000001</v>
          </cell>
          <cell r="D15">
            <v>5.4</v>
          </cell>
          <cell r="E15">
            <v>13.6</v>
          </cell>
          <cell r="F15">
            <v>24.1</v>
          </cell>
          <cell r="G15">
            <v>23.8</v>
          </cell>
          <cell r="H15">
            <v>16.600000000000001</v>
          </cell>
          <cell r="I15">
            <v>8.9</v>
          </cell>
          <cell r="J15">
            <v>4.2</v>
          </cell>
          <cell r="K15">
            <v>6.5</v>
          </cell>
          <cell r="L15">
            <v>44.2</v>
          </cell>
          <cell r="M15">
            <v>97.8</v>
          </cell>
          <cell r="N15">
            <v>12146</v>
          </cell>
          <cell r="O15" t="str">
            <v>Females</v>
          </cell>
          <cell r="P15">
            <v>7</v>
          </cell>
          <cell r="Q15">
            <v>17.2</v>
          </cell>
          <cell r="R15">
            <v>23.6</v>
          </cell>
          <cell r="S15">
            <v>22.8</v>
          </cell>
          <cell r="T15">
            <v>15.4</v>
          </cell>
          <cell r="U15">
            <v>8</v>
          </cell>
          <cell r="V15">
            <v>3.8</v>
          </cell>
          <cell r="W15">
            <v>1.4</v>
          </cell>
          <cell r="X15">
            <v>24.2</v>
          </cell>
          <cell r="Y15">
            <v>70.7</v>
          </cell>
          <cell r="Z15">
            <v>99.2</v>
          </cell>
          <cell r="AA15">
            <v>21306</v>
          </cell>
          <cell r="AB15" t="str">
            <v>All</v>
          </cell>
          <cell r="AC15">
            <v>4.9000000000000004</v>
          </cell>
          <cell r="AD15">
            <v>12.9</v>
          </cell>
          <cell r="AE15">
            <v>20</v>
          </cell>
          <cell r="AF15">
            <v>23.3</v>
          </cell>
          <cell r="AG15">
            <v>18.399999999999999</v>
          </cell>
          <cell r="AH15">
            <v>11.2</v>
          </cell>
          <cell r="AI15">
            <v>5.6</v>
          </cell>
          <cell r="AJ15">
            <v>2.4</v>
          </cell>
          <cell r="AK15">
            <v>17.8</v>
          </cell>
          <cell r="AL15">
            <v>61.1</v>
          </cell>
          <cell r="AM15">
            <v>98.7</v>
          </cell>
          <cell r="AN15">
            <v>33452</v>
          </cell>
        </row>
        <row r="16">
          <cell r="A16" t="str">
            <v>D &amp; T: Graphic Products</v>
          </cell>
          <cell r="B16" t="str">
            <v>Males</v>
          </cell>
          <cell r="C16">
            <v>2.2999999999999998</v>
          </cell>
          <cell r="D16">
            <v>8.6999999999999993</v>
          </cell>
          <cell r="E16">
            <v>16.3</v>
          </cell>
          <cell r="F16">
            <v>21.8</v>
          </cell>
          <cell r="G16">
            <v>19.899999999999999</v>
          </cell>
          <cell r="H16">
            <v>14</v>
          </cell>
          <cell r="I16">
            <v>8.8000000000000007</v>
          </cell>
          <cell r="J16">
            <v>4.9000000000000004</v>
          </cell>
          <cell r="K16">
            <v>11</v>
          </cell>
          <cell r="L16">
            <v>49.2</v>
          </cell>
          <cell r="M16">
            <v>96.7</v>
          </cell>
          <cell r="N16">
            <v>16159</v>
          </cell>
          <cell r="O16" t="str">
            <v>Females</v>
          </cell>
          <cell r="P16">
            <v>8.6999999999999993</v>
          </cell>
          <cell r="Q16">
            <v>19.5</v>
          </cell>
          <cell r="R16">
            <v>23.7</v>
          </cell>
          <cell r="S16">
            <v>21</v>
          </cell>
          <cell r="T16">
            <v>14</v>
          </cell>
          <cell r="U16">
            <v>6.9</v>
          </cell>
          <cell r="V16">
            <v>3.4</v>
          </cell>
          <cell r="W16">
            <v>1.7</v>
          </cell>
          <cell r="X16">
            <v>28.2</v>
          </cell>
          <cell r="Y16">
            <v>72.900000000000006</v>
          </cell>
          <cell r="Z16">
            <v>98.9</v>
          </cell>
          <cell r="AA16">
            <v>9719</v>
          </cell>
          <cell r="AB16" t="str">
            <v>All</v>
          </cell>
          <cell r="AC16">
            <v>4.7</v>
          </cell>
          <cell r="AD16">
            <v>12.8</v>
          </cell>
          <cell r="AE16">
            <v>19.100000000000001</v>
          </cell>
          <cell r="AF16">
            <v>21.5</v>
          </cell>
          <cell r="AG16">
            <v>17.7</v>
          </cell>
          <cell r="AH16">
            <v>11.3</v>
          </cell>
          <cell r="AI16">
            <v>6.7</v>
          </cell>
          <cell r="AJ16">
            <v>3.7</v>
          </cell>
          <cell r="AK16">
            <v>17.5</v>
          </cell>
          <cell r="AL16">
            <v>58.1</v>
          </cell>
          <cell r="AM16">
            <v>97.5</v>
          </cell>
          <cell r="AN16">
            <v>25878</v>
          </cell>
        </row>
        <row r="17">
          <cell r="A17" t="str">
            <v>D &amp; T: Resistant Materials</v>
          </cell>
          <cell r="B17" t="str">
            <v>Males</v>
          </cell>
          <cell r="C17">
            <v>2.8</v>
          </cell>
          <cell r="D17">
            <v>8.8000000000000007</v>
          </cell>
          <cell r="E17">
            <v>17.600000000000001</v>
          </cell>
          <cell r="F17">
            <v>24.2</v>
          </cell>
          <cell r="G17">
            <v>20.2</v>
          </cell>
          <cell r="H17">
            <v>13.2</v>
          </cell>
          <cell r="I17">
            <v>7.6</v>
          </cell>
          <cell r="J17">
            <v>3.6</v>
          </cell>
          <cell r="K17">
            <v>11.7</v>
          </cell>
          <cell r="L17">
            <v>53.5</v>
          </cell>
          <cell r="M17">
            <v>98.1</v>
          </cell>
          <cell r="N17">
            <v>40386</v>
          </cell>
          <cell r="O17" t="str">
            <v>Females</v>
          </cell>
          <cell r="P17">
            <v>8.9</v>
          </cell>
          <cell r="Q17">
            <v>18.899999999999999</v>
          </cell>
          <cell r="R17">
            <v>24.2</v>
          </cell>
          <cell r="S17">
            <v>21.1</v>
          </cell>
          <cell r="T17">
            <v>13.2</v>
          </cell>
          <cell r="U17">
            <v>7.3</v>
          </cell>
          <cell r="V17">
            <v>3.9</v>
          </cell>
          <cell r="W17">
            <v>1.7</v>
          </cell>
          <cell r="X17">
            <v>27.8</v>
          </cell>
          <cell r="Y17">
            <v>73.099999999999994</v>
          </cell>
          <cell r="Z17">
            <v>99.1</v>
          </cell>
          <cell r="AA17">
            <v>7194</v>
          </cell>
          <cell r="AB17" t="str">
            <v>All</v>
          </cell>
          <cell r="AC17">
            <v>3.8</v>
          </cell>
          <cell r="AD17">
            <v>10.4</v>
          </cell>
          <cell r="AE17">
            <v>18.600000000000001</v>
          </cell>
          <cell r="AF17">
            <v>23.8</v>
          </cell>
          <cell r="AG17">
            <v>19.100000000000001</v>
          </cell>
          <cell r="AH17">
            <v>12.3</v>
          </cell>
          <cell r="AI17">
            <v>7</v>
          </cell>
          <cell r="AJ17">
            <v>3.3</v>
          </cell>
          <cell r="AK17">
            <v>14.1</v>
          </cell>
          <cell r="AL17">
            <v>56.5</v>
          </cell>
          <cell r="AM17">
            <v>98.2</v>
          </cell>
          <cell r="AN17">
            <v>47580</v>
          </cell>
        </row>
        <row r="18">
          <cell r="A18" t="str">
            <v>D &amp; T: Systems &amp; Control</v>
          </cell>
          <cell r="B18" t="str">
            <v>Males</v>
          </cell>
          <cell r="C18">
            <v>6.6</v>
          </cell>
          <cell r="D18">
            <v>16.899999999999999</v>
          </cell>
          <cell r="E18">
            <v>20.9</v>
          </cell>
          <cell r="F18">
            <v>22.4</v>
          </cell>
          <cell r="G18">
            <v>16.399999999999999</v>
          </cell>
          <cell r="H18">
            <v>10.1</v>
          </cell>
          <cell r="I18">
            <v>4</v>
          </cell>
          <cell r="J18" t="str">
            <v>x</v>
          </cell>
          <cell r="K18">
            <v>23.5</v>
          </cell>
          <cell r="L18">
            <v>66.900000000000006</v>
          </cell>
          <cell r="M18">
            <v>99.2</v>
          </cell>
          <cell r="N18">
            <v>2325</v>
          </cell>
          <cell r="O18" t="str">
            <v>Females</v>
          </cell>
          <cell r="P18">
            <v>8.3000000000000007</v>
          </cell>
          <cell r="Q18">
            <v>21.9</v>
          </cell>
          <cell r="R18">
            <v>31.8</v>
          </cell>
          <cell r="S18">
            <v>19.3</v>
          </cell>
          <cell r="T18">
            <v>11.5</v>
          </cell>
          <cell r="U18">
            <v>3.1</v>
          </cell>
          <cell r="V18">
            <v>3.1</v>
          </cell>
          <cell r="W18" t="str">
            <v>x</v>
          </cell>
          <cell r="X18">
            <v>30.2</v>
          </cell>
          <cell r="Y18">
            <v>81.3</v>
          </cell>
          <cell r="Z18">
            <v>99.5</v>
          </cell>
          <cell r="AA18">
            <v>192</v>
          </cell>
          <cell r="AB18" t="str">
            <v>All</v>
          </cell>
          <cell r="AC18">
            <v>6.7</v>
          </cell>
          <cell r="AD18">
            <v>17.3</v>
          </cell>
          <cell r="AE18">
            <v>21.8</v>
          </cell>
          <cell r="AF18">
            <v>22.2</v>
          </cell>
          <cell r="AG18">
            <v>16.100000000000001</v>
          </cell>
          <cell r="AH18">
            <v>9.5</v>
          </cell>
          <cell r="AI18">
            <v>4</v>
          </cell>
          <cell r="AJ18">
            <v>1.7</v>
          </cell>
          <cell r="AK18">
            <v>24</v>
          </cell>
          <cell r="AL18">
            <v>68</v>
          </cell>
          <cell r="AM18">
            <v>99.2</v>
          </cell>
          <cell r="AN18">
            <v>2517</v>
          </cell>
        </row>
        <row r="19">
          <cell r="A19" t="str">
            <v>D &amp; T: Textiles Technology</v>
          </cell>
          <cell r="B19" t="str">
            <v>Males</v>
          </cell>
          <cell r="C19">
            <v>2.9</v>
          </cell>
          <cell r="D19">
            <v>6.1</v>
          </cell>
          <cell r="E19">
            <v>12.1</v>
          </cell>
          <cell r="F19">
            <v>16</v>
          </cell>
          <cell r="G19">
            <v>20.9</v>
          </cell>
          <cell r="H19">
            <v>15.9</v>
          </cell>
          <cell r="I19">
            <v>13.6</v>
          </cell>
          <cell r="J19">
            <v>7.7</v>
          </cell>
          <cell r="K19">
            <v>9</v>
          </cell>
          <cell r="L19">
            <v>37.200000000000003</v>
          </cell>
          <cell r="M19">
            <v>95.2</v>
          </cell>
          <cell r="N19">
            <v>767</v>
          </cell>
          <cell r="O19" t="str">
            <v>Females</v>
          </cell>
          <cell r="P19">
            <v>9.4</v>
          </cell>
          <cell r="Q19">
            <v>18.3</v>
          </cell>
          <cell r="R19">
            <v>24</v>
          </cell>
          <cell r="S19">
            <v>21.8</v>
          </cell>
          <cell r="T19">
            <v>13.5</v>
          </cell>
          <cell r="U19">
            <v>6.9</v>
          </cell>
          <cell r="V19">
            <v>3.7</v>
          </cell>
          <cell r="W19">
            <v>1.6</v>
          </cell>
          <cell r="X19">
            <v>27.8</v>
          </cell>
          <cell r="Y19">
            <v>73.599999999999994</v>
          </cell>
          <cell r="Z19">
            <v>99.2</v>
          </cell>
          <cell r="AA19">
            <v>20833</v>
          </cell>
          <cell r="AB19" t="str">
            <v>All</v>
          </cell>
          <cell r="AC19">
            <v>9.1999999999999993</v>
          </cell>
          <cell r="AD19">
            <v>17.899999999999999</v>
          </cell>
          <cell r="AE19">
            <v>23.6</v>
          </cell>
          <cell r="AF19">
            <v>21.6</v>
          </cell>
          <cell r="AG19">
            <v>13.7</v>
          </cell>
          <cell r="AH19">
            <v>7.2</v>
          </cell>
          <cell r="AI19">
            <v>4</v>
          </cell>
          <cell r="AJ19">
            <v>1.8</v>
          </cell>
          <cell r="AK19">
            <v>27.1</v>
          </cell>
          <cell r="AL19">
            <v>72.3</v>
          </cell>
          <cell r="AM19">
            <v>99.1</v>
          </cell>
          <cell r="AN19">
            <v>21600</v>
          </cell>
        </row>
        <row r="20">
          <cell r="A20" t="str">
            <v>Other Design and Technology</v>
          </cell>
          <cell r="B20" t="str">
            <v>Males</v>
          </cell>
          <cell r="C20">
            <v>2.2999999999999998</v>
          </cell>
          <cell r="D20">
            <v>8.3000000000000007</v>
          </cell>
          <cell r="E20">
            <v>17.399999999999999</v>
          </cell>
          <cell r="F20">
            <v>23.6</v>
          </cell>
          <cell r="G20">
            <v>20.9</v>
          </cell>
          <cell r="H20">
            <v>13.1</v>
          </cell>
          <cell r="I20">
            <v>7.8</v>
          </cell>
          <cell r="J20">
            <v>4.0999999999999996</v>
          </cell>
          <cell r="K20">
            <v>10.6</v>
          </cell>
          <cell r="L20">
            <v>51.6</v>
          </cell>
          <cell r="M20">
            <v>97.5</v>
          </cell>
          <cell r="N20">
            <v>27367</v>
          </cell>
          <cell r="O20" t="str">
            <v>Females</v>
          </cell>
          <cell r="P20">
            <v>8.1999999999999993</v>
          </cell>
          <cell r="Q20">
            <v>18.100000000000001</v>
          </cell>
          <cell r="R20">
            <v>24</v>
          </cell>
          <cell r="S20">
            <v>22.1</v>
          </cell>
          <cell r="T20">
            <v>13.7</v>
          </cell>
          <cell r="U20">
            <v>7.5</v>
          </cell>
          <cell r="V20">
            <v>3.8</v>
          </cell>
          <cell r="W20">
            <v>1.4</v>
          </cell>
          <cell r="X20">
            <v>26.3</v>
          </cell>
          <cell r="Y20">
            <v>72.400000000000006</v>
          </cell>
          <cell r="Z20">
            <v>98.9</v>
          </cell>
          <cell r="AA20">
            <v>10151</v>
          </cell>
          <cell r="AB20" t="str">
            <v>All</v>
          </cell>
          <cell r="AC20">
            <v>3.9</v>
          </cell>
          <cell r="AD20">
            <v>10.9</v>
          </cell>
          <cell r="AE20">
            <v>19.2</v>
          </cell>
          <cell r="AF20">
            <v>23.2</v>
          </cell>
          <cell r="AG20">
            <v>18.899999999999999</v>
          </cell>
          <cell r="AH20">
            <v>11.6</v>
          </cell>
          <cell r="AI20">
            <v>6.8</v>
          </cell>
          <cell r="AJ20">
            <v>3.4</v>
          </cell>
          <cell r="AK20">
            <v>14.8</v>
          </cell>
          <cell r="AL20">
            <v>57.2</v>
          </cell>
          <cell r="AM20">
            <v>97.9</v>
          </cell>
          <cell r="AN20">
            <v>37518</v>
          </cell>
        </row>
        <row r="21">
          <cell r="A21" t="str">
            <v>Applied Engineering</v>
          </cell>
          <cell r="B21" t="str">
            <v>Males</v>
          </cell>
          <cell r="C21">
            <v>0.6</v>
          </cell>
          <cell r="D21">
            <v>4.3</v>
          </cell>
          <cell r="E21">
            <v>10.8</v>
          </cell>
          <cell r="F21">
            <v>22.4</v>
          </cell>
          <cell r="G21">
            <v>23.9</v>
          </cell>
          <cell r="H21">
            <v>16.600000000000001</v>
          </cell>
          <cell r="I21">
            <v>10.1</v>
          </cell>
          <cell r="J21">
            <v>7.1</v>
          </cell>
          <cell r="K21">
            <v>4.9000000000000004</v>
          </cell>
          <cell r="L21">
            <v>38.200000000000003</v>
          </cell>
          <cell r="M21">
            <v>95.9</v>
          </cell>
          <cell r="N21">
            <v>6245</v>
          </cell>
          <cell r="O21" t="str">
            <v>Females</v>
          </cell>
          <cell r="P21">
            <v>6.3</v>
          </cell>
          <cell r="Q21">
            <v>14.1</v>
          </cell>
          <cell r="R21">
            <v>20.399999999999999</v>
          </cell>
          <cell r="S21">
            <v>24.2</v>
          </cell>
          <cell r="T21">
            <v>17.100000000000001</v>
          </cell>
          <cell r="U21">
            <v>8.1</v>
          </cell>
          <cell r="V21">
            <v>5.6</v>
          </cell>
          <cell r="W21">
            <v>3</v>
          </cell>
          <cell r="X21">
            <v>20.399999999999999</v>
          </cell>
          <cell r="Y21">
            <v>64.900000000000006</v>
          </cell>
          <cell r="Z21">
            <v>98.7</v>
          </cell>
          <cell r="AA21">
            <v>604</v>
          </cell>
          <cell r="AB21" t="str">
            <v>All</v>
          </cell>
          <cell r="AC21">
            <v>1.1000000000000001</v>
          </cell>
          <cell r="AD21">
            <v>5.2</v>
          </cell>
          <cell r="AE21">
            <v>11.6</v>
          </cell>
          <cell r="AF21">
            <v>22.6</v>
          </cell>
          <cell r="AG21">
            <v>23.3</v>
          </cell>
          <cell r="AH21">
            <v>15.8</v>
          </cell>
          <cell r="AI21">
            <v>9.6999999999999993</v>
          </cell>
          <cell r="AJ21">
            <v>6.8</v>
          </cell>
          <cell r="AK21">
            <v>6.3</v>
          </cell>
          <cell r="AL21">
            <v>40.5</v>
          </cell>
          <cell r="AM21">
            <v>96.1</v>
          </cell>
          <cell r="AN21">
            <v>6849</v>
          </cell>
        </row>
        <row r="22">
          <cell r="A22" t="str">
            <v>Information Technology</v>
          </cell>
          <cell r="B22" t="str">
            <v>Males</v>
          </cell>
          <cell r="C22">
            <v>2.9</v>
          </cell>
          <cell r="D22">
            <v>12.9</v>
          </cell>
          <cell r="E22">
            <v>23.3</v>
          </cell>
          <cell r="F22">
            <v>23.7</v>
          </cell>
          <cell r="G22">
            <v>15.4</v>
          </cell>
          <cell r="H22">
            <v>8.9</v>
          </cell>
          <cell r="I22">
            <v>5.8</v>
          </cell>
          <cell r="J22">
            <v>4.0999999999999996</v>
          </cell>
          <cell r="K22">
            <v>15.7</v>
          </cell>
          <cell r="L22">
            <v>62.8</v>
          </cell>
          <cell r="M22">
            <v>97</v>
          </cell>
          <cell r="N22">
            <v>43193</v>
          </cell>
          <cell r="O22" t="str">
            <v>Females</v>
          </cell>
          <cell r="P22">
            <v>6</v>
          </cell>
          <cell r="Q22">
            <v>18.7</v>
          </cell>
          <cell r="R22">
            <v>25.3</v>
          </cell>
          <cell r="S22">
            <v>21.8</v>
          </cell>
          <cell r="T22">
            <v>13.1</v>
          </cell>
          <cell r="U22">
            <v>6.8</v>
          </cell>
          <cell r="V22">
            <v>4</v>
          </cell>
          <cell r="W22">
            <v>2.5</v>
          </cell>
          <cell r="X22">
            <v>24.7</v>
          </cell>
          <cell r="Y22">
            <v>71.8</v>
          </cell>
          <cell r="Z22">
            <v>98.1</v>
          </cell>
          <cell r="AA22">
            <v>29648</v>
          </cell>
          <cell r="AB22" t="str">
            <v>All</v>
          </cell>
          <cell r="AC22">
            <v>4.0999999999999996</v>
          </cell>
          <cell r="AD22">
            <v>15.2</v>
          </cell>
          <cell r="AE22">
            <v>24.1</v>
          </cell>
          <cell r="AF22">
            <v>23</v>
          </cell>
          <cell r="AG22">
            <v>14.4</v>
          </cell>
          <cell r="AH22">
            <v>8.1</v>
          </cell>
          <cell r="AI22">
            <v>5.0999999999999996</v>
          </cell>
          <cell r="AJ22">
            <v>3.4</v>
          </cell>
          <cell r="AK22">
            <v>19.399999999999999</v>
          </cell>
          <cell r="AL22">
            <v>66.400000000000006</v>
          </cell>
          <cell r="AM22">
            <v>97.5</v>
          </cell>
          <cell r="AN22">
            <v>72841</v>
          </cell>
        </row>
        <row r="23">
          <cell r="A23" t="str">
            <v>Business Studies</v>
          </cell>
          <cell r="B23" t="str">
            <v>Males</v>
          </cell>
          <cell r="C23">
            <v>2.7</v>
          </cell>
          <cell r="D23">
            <v>12.4</v>
          </cell>
          <cell r="E23">
            <v>23.4</v>
          </cell>
          <cell r="F23">
            <v>23.8</v>
          </cell>
          <cell r="G23">
            <v>16.5</v>
          </cell>
          <cell r="H23">
            <v>9.6999999999999993</v>
          </cell>
          <cell r="I23">
            <v>5.9</v>
          </cell>
          <cell r="J23">
            <v>3.4</v>
          </cell>
          <cell r="K23">
            <v>15</v>
          </cell>
          <cell r="L23">
            <v>62.3</v>
          </cell>
          <cell r="M23">
            <v>97.9</v>
          </cell>
          <cell r="N23">
            <v>42853</v>
          </cell>
          <cell r="O23" t="str">
            <v>Females</v>
          </cell>
          <cell r="P23">
            <v>4.0999999999999996</v>
          </cell>
          <cell r="Q23">
            <v>15.3</v>
          </cell>
          <cell r="R23">
            <v>24.5</v>
          </cell>
          <cell r="S23">
            <v>22</v>
          </cell>
          <cell r="T23">
            <v>15.9</v>
          </cell>
          <cell r="U23">
            <v>9.3000000000000007</v>
          </cell>
          <cell r="V23">
            <v>4.8</v>
          </cell>
          <cell r="W23">
            <v>2.7</v>
          </cell>
          <cell r="X23">
            <v>19.399999999999999</v>
          </cell>
          <cell r="Y23">
            <v>65.900000000000006</v>
          </cell>
          <cell r="Z23">
            <v>98.6</v>
          </cell>
          <cell r="AA23">
            <v>30194</v>
          </cell>
          <cell r="AB23" t="str">
            <v>All</v>
          </cell>
          <cell r="AC23">
            <v>3.2</v>
          </cell>
          <cell r="AD23">
            <v>13.6</v>
          </cell>
          <cell r="AE23">
            <v>23.9</v>
          </cell>
          <cell r="AF23">
            <v>23.1</v>
          </cell>
          <cell r="AG23">
            <v>16.2</v>
          </cell>
          <cell r="AH23">
            <v>9.6</v>
          </cell>
          <cell r="AI23">
            <v>5.4</v>
          </cell>
          <cell r="AJ23">
            <v>3.1</v>
          </cell>
          <cell r="AK23">
            <v>16.899999999999999</v>
          </cell>
          <cell r="AL23">
            <v>63.8</v>
          </cell>
          <cell r="AM23">
            <v>98.1</v>
          </cell>
          <cell r="AN23">
            <v>73047</v>
          </cell>
        </row>
        <row r="24">
          <cell r="A24" t="str">
            <v>Applied Business</v>
          </cell>
          <cell r="B24" t="str">
            <v>Males</v>
          </cell>
          <cell r="C24">
            <v>0.8</v>
          </cell>
          <cell r="D24">
            <v>9.1999999999999993</v>
          </cell>
          <cell r="E24">
            <v>20.100000000000001</v>
          </cell>
          <cell r="F24">
            <v>22.8</v>
          </cell>
          <cell r="G24">
            <v>17.3</v>
          </cell>
          <cell r="H24">
            <v>12.1</v>
          </cell>
          <cell r="I24">
            <v>6.6</v>
          </cell>
          <cell r="J24">
            <v>4.8</v>
          </cell>
          <cell r="K24">
            <v>10</v>
          </cell>
          <cell r="L24">
            <v>52.9</v>
          </cell>
          <cell r="M24">
            <v>93.8</v>
          </cell>
          <cell r="N24">
            <v>6124</v>
          </cell>
          <cell r="O24" t="str">
            <v>Females</v>
          </cell>
          <cell r="P24">
            <v>2.2000000000000002</v>
          </cell>
          <cell r="Q24">
            <v>15.6</v>
          </cell>
          <cell r="R24">
            <v>24.3</v>
          </cell>
          <cell r="S24">
            <v>21</v>
          </cell>
          <cell r="T24">
            <v>15.2</v>
          </cell>
          <cell r="U24">
            <v>10.8</v>
          </cell>
          <cell r="V24">
            <v>4.8</v>
          </cell>
          <cell r="W24">
            <v>3.2</v>
          </cell>
          <cell r="X24">
            <v>17.8</v>
          </cell>
          <cell r="Y24">
            <v>63</v>
          </cell>
          <cell r="Z24">
            <v>97</v>
          </cell>
          <cell r="AA24">
            <v>4367</v>
          </cell>
          <cell r="AB24" t="str">
            <v>All</v>
          </cell>
          <cell r="AC24">
            <v>1.4</v>
          </cell>
          <cell r="AD24">
            <v>11.8</v>
          </cell>
          <cell r="AE24">
            <v>21.8</v>
          </cell>
          <cell r="AF24">
            <v>22</v>
          </cell>
          <cell r="AG24">
            <v>16.399999999999999</v>
          </cell>
          <cell r="AH24">
            <v>11.5</v>
          </cell>
          <cell r="AI24">
            <v>5.9</v>
          </cell>
          <cell r="AJ24">
            <v>4.2</v>
          </cell>
          <cell r="AK24">
            <v>13.2</v>
          </cell>
          <cell r="AL24">
            <v>57.1</v>
          </cell>
          <cell r="AM24">
            <v>95.1</v>
          </cell>
          <cell r="AN24">
            <v>10491</v>
          </cell>
        </row>
        <row r="25">
          <cell r="A25" t="str">
            <v>Home Economics</v>
          </cell>
          <cell r="B25" t="str">
            <v>Males</v>
          </cell>
          <cell r="C25">
            <v>0.5</v>
          </cell>
          <cell r="D25">
            <v>4.2</v>
          </cell>
          <cell r="E25">
            <v>13</v>
          </cell>
          <cell r="F25">
            <v>22</v>
          </cell>
          <cell r="G25">
            <v>23.4</v>
          </cell>
          <cell r="H25">
            <v>18.8</v>
          </cell>
          <cell r="I25">
            <v>11.4</v>
          </cell>
          <cell r="J25">
            <v>4</v>
          </cell>
          <cell r="K25">
            <v>4.7</v>
          </cell>
          <cell r="L25">
            <v>39.6</v>
          </cell>
          <cell r="M25">
            <v>97.3</v>
          </cell>
          <cell r="N25">
            <v>2962</v>
          </cell>
          <cell r="O25" t="str">
            <v>Females</v>
          </cell>
          <cell r="P25">
            <v>2.7</v>
          </cell>
          <cell r="Q25">
            <v>11.2</v>
          </cell>
          <cell r="R25">
            <v>19.8</v>
          </cell>
          <cell r="S25">
            <v>23.8</v>
          </cell>
          <cell r="T25">
            <v>19.899999999999999</v>
          </cell>
          <cell r="U25">
            <v>12.2</v>
          </cell>
          <cell r="V25">
            <v>6.3</v>
          </cell>
          <cell r="W25">
            <v>2.6</v>
          </cell>
          <cell r="X25">
            <v>13.9</v>
          </cell>
          <cell r="Y25">
            <v>57.5</v>
          </cell>
          <cell r="Z25">
            <v>98.6</v>
          </cell>
          <cell r="AA25">
            <v>21336</v>
          </cell>
          <cell r="AB25" t="str">
            <v>All</v>
          </cell>
          <cell r="AC25">
            <v>2.4</v>
          </cell>
          <cell r="AD25">
            <v>10.4</v>
          </cell>
          <cell r="AE25">
            <v>18.899999999999999</v>
          </cell>
          <cell r="AF25">
            <v>23.6</v>
          </cell>
          <cell r="AG25">
            <v>20.3</v>
          </cell>
          <cell r="AH25">
            <v>13</v>
          </cell>
          <cell r="AI25">
            <v>7</v>
          </cell>
          <cell r="AJ25">
            <v>2.8</v>
          </cell>
          <cell r="AK25">
            <v>12.8</v>
          </cell>
          <cell r="AL25">
            <v>55.3</v>
          </cell>
          <cell r="AM25">
            <v>98.4</v>
          </cell>
          <cell r="AN25">
            <v>24298</v>
          </cell>
        </row>
        <row r="26">
          <cell r="A26" t="str">
            <v>Ancient History</v>
          </cell>
          <cell r="B26" t="str">
            <v>Males</v>
          </cell>
          <cell r="C26">
            <v>12.9</v>
          </cell>
          <cell r="D26">
            <v>20</v>
          </cell>
          <cell r="E26">
            <v>19</v>
          </cell>
          <cell r="F26">
            <v>19.399999999999999</v>
          </cell>
          <cell r="G26">
            <v>11</v>
          </cell>
          <cell r="H26">
            <v>9</v>
          </cell>
          <cell r="I26">
            <v>4.0999999999999996</v>
          </cell>
          <cell r="J26">
            <v>2.1</v>
          </cell>
          <cell r="K26">
            <v>32.799999999999997</v>
          </cell>
          <cell r="L26">
            <v>71.3</v>
          </cell>
          <cell r="M26">
            <v>97.4</v>
          </cell>
          <cell r="N26">
            <v>536</v>
          </cell>
          <cell r="O26" t="str">
            <v>Females</v>
          </cell>
          <cell r="P26">
            <v>14.6</v>
          </cell>
          <cell r="Q26">
            <v>15.3</v>
          </cell>
          <cell r="R26">
            <v>22.7</v>
          </cell>
          <cell r="S26">
            <v>18.2</v>
          </cell>
          <cell r="T26">
            <v>13.8</v>
          </cell>
          <cell r="U26">
            <v>8.5</v>
          </cell>
          <cell r="V26">
            <v>3.2</v>
          </cell>
          <cell r="W26">
            <v>2.5</v>
          </cell>
          <cell r="X26">
            <v>29.9</v>
          </cell>
          <cell r="Y26">
            <v>70.8</v>
          </cell>
          <cell r="Z26">
            <v>98.9</v>
          </cell>
          <cell r="AA26">
            <v>528</v>
          </cell>
          <cell r="AB26" t="str">
            <v>All</v>
          </cell>
          <cell r="AC26">
            <v>13.7</v>
          </cell>
          <cell r="AD26">
            <v>17.7</v>
          </cell>
          <cell r="AE26">
            <v>20.9</v>
          </cell>
          <cell r="AF26">
            <v>18.8</v>
          </cell>
          <cell r="AG26">
            <v>12.4</v>
          </cell>
          <cell r="AH26">
            <v>8.6999999999999993</v>
          </cell>
          <cell r="AI26">
            <v>3.7</v>
          </cell>
          <cell r="AJ26">
            <v>2.2999999999999998</v>
          </cell>
          <cell r="AK26">
            <v>31.4</v>
          </cell>
          <cell r="AL26">
            <v>71.099999999999994</v>
          </cell>
          <cell r="AM26">
            <v>98.1</v>
          </cell>
          <cell r="AN26">
            <v>1064</v>
          </cell>
        </row>
        <row r="27">
          <cell r="A27" t="str">
            <v>Geography</v>
          </cell>
          <cell r="B27" t="str">
            <v>Males</v>
          </cell>
          <cell r="C27">
            <v>5.9</v>
          </cell>
          <cell r="D27">
            <v>13.8</v>
          </cell>
          <cell r="E27">
            <v>19.3</v>
          </cell>
          <cell r="F27">
            <v>22.6</v>
          </cell>
          <cell r="G27">
            <v>16.899999999999999</v>
          </cell>
          <cell r="H27">
            <v>10.5</v>
          </cell>
          <cell r="I27">
            <v>6.1</v>
          </cell>
          <cell r="J27">
            <v>3.2</v>
          </cell>
          <cell r="K27">
            <v>19.8</v>
          </cell>
          <cell r="L27">
            <v>61.6</v>
          </cell>
          <cell r="M27">
            <v>98.4</v>
          </cell>
          <cell r="N27">
            <v>120927</v>
          </cell>
          <cell r="O27" t="str">
            <v>Females</v>
          </cell>
          <cell r="P27">
            <v>10.9</v>
          </cell>
          <cell r="Q27">
            <v>18.600000000000001</v>
          </cell>
          <cell r="R27">
            <v>20.7</v>
          </cell>
          <cell r="S27">
            <v>20</v>
          </cell>
          <cell r="T27">
            <v>13.5</v>
          </cell>
          <cell r="U27">
            <v>8.1</v>
          </cell>
          <cell r="V27">
            <v>4.9000000000000004</v>
          </cell>
          <cell r="W27">
            <v>2.4</v>
          </cell>
          <cell r="X27">
            <v>29.5</v>
          </cell>
          <cell r="Y27">
            <v>70.2</v>
          </cell>
          <cell r="Z27">
            <v>99.1</v>
          </cell>
          <cell r="AA27">
            <v>107682</v>
          </cell>
          <cell r="AB27" t="str">
            <v>All</v>
          </cell>
          <cell r="AC27">
            <v>8.3000000000000007</v>
          </cell>
          <cell r="AD27">
            <v>16.100000000000001</v>
          </cell>
          <cell r="AE27">
            <v>20</v>
          </cell>
          <cell r="AF27">
            <v>21.4</v>
          </cell>
          <cell r="AG27">
            <v>15.3</v>
          </cell>
          <cell r="AH27">
            <v>9.3000000000000007</v>
          </cell>
          <cell r="AI27">
            <v>5.5</v>
          </cell>
          <cell r="AJ27">
            <v>2.8</v>
          </cell>
          <cell r="AK27">
            <v>24.3</v>
          </cell>
          <cell r="AL27">
            <v>65.7</v>
          </cell>
          <cell r="AM27">
            <v>98.7</v>
          </cell>
          <cell r="AN27">
            <v>228609</v>
          </cell>
        </row>
        <row r="28">
          <cell r="A28" t="str">
            <v>History</v>
          </cell>
          <cell r="B28" t="str">
            <v>Males</v>
          </cell>
          <cell r="C28">
            <v>6.5</v>
          </cell>
          <cell r="D28">
            <v>15.3</v>
          </cell>
          <cell r="E28">
            <v>20.3</v>
          </cell>
          <cell r="F28">
            <v>19.3</v>
          </cell>
          <cell r="G28">
            <v>14.6</v>
          </cell>
          <cell r="H28">
            <v>9.6999999999999993</v>
          </cell>
          <cell r="I28">
            <v>6.6</v>
          </cell>
          <cell r="J28">
            <v>4.4000000000000004</v>
          </cell>
          <cell r="K28">
            <v>21.8</v>
          </cell>
          <cell r="L28">
            <v>61.4</v>
          </cell>
          <cell r="M28">
            <v>96.5</v>
          </cell>
          <cell r="N28">
            <v>116302</v>
          </cell>
          <cell r="O28" t="str">
            <v>Females</v>
          </cell>
          <cell r="P28">
            <v>10.6</v>
          </cell>
          <cell r="Q28">
            <v>19.7</v>
          </cell>
          <cell r="R28">
            <v>21.4</v>
          </cell>
          <cell r="S28">
            <v>17.5</v>
          </cell>
          <cell r="T28">
            <v>12.4</v>
          </cell>
          <cell r="U28">
            <v>8.3000000000000007</v>
          </cell>
          <cell r="V28">
            <v>5.3</v>
          </cell>
          <cell r="W28">
            <v>3</v>
          </cell>
          <cell r="X28">
            <v>30.3</v>
          </cell>
          <cell r="Y28">
            <v>69.3</v>
          </cell>
          <cell r="Z28">
            <v>98.2</v>
          </cell>
          <cell r="AA28">
            <v>126779</v>
          </cell>
          <cell r="AB28" t="str">
            <v>All</v>
          </cell>
          <cell r="AC28">
            <v>8.6</v>
          </cell>
          <cell r="AD28">
            <v>17.600000000000001</v>
          </cell>
          <cell r="AE28">
            <v>20.9</v>
          </cell>
          <cell r="AF28">
            <v>18.399999999999999</v>
          </cell>
          <cell r="AG28">
            <v>13.5</v>
          </cell>
          <cell r="AH28">
            <v>8.9</v>
          </cell>
          <cell r="AI28">
            <v>5.9</v>
          </cell>
          <cell r="AJ28">
            <v>3.6</v>
          </cell>
          <cell r="AK28">
            <v>26.2</v>
          </cell>
          <cell r="AL28">
            <v>65.5</v>
          </cell>
          <cell r="AM28">
            <v>97.4</v>
          </cell>
          <cell r="AN28">
            <v>243081</v>
          </cell>
        </row>
        <row r="29">
          <cell r="A29" t="str">
            <v>Humanities</v>
          </cell>
          <cell r="B29" t="str">
            <v>Males</v>
          </cell>
          <cell r="C29">
            <v>0.6</v>
          </cell>
          <cell r="D29">
            <v>6.2</v>
          </cell>
          <cell r="E29">
            <v>14.4</v>
          </cell>
          <cell r="F29">
            <v>19.8</v>
          </cell>
          <cell r="G29">
            <v>19.3</v>
          </cell>
          <cell r="H29">
            <v>13.2</v>
          </cell>
          <cell r="I29">
            <v>10.9</v>
          </cell>
          <cell r="J29">
            <v>8.4</v>
          </cell>
          <cell r="K29">
            <v>6.8</v>
          </cell>
          <cell r="L29">
            <v>41.1</v>
          </cell>
          <cell r="M29">
            <v>92.8</v>
          </cell>
          <cell r="N29">
            <v>2833</v>
          </cell>
          <cell r="O29" t="str">
            <v>Females</v>
          </cell>
          <cell r="P29">
            <v>2.2999999999999998</v>
          </cell>
          <cell r="Q29">
            <v>9.4</v>
          </cell>
          <cell r="R29">
            <v>19.8</v>
          </cell>
          <cell r="S29">
            <v>22.1</v>
          </cell>
          <cell r="T29">
            <v>18.100000000000001</v>
          </cell>
          <cell r="U29">
            <v>12.5</v>
          </cell>
          <cell r="V29">
            <v>7.6</v>
          </cell>
          <cell r="W29">
            <v>4.8</v>
          </cell>
          <cell r="X29">
            <v>11.6</v>
          </cell>
          <cell r="Y29">
            <v>53.6</v>
          </cell>
          <cell r="Z29">
            <v>96.6</v>
          </cell>
          <cell r="AA29">
            <v>2469</v>
          </cell>
          <cell r="AB29" t="str">
            <v>All</v>
          </cell>
          <cell r="AC29">
            <v>1.4</v>
          </cell>
          <cell r="AD29">
            <v>7.7</v>
          </cell>
          <cell r="AE29">
            <v>16.899999999999999</v>
          </cell>
          <cell r="AF29">
            <v>20.9</v>
          </cell>
          <cell r="AG29">
            <v>18.8</v>
          </cell>
          <cell r="AH29">
            <v>12.9</v>
          </cell>
          <cell r="AI29">
            <v>9.3000000000000007</v>
          </cell>
          <cell r="AJ29">
            <v>6.7</v>
          </cell>
          <cell r="AK29">
            <v>9.1</v>
          </cell>
          <cell r="AL29">
            <v>46.9</v>
          </cell>
          <cell r="AM29">
            <v>94.6</v>
          </cell>
          <cell r="AN29">
            <v>5302</v>
          </cell>
        </row>
        <row r="30">
          <cell r="A30" t="str">
            <v>Economics</v>
          </cell>
          <cell r="B30" t="str">
            <v>Males</v>
          </cell>
          <cell r="C30">
            <v>6.4</v>
          </cell>
          <cell r="D30">
            <v>20.9</v>
          </cell>
          <cell r="E30">
            <v>28.2</v>
          </cell>
          <cell r="F30">
            <v>20.7</v>
          </cell>
          <cell r="G30">
            <v>11.6</v>
          </cell>
          <cell r="H30">
            <v>5.9</v>
          </cell>
          <cell r="I30">
            <v>3</v>
          </cell>
          <cell r="J30">
            <v>2</v>
          </cell>
          <cell r="K30">
            <v>27.3</v>
          </cell>
          <cell r="L30">
            <v>76.2</v>
          </cell>
          <cell r="M30">
            <v>98.5</v>
          </cell>
          <cell r="N30">
            <v>6462</v>
          </cell>
          <cell r="O30" t="str">
            <v>Females</v>
          </cell>
          <cell r="P30">
            <v>6.7</v>
          </cell>
          <cell r="Q30">
            <v>20.8</v>
          </cell>
          <cell r="R30">
            <v>30.6</v>
          </cell>
          <cell r="S30">
            <v>20.2</v>
          </cell>
          <cell r="T30">
            <v>10.7</v>
          </cell>
          <cell r="U30">
            <v>5.9</v>
          </cell>
          <cell r="V30">
            <v>3.1</v>
          </cell>
          <cell r="W30">
            <v>1.3</v>
          </cell>
          <cell r="X30">
            <v>27.5</v>
          </cell>
          <cell r="Y30">
            <v>78.3</v>
          </cell>
          <cell r="Z30">
            <v>99.2</v>
          </cell>
          <cell r="AA30">
            <v>3040</v>
          </cell>
          <cell r="AB30" t="str">
            <v>All</v>
          </cell>
          <cell r="AC30">
            <v>6.5</v>
          </cell>
          <cell r="AD30">
            <v>20.8</v>
          </cell>
          <cell r="AE30">
            <v>29</v>
          </cell>
          <cell r="AF30">
            <v>20.5</v>
          </cell>
          <cell r="AG30">
            <v>11.3</v>
          </cell>
          <cell r="AH30">
            <v>5.9</v>
          </cell>
          <cell r="AI30">
            <v>3</v>
          </cell>
          <cell r="AJ30">
            <v>1.8</v>
          </cell>
          <cell r="AK30">
            <v>27.3</v>
          </cell>
          <cell r="AL30">
            <v>76.8</v>
          </cell>
          <cell r="AM30">
            <v>98.8</v>
          </cell>
          <cell r="AN30">
            <v>9502</v>
          </cell>
        </row>
        <row r="31">
          <cell r="A31" t="str">
            <v>Social Studies</v>
          </cell>
          <cell r="B31" t="str">
            <v>Males</v>
          </cell>
          <cell r="C31">
            <v>1.4</v>
          </cell>
          <cell r="D31">
            <v>8.8000000000000007</v>
          </cell>
          <cell r="E31">
            <v>20.6</v>
          </cell>
          <cell r="F31">
            <v>23.7</v>
          </cell>
          <cell r="G31">
            <v>18.5</v>
          </cell>
          <cell r="H31">
            <v>12.4</v>
          </cell>
          <cell r="I31">
            <v>7.1</v>
          </cell>
          <cell r="J31">
            <v>4.0999999999999996</v>
          </cell>
          <cell r="K31">
            <v>10.3</v>
          </cell>
          <cell r="L31">
            <v>54.5</v>
          </cell>
          <cell r="M31">
            <v>96.7</v>
          </cell>
          <cell r="N31">
            <v>20004</v>
          </cell>
          <cell r="O31" t="str">
            <v>Females</v>
          </cell>
          <cell r="P31">
            <v>3.7</v>
          </cell>
          <cell r="Q31">
            <v>17.399999999999999</v>
          </cell>
          <cell r="R31">
            <v>25.3</v>
          </cell>
          <cell r="S31">
            <v>21.6</v>
          </cell>
          <cell r="T31">
            <v>14.9</v>
          </cell>
          <cell r="U31">
            <v>8.6</v>
          </cell>
          <cell r="V31">
            <v>4.7</v>
          </cell>
          <cell r="W31">
            <v>2.2999999999999998</v>
          </cell>
          <cell r="X31">
            <v>21.1</v>
          </cell>
          <cell r="Y31">
            <v>68</v>
          </cell>
          <cell r="Z31">
            <v>98.5</v>
          </cell>
          <cell r="AA31">
            <v>36520</v>
          </cell>
          <cell r="AB31" t="str">
            <v>All</v>
          </cell>
          <cell r="AC31">
            <v>2.9</v>
          </cell>
          <cell r="AD31">
            <v>14.4</v>
          </cell>
          <cell r="AE31">
            <v>23.6</v>
          </cell>
          <cell r="AF31">
            <v>22.4</v>
          </cell>
          <cell r="AG31">
            <v>16.2</v>
          </cell>
          <cell r="AH31">
            <v>10</v>
          </cell>
          <cell r="AI31">
            <v>5.5</v>
          </cell>
          <cell r="AJ31">
            <v>3</v>
          </cell>
          <cell r="AK31">
            <v>17.2</v>
          </cell>
          <cell r="AL31">
            <v>63.2</v>
          </cell>
          <cell r="AM31">
            <v>97.9</v>
          </cell>
          <cell r="AN31">
            <v>56524</v>
          </cell>
        </row>
        <row r="32">
          <cell r="A32" t="str">
            <v>Other Classical Studies</v>
          </cell>
          <cell r="B32" t="str">
            <v>Males</v>
          </cell>
          <cell r="C32">
            <v>9.5</v>
          </cell>
          <cell r="D32">
            <v>29.9</v>
          </cell>
          <cell r="E32">
            <v>25.5</v>
          </cell>
          <cell r="F32">
            <v>18.2</v>
          </cell>
          <cell r="G32">
            <v>12.4</v>
          </cell>
          <cell r="H32">
            <v>2.9</v>
          </cell>
          <cell r="I32">
            <v>0</v>
          </cell>
          <cell r="J32">
            <v>0</v>
          </cell>
          <cell r="K32">
            <v>39.4</v>
          </cell>
          <cell r="L32">
            <v>83.2</v>
          </cell>
          <cell r="M32">
            <v>98.5</v>
          </cell>
          <cell r="N32">
            <v>137</v>
          </cell>
          <cell r="O32" t="str">
            <v>Females</v>
          </cell>
          <cell r="P32">
            <v>13.1</v>
          </cell>
          <cell r="Q32">
            <v>37.4</v>
          </cell>
          <cell r="R32">
            <v>24.8</v>
          </cell>
          <cell r="S32">
            <v>11.2</v>
          </cell>
          <cell r="T32">
            <v>4.5</v>
          </cell>
          <cell r="U32">
            <v>2.9</v>
          </cell>
          <cell r="V32">
            <v>1.9</v>
          </cell>
          <cell r="W32">
            <v>1.2</v>
          </cell>
          <cell r="X32">
            <v>50.5</v>
          </cell>
          <cell r="Y32">
            <v>86.4</v>
          </cell>
          <cell r="Z32">
            <v>96.9</v>
          </cell>
          <cell r="AA32">
            <v>420</v>
          </cell>
          <cell r="AB32" t="str">
            <v>All</v>
          </cell>
          <cell r="AC32">
            <v>12.2</v>
          </cell>
          <cell r="AD32">
            <v>35.5</v>
          </cell>
          <cell r="AE32">
            <v>25</v>
          </cell>
          <cell r="AF32">
            <v>12.9</v>
          </cell>
          <cell r="AG32">
            <v>6.5</v>
          </cell>
          <cell r="AH32">
            <v>2.9</v>
          </cell>
          <cell r="AI32">
            <v>1.4</v>
          </cell>
          <cell r="AJ32">
            <v>0.9</v>
          </cell>
          <cell r="AK32">
            <v>47.8</v>
          </cell>
          <cell r="AL32">
            <v>85.6</v>
          </cell>
          <cell r="AM32">
            <v>97.3</v>
          </cell>
          <cell r="AN32">
            <v>557</v>
          </cell>
        </row>
        <row r="33">
          <cell r="A33" t="str">
            <v>Arabic</v>
          </cell>
          <cell r="B33" t="str">
            <v>Males</v>
          </cell>
          <cell r="C33">
            <v>31.3</v>
          </cell>
          <cell r="D33">
            <v>21.4</v>
          </cell>
          <cell r="E33">
            <v>12.7</v>
          </cell>
          <cell r="F33">
            <v>9.8000000000000007</v>
          </cell>
          <cell r="G33">
            <v>7.7</v>
          </cell>
          <cell r="H33">
            <v>4.4000000000000004</v>
          </cell>
          <cell r="I33">
            <v>3.7</v>
          </cell>
          <cell r="J33">
            <v>4.0999999999999996</v>
          </cell>
          <cell r="K33">
            <v>52.7</v>
          </cell>
          <cell r="L33">
            <v>75.2</v>
          </cell>
          <cell r="M33">
            <v>95.1</v>
          </cell>
          <cell r="N33">
            <v>1567</v>
          </cell>
          <cell r="O33" t="str">
            <v>Females</v>
          </cell>
          <cell r="P33">
            <v>36.700000000000003</v>
          </cell>
          <cell r="Q33">
            <v>20.7</v>
          </cell>
          <cell r="R33">
            <v>14.4</v>
          </cell>
          <cell r="S33">
            <v>8.4</v>
          </cell>
          <cell r="T33">
            <v>6.7</v>
          </cell>
          <cell r="U33">
            <v>5.8</v>
          </cell>
          <cell r="V33">
            <v>3.2</v>
          </cell>
          <cell r="W33">
            <v>2.2999999999999998</v>
          </cell>
          <cell r="X33">
            <v>57.3</v>
          </cell>
          <cell r="Y33">
            <v>80.2</v>
          </cell>
          <cell r="Z33">
            <v>98.2</v>
          </cell>
          <cell r="AA33">
            <v>1931</v>
          </cell>
          <cell r="AB33" t="str">
            <v>All</v>
          </cell>
          <cell r="AC33">
            <v>34.299999999999997</v>
          </cell>
          <cell r="AD33">
            <v>21</v>
          </cell>
          <cell r="AE33">
            <v>13.7</v>
          </cell>
          <cell r="AF33">
            <v>9</v>
          </cell>
          <cell r="AG33">
            <v>7.1</v>
          </cell>
          <cell r="AH33">
            <v>5.2</v>
          </cell>
          <cell r="AI33">
            <v>3.4</v>
          </cell>
          <cell r="AJ33">
            <v>3.1</v>
          </cell>
          <cell r="AK33">
            <v>55.3</v>
          </cell>
          <cell r="AL33">
            <v>78</v>
          </cell>
          <cell r="AM33">
            <v>96.8</v>
          </cell>
          <cell r="AN33">
            <v>3498</v>
          </cell>
        </row>
        <row r="34">
          <cell r="A34" t="str">
            <v>Chinese</v>
          </cell>
          <cell r="B34" t="str">
            <v>Males</v>
          </cell>
          <cell r="C34">
            <v>58.3</v>
          </cell>
          <cell r="D34">
            <v>17.3</v>
          </cell>
          <cell r="E34">
            <v>11</v>
          </cell>
          <cell r="F34">
            <v>8</v>
          </cell>
          <cell r="G34">
            <v>3.4</v>
          </cell>
          <cell r="H34">
            <v>1.1000000000000001</v>
          </cell>
          <cell r="I34">
            <v>0.6</v>
          </cell>
          <cell r="J34" t="str">
            <v>x</v>
          </cell>
          <cell r="K34">
            <v>75.5</v>
          </cell>
          <cell r="L34">
            <v>94.5</v>
          </cell>
          <cell r="M34">
            <v>99.8</v>
          </cell>
          <cell r="N34">
            <v>1901</v>
          </cell>
          <cell r="O34" t="str">
            <v>Females</v>
          </cell>
          <cell r="P34">
            <v>68.8</v>
          </cell>
          <cell r="Q34">
            <v>14.1</v>
          </cell>
          <cell r="R34">
            <v>8.8000000000000007</v>
          </cell>
          <cell r="S34">
            <v>4.5</v>
          </cell>
          <cell r="T34">
            <v>2.1</v>
          </cell>
          <cell r="U34">
            <v>1.1000000000000001</v>
          </cell>
          <cell r="V34">
            <v>0.4</v>
          </cell>
          <cell r="W34" t="str">
            <v>x</v>
          </cell>
          <cell r="X34">
            <v>82.9</v>
          </cell>
          <cell r="Y34">
            <v>96.2</v>
          </cell>
          <cell r="Z34">
            <v>99.8</v>
          </cell>
          <cell r="AA34">
            <v>1799</v>
          </cell>
          <cell r="AB34" t="str">
            <v>All</v>
          </cell>
          <cell r="AC34">
            <v>63.4</v>
          </cell>
          <cell r="AD34">
            <v>15.7</v>
          </cell>
          <cell r="AE34">
            <v>9.9</v>
          </cell>
          <cell r="AF34">
            <v>6.3</v>
          </cell>
          <cell r="AG34">
            <v>2.8</v>
          </cell>
          <cell r="AH34">
            <v>1.1000000000000001</v>
          </cell>
          <cell r="AI34">
            <v>0.5</v>
          </cell>
          <cell r="AJ34">
            <v>0.2</v>
          </cell>
          <cell r="AK34">
            <v>79.099999999999994</v>
          </cell>
          <cell r="AL34">
            <v>95.4</v>
          </cell>
          <cell r="AM34">
            <v>99.8</v>
          </cell>
          <cell r="AN34">
            <v>3700</v>
          </cell>
        </row>
        <row r="35">
          <cell r="A35" t="str">
            <v>French</v>
          </cell>
          <cell r="B35" t="str">
            <v>Males</v>
          </cell>
          <cell r="C35">
            <v>7.5</v>
          </cell>
          <cell r="D35">
            <v>10.5</v>
          </cell>
          <cell r="E35">
            <v>16.5</v>
          </cell>
          <cell r="F35">
            <v>27.9</v>
          </cell>
          <cell r="G35">
            <v>23.4</v>
          </cell>
          <cell r="H35">
            <v>9.1999999999999993</v>
          </cell>
          <cell r="I35">
            <v>3.4</v>
          </cell>
          <cell r="J35">
            <v>1.2</v>
          </cell>
          <cell r="K35">
            <v>17.899999999999999</v>
          </cell>
          <cell r="L35">
            <v>62.3</v>
          </cell>
          <cell r="M35">
            <v>99.5</v>
          </cell>
          <cell r="N35">
            <v>56956</v>
          </cell>
          <cell r="O35" t="str">
            <v>Females</v>
          </cell>
          <cell r="P35">
            <v>11.4</v>
          </cell>
          <cell r="Q35">
            <v>14.5</v>
          </cell>
          <cell r="R35">
            <v>19.899999999999999</v>
          </cell>
          <cell r="S35">
            <v>27.8</v>
          </cell>
          <cell r="T35">
            <v>18.100000000000001</v>
          </cell>
          <cell r="U35">
            <v>5.6</v>
          </cell>
          <cell r="V35">
            <v>1.9</v>
          </cell>
          <cell r="W35">
            <v>0.6</v>
          </cell>
          <cell r="X35">
            <v>25.9</v>
          </cell>
          <cell r="Y35">
            <v>73.599999999999994</v>
          </cell>
          <cell r="Z35">
            <v>99.7</v>
          </cell>
          <cell r="AA35">
            <v>79913</v>
          </cell>
          <cell r="AB35" t="str">
            <v>All</v>
          </cell>
          <cell r="AC35">
            <v>9.6999999999999993</v>
          </cell>
          <cell r="AD35">
            <v>12.8</v>
          </cell>
          <cell r="AE35">
            <v>18.5</v>
          </cell>
          <cell r="AF35">
            <v>27.9</v>
          </cell>
          <cell r="AG35">
            <v>20.3</v>
          </cell>
          <cell r="AH35">
            <v>7.1</v>
          </cell>
          <cell r="AI35">
            <v>2.5</v>
          </cell>
          <cell r="AJ35">
            <v>0.8</v>
          </cell>
          <cell r="AK35">
            <v>22.6</v>
          </cell>
          <cell r="AL35">
            <v>68.900000000000006</v>
          </cell>
          <cell r="AM35">
            <v>99.6</v>
          </cell>
          <cell r="AN35">
            <v>136869</v>
          </cell>
        </row>
        <row r="36">
          <cell r="A36" t="str">
            <v>German</v>
          </cell>
          <cell r="B36" t="str">
            <v>Males</v>
          </cell>
          <cell r="C36">
            <v>6.2</v>
          </cell>
          <cell r="D36">
            <v>12.1</v>
          </cell>
          <cell r="E36">
            <v>20.8</v>
          </cell>
          <cell r="F36">
            <v>29.1</v>
          </cell>
          <cell r="G36">
            <v>20.7</v>
          </cell>
          <cell r="H36">
            <v>7.6</v>
          </cell>
          <cell r="I36">
            <v>2.4</v>
          </cell>
          <cell r="J36">
            <v>0.8</v>
          </cell>
          <cell r="K36">
            <v>18.399999999999999</v>
          </cell>
          <cell r="L36">
            <v>68.3</v>
          </cell>
          <cell r="M36">
            <v>99.7</v>
          </cell>
          <cell r="N36">
            <v>22890</v>
          </cell>
          <cell r="O36" t="str">
            <v>Females</v>
          </cell>
          <cell r="P36">
            <v>9.3000000000000007</v>
          </cell>
          <cell r="Q36">
            <v>16.8</v>
          </cell>
          <cell r="R36">
            <v>25</v>
          </cell>
          <cell r="S36">
            <v>27.4</v>
          </cell>
          <cell r="T36">
            <v>15.3</v>
          </cell>
          <cell r="U36">
            <v>4.5</v>
          </cell>
          <cell r="V36">
            <v>1.2</v>
          </cell>
          <cell r="W36">
            <v>0.3</v>
          </cell>
          <cell r="X36">
            <v>26.1</v>
          </cell>
          <cell r="Y36">
            <v>78.5</v>
          </cell>
          <cell r="Z36">
            <v>99.8</v>
          </cell>
          <cell r="AA36">
            <v>25254</v>
          </cell>
          <cell r="AB36" t="str">
            <v>All</v>
          </cell>
          <cell r="AC36">
            <v>7.9</v>
          </cell>
          <cell r="AD36">
            <v>14.6</v>
          </cell>
          <cell r="AE36">
            <v>23</v>
          </cell>
          <cell r="AF36">
            <v>28.2</v>
          </cell>
          <cell r="AG36">
            <v>17.899999999999999</v>
          </cell>
          <cell r="AH36">
            <v>6</v>
          </cell>
          <cell r="AI36">
            <v>1.8</v>
          </cell>
          <cell r="AJ36">
            <v>0.5</v>
          </cell>
          <cell r="AK36">
            <v>22.5</v>
          </cell>
          <cell r="AL36">
            <v>73.7</v>
          </cell>
          <cell r="AM36">
            <v>99.8</v>
          </cell>
          <cell r="AN36">
            <v>48144</v>
          </cell>
        </row>
        <row r="37">
          <cell r="A37" t="str">
            <v>Italian</v>
          </cell>
          <cell r="B37" t="str">
            <v>Males</v>
          </cell>
          <cell r="C37">
            <v>45.5</v>
          </cell>
          <cell r="D37">
            <v>16.2</v>
          </cell>
          <cell r="E37">
            <v>14.6</v>
          </cell>
          <cell r="F37">
            <v>12.2</v>
          </cell>
          <cell r="G37">
            <v>7.2</v>
          </cell>
          <cell r="H37">
            <v>2.6</v>
          </cell>
          <cell r="I37">
            <v>0.9</v>
          </cell>
          <cell r="J37">
            <v>0.4</v>
          </cell>
          <cell r="K37">
            <v>61.7</v>
          </cell>
          <cell r="L37">
            <v>88.6</v>
          </cell>
          <cell r="M37">
            <v>99.7</v>
          </cell>
          <cell r="N37">
            <v>1853</v>
          </cell>
          <cell r="O37" t="str">
            <v>Females</v>
          </cell>
          <cell r="P37">
            <v>47</v>
          </cell>
          <cell r="Q37">
            <v>17.8</v>
          </cell>
          <cell r="R37">
            <v>13.9</v>
          </cell>
          <cell r="S37">
            <v>13</v>
          </cell>
          <cell r="T37">
            <v>5.2</v>
          </cell>
          <cell r="U37">
            <v>2.2999999999999998</v>
          </cell>
          <cell r="V37">
            <v>0.4</v>
          </cell>
          <cell r="W37">
            <v>0.2</v>
          </cell>
          <cell r="X37">
            <v>64.8</v>
          </cell>
          <cell r="Y37">
            <v>91.6</v>
          </cell>
          <cell r="Z37">
            <v>99.8</v>
          </cell>
          <cell r="AA37">
            <v>2251</v>
          </cell>
          <cell r="AB37" t="str">
            <v>All</v>
          </cell>
          <cell r="AC37">
            <v>46.3</v>
          </cell>
          <cell r="AD37">
            <v>17.100000000000001</v>
          </cell>
          <cell r="AE37">
            <v>14.2</v>
          </cell>
          <cell r="AF37">
            <v>12.6</v>
          </cell>
          <cell r="AG37">
            <v>6.1</v>
          </cell>
          <cell r="AH37">
            <v>2.4</v>
          </cell>
          <cell r="AI37">
            <v>0.6</v>
          </cell>
          <cell r="AJ37">
            <v>0.3</v>
          </cell>
          <cell r="AK37">
            <v>63.4</v>
          </cell>
          <cell r="AL37">
            <v>90.3</v>
          </cell>
          <cell r="AM37">
            <v>99.7</v>
          </cell>
          <cell r="AN37">
            <v>4104</v>
          </cell>
        </row>
        <row r="38">
          <cell r="A38" t="str">
            <v>Polish</v>
          </cell>
          <cell r="B38" t="str">
            <v>Males</v>
          </cell>
          <cell r="C38">
            <v>25.4</v>
          </cell>
          <cell r="D38">
            <v>41.9</v>
          </cell>
          <cell r="E38">
            <v>17.7</v>
          </cell>
          <cell r="F38">
            <v>7.7</v>
          </cell>
          <cell r="G38">
            <v>3.3</v>
          </cell>
          <cell r="H38">
            <v>2</v>
          </cell>
          <cell r="I38">
            <v>0.6</v>
          </cell>
          <cell r="J38">
            <v>0.7</v>
          </cell>
          <cell r="K38">
            <v>67.3</v>
          </cell>
          <cell r="L38">
            <v>92.7</v>
          </cell>
          <cell r="M38">
            <v>99.3</v>
          </cell>
          <cell r="N38">
            <v>2296</v>
          </cell>
          <cell r="O38" t="str">
            <v>Females</v>
          </cell>
          <cell r="P38">
            <v>43.3</v>
          </cell>
          <cell r="Q38">
            <v>38.1</v>
          </cell>
          <cell r="R38">
            <v>10.8</v>
          </cell>
          <cell r="S38">
            <v>3.9</v>
          </cell>
          <cell r="T38">
            <v>1</v>
          </cell>
          <cell r="U38">
            <v>1.1000000000000001</v>
          </cell>
          <cell r="V38">
            <v>0.4</v>
          </cell>
          <cell r="W38">
            <v>0.6</v>
          </cell>
          <cell r="X38">
            <v>81.400000000000006</v>
          </cell>
          <cell r="Y38">
            <v>96.1</v>
          </cell>
          <cell r="Z38">
            <v>99.2</v>
          </cell>
          <cell r="AA38">
            <v>2430</v>
          </cell>
          <cell r="AB38" t="str">
            <v>All</v>
          </cell>
          <cell r="AC38">
            <v>34.6</v>
          </cell>
          <cell r="AD38">
            <v>39.9</v>
          </cell>
          <cell r="AE38">
            <v>14.2</v>
          </cell>
          <cell r="AF38">
            <v>5.7</v>
          </cell>
          <cell r="AG38">
            <v>2.1</v>
          </cell>
          <cell r="AH38">
            <v>1.6</v>
          </cell>
          <cell r="AI38">
            <v>0.5</v>
          </cell>
          <cell r="AJ38">
            <v>0.7</v>
          </cell>
          <cell r="AK38">
            <v>74.5</v>
          </cell>
          <cell r="AL38">
            <v>94.4</v>
          </cell>
          <cell r="AM38">
            <v>99.2</v>
          </cell>
          <cell r="AN38">
            <v>4726</v>
          </cell>
        </row>
        <row r="39">
          <cell r="A39" t="str">
            <v>Spanish</v>
          </cell>
          <cell r="B39" t="str">
            <v>Males</v>
          </cell>
          <cell r="C39">
            <v>9.6</v>
          </cell>
          <cell r="D39">
            <v>11.7</v>
          </cell>
          <cell r="E39">
            <v>17.100000000000001</v>
          </cell>
          <cell r="F39">
            <v>25.3</v>
          </cell>
          <cell r="G39">
            <v>20.100000000000001</v>
          </cell>
          <cell r="H39">
            <v>9.3000000000000007</v>
          </cell>
          <cell r="I39">
            <v>4.2</v>
          </cell>
          <cell r="J39">
            <v>1.9</v>
          </cell>
          <cell r="K39">
            <v>21.3</v>
          </cell>
          <cell r="L39">
            <v>63.6</v>
          </cell>
          <cell r="M39">
            <v>99.1</v>
          </cell>
          <cell r="N39">
            <v>37615</v>
          </cell>
          <cell r="O39" t="str">
            <v>Females</v>
          </cell>
          <cell r="P39">
            <v>14.5</v>
          </cell>
          <cell r="Q39">
            <v>15.9</v>
          </cell>
          <cell r="R39">
            <v>20.399999999999999</v>
          </cell>
          <cell r="S39">
            <v>23.7</v>
          </cell>
          <cell r="T39">
            <v>15.9</v>
          </cell>
          <cell r="U39">
            <v>5.9</v>
          </cell>
          <cell r="V39">
            <v>2.2999999999999998</v>
          </cell>
          <cell r="W39">
            <v>0.9</v>
          </cell>
          <cell r="X39">
            <v>30.4</v>
          </cell>
          <cell r="Y39">
            <v>74.5</v>
          </cell>
          <cell r="Z39">
            <v>99.5</v>
          </cell>
          <cell r="AA39">
            <v>49921</v>
          </cell>
          <cell r="AB39" t="str">
            <v>All</v>
          </cell>
          <cell r="AC39">
            <v>12.4</v>
          </cell>
          <cell r="AD39">
            <v>14.1</v>
          </cell>
          <cell r="AE39">
            <v>19</v>
          </cell>
          <cell r="AF39">
            <v>24.4</v>
          </cell>
          <cell r="AG39">
            <v>17.7</v>
          </cell>
          <cell r="AH39">
            <v>7.3</v>
          </cell>
          <cell r="AI39">
            <v>3.1</v>
          </cell>
          <cell r="AJ39">
            <v>1.3</v>
          </cell>
          <cell r="AK39">
            <v>26.5</v>
          </cell>
          <cell r="AL39">
            <v>69.8</v>
          </cell>
          <cell r="AM39">
            <v>99.3</v>
          </cell>
          <cell r="AN39">
            <v>87536</v>
          </cell>
        </row>
        <row r="40">
          <cell r="A40" t="str">
            <v>Urdu</v>
          </cell>
          <cell r="B40" t="str">
            <v>Males</v>
          </cell>
          <cell r="C40">
            <v>9.1</v>
          </cell>
          <cell r="D40">
            <v>17.5</v>
          </cell>
          <cell r="E40">
            <v>19</v>
          </cell>
          <cell r="F40">
            <v>22.2</v>
          </cell>
          <cell r="G40">
            <v>15.4</v>
          </cell>
          <cell r="H40">
            <v>8.8000000000000007</v>
          </cell>
          <cell r="I40">
            <v>5.5</v>
          </cell>
          <cell r="J40">
            <v>1.3</v>
          </cell>
          <cell r="K40">
            <v>26.7</v>
          </cell>
          <cell r="L40">
            <v>67.8</v>
          </cell>
          <cell r="M40">
            <v>98.8</v>
          </cell>
          <cell r="N40">
            <v>1466</v>
          </cell>
          <cell r="O40" t="str">
            <v>Females</v>
          </cell>
          <cell r="P40">
            <v>15.7</v>
          </cell>
          <cell r="Q40">
            <v>24.3</v>
          </cell>
          <cell r="R40">
            <v>24.4</v>
          </cell>
          <cell r="S40">
            <v>16.8</v>
          </cell>
          <cell r="T40">
            <v>10</v>
          </cell>
          <cell r="U40">
            <v>5.6</v>
          </cell>
          <cell r="V40">
            <v>1.9</v>
          </cell>
          <cell r="W40">
            <v>0.6</v>
          </cell>
          <cell r="X40">
            <v>40.1</v>
          </cell>
          <cell r="Y40">
            <v>81.2</v>
          </cell>
          <cell r="Z40">
            <v>99.4</v>
          </cell>
          <cell r="AA40">
            <v>2547</v>
          </cell>
          <cell r="AB40" t="str">
            <v>All</v>
          </cell>
          <cell r="AC40">
            <v>13.3</v>
          </cell>
          <cell r="AD40">
            <v>21.9</v>
          </cell>
          <cell r="AE40">
            <v>22.4</v>
          </cell>
          <cell r="AF40">
            <v>18.7</v>
          </cell>
          <cell r="AG40">
            <v>12</v>
          </cell>
          <cell r="AH40">
            <v>6.8</v>
          </cell>
          <cell r="AI40">
            <v>3.2</v>
          </cell>
          <cell r="AJ40">
            <v>0.9</v>
          </cell>
          <cell r="AK40">
            <v>35.200000000000003</v>
          </cell>
          <cell r="AL40">
            <v>76.3</v>
          </cell>
          <cell r="AM40">
            <v>99.2</v>
          </cell>
          <cell r="AN40">
            <v>4013</v>
          </cell>
        </row>
        <row r="41">
          <cell r="A41" t="str">
            <v>Other Modern Languages</v>
          </cell>
          <cell r="B41" t="str">
            <v>Males</v>
          </cell>
          <cell r="C41">
            <v>29.6</v>
          </cell>
          <cell r="D41">
            <v>28.4</v>
          </cell>
          <cell r="E41">
            <v>18.600000000000001</v>
          </cell>
          <cell r="F41">
            <v>10</v>
          </cell>
          <cell r="G41">
            <v>5.6</v>
          </cell>
          <cell r="H41">
            <v>3.4</v>
          </cell>
          <cell r="I41">
            <v>1.9</v>
          </cell>
          <cell r="J41">
            <v>1.2</v>
          </cell>
          <cell r="K41">
            <v>58.1</v>
          </cell>
          <cell r="L41">
            <v>86.6</v>
          </cell>
          <cell r="M41">
            <v>98.7</v>
          </cell>
          <cell r="N41">
            <v>5044</v>
          </cell>
          <cell r="O41" t="str">
            <v>Females</v>
          </cell>
          <cell r="P41">
            <v>38.799999999999997</v>
          </cell>
          <cell r="Q41">
            <v>29.9</v>
          </cell>
          <cell r="R41">
            <v>16</v>
          </cell>
          <cell r="S41">
            <v>8</v>
          </cell>
          <cell r="T41">
            <v>3.6</v>
          </cell>
          <cell r="U41">
            <v>1.6</v>
          </cell>
          <cell r="V41">
            <v>1</v>
          </cell>
          <cell r="W41">
            <v>0.4</v>
          </cell>
          <cell r="X41">
            <v>68.7</v>
          </cell>
          <cell r="Y41">
            <v>92.8</v>
          </cell>
          <cell r="Z41">
            <v>99.4</v>
          </cell>
          <cell r="AA41">
            <v>5769</v>
          </cell>
          <cell r="AB41" t="str">
            <v>All</v>
          </cell>
          <cell r="AC41">
            <v>34.5</v>
          </cell>
          <cell r="AD41">
            <v>29.2</v>
          </cell>
          <cell r="AE41">
            <v>17.2</v>
          </cell>
          <cell r="AF41">
            <v>9</v>
          </cell>
          <cell r="AG41">
            <v>4.5</v>
          </cell>
          <cell r="AH41">
            <v>2.4</v>
          </cell>
          <cell r="AI41">
            <v>1.5</v>
          </cell>
          <cell r="AJ41">
            <v>0.8</v>
          </cell>
          <cell r="AK41">
            <v>63.8</v>
          </cell>
          <cell r="AL41">
            <v>89.9</v>
          </cell>
          <cell r="AM41">
            <v>99.1</v>
          </cell>
          <cell r="AN41">
            <v>10813</v>
          </cell>
        </row>
        <row r="42">
          <cell r="A42" t="str">
            <v>Classical Civilisation</v>
          </cell>
          <cell r="B42" t="str">
            <v>Males</v>
          </cell>
          <cell r="C42">
            <v>11.1</v>
          </cell>
          <cell r="D42">
            <v>21.5</v>
          </cell>
          <cell r="E42">
            <v>25.6</v>
          </cell>
          <cell r="F42">
            <v>22</v>
          </cell>
          <cell r="G42">
            <v>11.8</v>
          </cell>
          <cell r="H42">
            <v>4.7</v>
          </cell>
          <cell r="I42">
            <v>2.5</v>
          </cell>
          <cell r="J42">
            <v>0.7</v>
          </cell>
          <cell r="K42">
            <v>32.6</v>
          </cell>
          <cell r="L42">
            <v>80.2</v>
          </cell>
          <cell r="M42">
            <v>99.8</v>
          </cell>
          <cell r="N42">
            <v>1952</v>
          </cell>
          <cell r="O42" t="str">
            <v>Females</v>
          </cell>
          <cell r="P42">
            <v>16.5</v>
          </cell>
          <cell r="Q42">
            <v>28.3</v>
          </cell>
          <cell r="R42">
            <v>23.8</v>
          </cell>
          <cell r="S42">
            <v>15.6</v>
          </cell>
          <cell r="T42">
            <v>9.1999999999999993</v>
          </cell>
          <cell r="U42">
            <v>4</v>
          </cell>
          <cell r="V42">
            <v>1.7</v>
          </cell>
          <cell r="W42">
            <v>0.6</v>
          </cell>
          <cell r="X42">
            <v>44.9</v>
          </cell>
          <cell r="Y42">
            <v>84.3</v>
          </cell>
          <cell r="Z42">
            <v>99.7</v>
          </cell>
          <cell r="AA42">
            <v>2115</v>
          </cell>
          <cell r="AB42" t="str">
            <v>All</v>
          </cell>
          <cell r="AC42">
            <v>13.9</v>
          </cell>
          <cell r="AD42">
            <v>25.1</v>
          </cell>
          <cell r="AE42">
            <v>24.7</v>
          </cell>
          <cell r="AF42">
            <v>18.7</v>
          </cell>
          <cell r="AG42">
            <v>10.4</v>
          </cell>
          <cell r="AH42">
            <v>4.3</v>
          </cell>
          <cell r="AI42">
            <v>2.1</v>
          </cell>
          <cell r="AJ42">
            <v>0.6</v>
          </cell>
          <cell r="AK42">
            <v>39</v>
          </cell>
          <cell r="AL42">
            <v>82.3</v>
          </cell>
          <cell r="AM42">
            <v>99.8</v>
          </cell>
          <cell r="AN42">
            <v>4067</v>
          </cell>
        </row>
        <row r="43">
          <cell r="A43" t="str">
            <v>Classical Greek</v>
          </cell>
          <cell r="B43" t="str">
            <v>Males</v>
          </cell>
          <cell r="C43">
            <v>74.099999999999994</v>
          </cell>
          <cell r="D43">
            <v>16</v>
          </cell>
          <cell r="E43">
            <v>5.6</v>
          </cell>
          <cell r="F43">
            <v>2.2000000000000002</v>
          </cell>
          <cell r="G43">
            <v>0.8</v>
          </cell>
          <cell r="H43">
            <v>1</v>
          </cell>
          <cell r="I43" t="str">
            <v>x</v>
          </cell>
          <cell r="J43">
            <v>0</v>
          </cell>
          <cell r="K43">
            <v>90.1</v>
          </cell>
          <cell r="L43">
            <v>97.9</v>
          </cell>
          <cell r="M43">
            <v>99.7</v>
          </cell>
          <cell r="N43">
            <v>626</v>
          </cell>
          <cell r="O43" t="str">
            <v>Females</v>
          </cell>
          <cell r="P43">
            <v>74.5</v>
          </cell>
          <cell r="Q43">
            <v>13.8</v>
          </cell>
          <cell r="R43">
            <v>5.0999999999999996</v>
          </cell>
          <cell r="S43">
            <v>2.8</v>
          </cell>
          <cell r="T43">
            <v>1.9</v>
          </cell>
          <cell r="U43">
            <v>1.5</v>
          </cell>
          <cell r="V43" t="str">
            <v>x</v>
          </cell>
          <cell r="W43">
            <v>0</v>
          </cell>
          <cell r="X43">
            <v>88.3</v>
          </cell>
          <cell r="Y43">
            <v>96.2</v>
          </cell>
          <cell r="Z43">
            <v>99.8</v>
          </cell>
          <cell r="AA43">
            <v>471</v>
          </cell>
          <cell r="AB43" t="str">
            <v>All</v>
          </cell>
          <cell r="AC43">
            <v>74.3</v>
          </cell>
          <cell r="AD43">
            <v>15</v>
          </cell>
          <cell r="AE43">
            <v>5.4</v>
          </cell>
          <cell r="AF43">
            <v>2.5</v>
          </cell>
          <cell r="AG43">
            <v>1.3</v>
          </cell>
          <cell r="AH43">
            <v>1.2</v>
          </cell>
          <cell r="AI43" t="str">
            <v>x</v>
          </cell>
          <cell r="AJ43">
            <v>0</v>
          </cell>
          <cell r="AK43">
            <v>89.3</v>
          </cell>
          <cell r="AL43">
            <v>97.2</v>
          </cell>
          <cell r="AM43">
            <v>99.7</v>
          </cell>
          <cell r="AN43">
            <v>1097</v>
          </cell>
        </row>
        <row r="44">
          <cell r="A44" t="str">
            <v>Latin</v>
          </cell>
          <cell r="B44" t="str">
            <v>Males</v>
          </cell>
          <cell r="C44">
            <v>51.5</v>
          </cell>
          <cell r="D44">
            <v>23.1</v>
          </cell>
          <cell r="E44">
            <v>11.8</v>
          </cell>
          <cell r="F44">
            <v>7.8</v>
          </cell>
          <cell r="G44">
            <v>3.3</v>
          </cell>
          <cell r="H44">
            <v>1.9</v>
          </cell>
          <cell r="I44">
            <v>0.3</v>
          </cell>
          <cell r="J44">
            <v>0.2</v>
          </cell>
          <cell r="K44">
            <v>74.599999999999994</v>
          </cell>
          <cell r="L44">
            <v>94.2</v>
          </cell>
          <cell r="M44">
            <v>99.9</v>
          </cell>
          <cell r="N44">
            <v>3956</v>
          </cell>
          <cell r="O44" t="str">
            <v>Females</v>
          </cell>
          <cell r="P44">
            <v>56.6</v>
          </cell>
          <cell r="Q44">
            <v>23.2</v>
          </cell>
          <cell r="R44">
            <v>10.1</v>
          </cell>
          <cell r="S44">
            <v>5.8</v>
          </cell>
          <cell r="T44">
            <v>2.6</v>
          </cell>
          <cell r="U44">
            <v>0.8</v>
          </cell>
          <cell r="V44">
            <v>0.5</v>
          </cell>
          <cell r="W44">
            <v>0.2</v>
          </cell>
          <cell r="X44">
            <v>79.900000000000006</v>
          </cell>
          <cell r="Y44">
            <v>95.7</v>
          </cell>
          <cell r="Z44">
            <v>99.9</v>
          </cell>
          <cell r="AA44">
            <v>4076</v>
          </cell>
          <cell r="AB44" t="str">
            <v>All</v>
          </cell>
          <cell r="AC44">
            <v>54.1</v>
          </cell>
          <cell r="AD44">
            <v>23.1</v>
          </cell>
          <cell r="AE44">
            <v>11</v>
          </cell>
          <cell r="AF44">
            <v>6.7</v>
          </cell>
          <cell r="AG44">
            <v>3</v>
          </cell>
          <cell r="AH44">
            <v>1.4</v>
          </cell>
          <cell r="AI44">
            <v>0.4</v>
          </cell>
          <cell r="AJ44">
            <v>0.2</v>
          </cell>
          <cell r="AK44">
            <v>77.3</v>
          </cell>
          <cell r="AL44">
            <v>95</v>
          </cell>
          <cell r="AM44">
            <v>99.9</v>
          </cell>
          <cell r="AN44">
            <v>8032</v>
          </cell>
        </row>
        <row r="45">
          <cell r="A45" t="str">
            <v>Applied Art and Design</v>
          </cell>
          <cell r="B45" t="str">
            <v>Males</v>
          </cell>
          <cell r="C45">
            <v>1.6</v>
          </cell>
          <cell r="D45">
            <v>3.5</v>
          </cell>
          <cell r="E45">
            <v>16.399999999999999</v>
          </cell>
          <cell r="F45">
            <v>34.1</v>
          </cell>
          <cell r="G45">
            <v>20.7</v>
          </cell>
          <cell r="H45">
            <v>13.7</v>
          </cell>
          <cell r="I45">
            <v>5.6</v>
          </cell>
          <cell r="J45" t="str">
            <v>x</v>
          </cell>
          <cell r="K45">
            <v>5.0999999999999996</v>
          </cell>
          <cell r="L45">
            <v>55.6</v>
          </cell>
          <cell r="M45">
            <v>97.3</v>
          </cell>
          <cell r="N45">
            <v>372</v>
          </cell>
          <cell r="O45" t="str">
            <v>Females</v>
          </cell>
          <cell r="P45">
            <v>4.9000000000000004</v>
          </cell>
          <cell r="Q45">
            <v>10.5</v>
          </cell>
          <cell r="R45">
            <v>31.5</v>
          </cell>
          <cell r="S45">
            <v>32.6</v>
          </cell>
          <cell r="T45">
            <v>10.3</v>
          </cell>
          <cell r="U45">
            <v>6.1</v>
          </cell>
          <cell r="V45">
            <v>2.6</v>
          </cell>
          <cell r="W45" t="str">
            <v>x</v>
          </cell>
          <cell r="X45">
            <v>15.4</v>
          </cell>
          <cell r="Y45">
            <v>79.5</v>
          </cell>
          <cell r="Z45">
            <v>98.8</v>
          </cell>
          <cell r="AA45">
            <v>429</v>
          </cell>
          <cell r="AB45" t="str">
            <v>All</v>
          </cell>
          <cell r="AC45">
            <v>3.4</v>
          </cell>
          <cell r="AD45">
            <v>7.2</v>
          </cell>
          <cell r="AE45">
            <v>24.5</v>
          </cell>
          <cell r="AF45">
            <v>33.299999999999997</v>
          </cell>
          <cell r="AG45">
            <v>15.1</v>
          </cell>
          <cell r="AH45">
            <v>9.6</v>
          </cell>
          <cell r="AI45">
            <v>4</v>
          </cell>
          <cell r="AJ45">
            <v>1</v>
          </cell>
          <cell r="AK45">
            <v>10.6</v>
          </cell>
          <cell r="AL45">
            <v>68.400000000000006</v>
          </cell>
          <cell r="AM45">
            <v>98.1</v>
          </cell>
          <cell r="AN45">
            <v>801</v>
          </cell>
        </row>
        <row r="46">
          <cell r="A46" t="str">
            <v>Art and Design</v>
          </cell>
          <cell r="B46" t="str">
            <v>Males</v>
          </cell>
          <cell r="C46">
            <v>4.5</v>
          </cell>
          <cell r="D46">
            <v>7.9</v>
          </cell>
          <cell r="E46">
            <v>18.3</v>
          </cell>
          <cell r="F46">
            <v>31.9</v>
          </cell>
          <cell r="G46">
            <v>18.399999999999999</v>
          </cell>
          <cell r="H46">
            <v>10.199999999999999</v>
          </cell>
          <cell r="I46">
            <v>5.2</v>
          </cell>
          <cell r="J46">
            <v>2.1</v>
          </cell>
          <cell r="K46">
            <v>12.4</v>
          </cell>
          <cell r="L46">
            <v>62.7</v>
          </cell>
          <cell r="M46">
            <v>98.6</v>
          </cell>
          <cell r="N46">
            <v>55771</v>
          </cell>
          <cell r="O46" t="str">
            <v>Females</v>
          </cell>
          <cell r="P46">
            <v>11</v>
          </cell>
          <cell r="Q46">
            <v>16.7</v>
          </cell>
          <cell r="R46">
            <v>26.8</v>
          </cell>
          <cell r="S46">
            <v>27.1</v>
          </cell>
          <cell r="T46">
            <v>10.9</v>
          </cell>
          <cell r="U46">
            <v>4.4000000000000004</v>
          </cell>
          <cell r="V46">
            <v>1.8</v>
          </cell>
          <cell r="W46">
            <v>0.6</v>
          </cell>
          <cell r="X46">
            <v>27.7</v>
          </cell>
          <cell r="Y46">
            <v>81.599999999999994</v>
          </cell>
          <cell r="Z46">
            <v>99.4</v>
          </cell>
          <cell r="AA46">
            <v>111006</v>
          </cell>
          <cell r="AB46" t="str">
            <v>All</v>
          </cell>
          <cell r="AC46">
            <v>8.8000000000000007</v>
          </cell>
          <cell r="AD46">
            <v>13.8</v>
          </cell>
          <cell r="AE46">
            <v>24</v>
          </cell>
          <cell r="AF46">
            <v>28.7</v>
          </cell>
          <cell r="AG46">
            <v>13.4</v>
          </cell>
          <cell r="AH46">
            <v>6.3</v>
          </cell>
          <cell r="AI46">
            <v>3</v>
          </cell>
          <cell r="AJ46">
            <v>1.1000000000000001</v>
          </cell>
          <cell r="AK46">
            <v>22.6</v>
          </cell>
          <cell r="AL46">
            <v>75.3</v>
          </cell>
          <cell r="AM46">
            <v>99.1</v>
          </cell>
          <cell r="AN46">
            <v>166777</v>
          </cell>
        </row>
        <row r="47">
          <cell r="A47" t="str">
            <v>Communication Studies</v>
          </cell>
          <cell r="B47" t="str">
            <v>Males</v>
          </cell>
          <cell r="C47">
            <v>1.7</v>
          </cell>
          <cell r="D47">
            <v>8.4</v>
          </cell>
          <cell r="E47">
            <v>16.100000000000001</v>
          </cell>
          <cell r="F47">
            <v>24.4</v>
          </cell>
          <cell r="G47">
            <v>22.2</v>
          </cell>
          <cell r="H47">
            <v>13.5</v>
          </cell>
          <cell r="I47">
            <v>6.9</v>
          </cell>
          <cell r="J47">
            <v>3.8</v>
          </cell>
          <cell r="K47">
            <v>10.199999999999999</v>
          </cell>
          <cell r="L47">
            <v>50.6</v>
          </cell>
          <cell r="M47">
            <v>97</v>
          </cell>
          <cell r="N47">
            <v>3219</v>
          </cell>
          <cell r="O47" t="str">
            <v>Females</v>
          </cell>
          <cell r="P47">
            <v>7.5</v>
          </cell>
          <cell r="Q47">
            <v>18.3</v>
          </cell>
          <cell r="R47">
            <v>24.9</v>
          </cell>
          <cell r="S47">
            <v>20.6</v>
          </cell>
          <cell r="T47">
            <v>14.4</v>
          </cell>
          <cell r="U47">
            <v>6.8</v>
          </cell>
          <cell r="V47">
            <v>4.2</v>
          </cell>
          <cell r="W47">
            <v>1.7</v>
          </cell>
          <cell r="X47">
            <v>25.8</v>
          </cell>
          <cell r="Y47">
            <v>71.3</v>
          </cell>
          <cell r="Z47">
            <v>98.4</v>
          </cell>
          <cell r="AA47">
            <v>3202</v>
          </cell>
          <cell r="AB47" t="str">
            <v>All</v>
          </cell>
          <cell r="AC47">
            <v>4.5999999999999996</v>
          </cell>
          <cell r="AD47">
            <v>13.3</v>
          </cell>
          <cell r="AE47">
            <v>20.5</v>
          </cell>
          <cell r="AF47">
            <v>22.5</v>
          </cell>
          <cell r="AG47">
            <v>18.3</v>
          </cell>
          <cell r="AH47">
            <v>10.1</v>
          </cell>
          <cell r="AI47">
            <v>5.6</v>
          </cell>
          <cell r="AJ47">
            <v>2.7</v>
          </cell>
          <cell r="AK47">
            <v>18</v>
          </cell>
          <cell r="AL47">
            <v>60.9</v>
          </cell>
          <cell r="AM47">
            <v>97.7</v>
          </cell>
          <cell r="AN47">
            <v>6421</v>
          </cell>
        </row>
        <row r="48">
          <cell r="A48" t="str">
            <v>Dance</v>
          </cell>
          <cell r="B48" t="str">
            <v>Males</v>
          </cell>
          <cell r="C48">
            <v>3.7</v>
          </cell>
          <cell r="D48">
            <v>13.7</v>
          </cell>
          <cell r="E48">
            <v>18.7</v>
          </cell>
          <cell r="F48">
            <v>24.7</v>
          </cell>
          <cell r="G48">
            <v>19.899999999999999</v>
          </cell>
          <cell r="H48">
            <v>10.199999999999999</v>
          </cell>
          <cell r="I48">
            <v>6.5</v>
          </cell>
          <cell r="J48">
            <v>1.5</v>
          </cell>
          <cell r="K48">
            <v>17.399999999999999</v>
          </cell>
          <cell r="L48">
            <v>60.8</v>
          </cell>
          <cell r="M48">
            <v>98.8</v>
          </cell>
          <cell r="N48">
            <v>679</v>
          </cell>
          <cell r="O48" t="str">
            <v>Females</v>
          </cell>
          <cell r="P48">
            <v>5.7</v>
          </cell>
          <cell r="Q48">
            <v>16.899999999999999</v>
          </cell>
          <cell r="R48">
            <v>22.5</v>
          </cell>
          <cell r="S48">
            <v>24.3</v>
          </cell>
          <cell r="T48">
            <v>16.7</v>
          </cell>
          <cell r="U48">
            <v>8.1</v>
          </cell>
          <cell r="V48">
            <v>3.4</v>
          </cell>
          <cell r="W48">
            <v>1.4</v>
          </cell>
          <cell r="X48">
            <v>22.6</v>
          </cell>
          <cell r="Y48">
            <v>69.400000000000006</v>
          </cell>
          <cell r="Z48">
            <v>99</v>
          </cell>
          <cell r="AA48">
            <v>9865</v>
          </cell>
          <cell r="AB48" t="str">
            <v>All</v>
          </cell>
          <cell r="AC48">
            <v>5.6</v>
          </cell>
          <cell r="AD48">
            <v>16.7</v>
          </cell>
          <cell r="AE48">
            <v>22.3</v>
          </cell>
          <cell r="AF48">
            <v>24.3</v>
          </cell>
          <cell r="AG48">
            <v>16.899999999999999</v>
          </cell>
          <cell r="AH48">
            <v>8.3000000000000007</v>
          </cell>
          <cell r="AI48">
            <v>3.6</v>
          </cell>
          <cell r="AJ48">
            <v>1.4</v>
          </cell>
          <cell r="AK48">
            <v>22.2</v>
          </cell>
          <cell r="AL48">
            <v>68.8</v>
          </cell>
          <cell r="AM48">
            <v>99</v>
          </cell>
          <cell r="AN48">
            <v>10544</v>
          </cell>
        </row>
        <row r="49">
          <cell r="A49" t="str">
            <v>Drama</v>
          </cell>
          <cell r="B49" t="str">
            <v>Males</v>
          </cell>
          <cell r="C49">
            <v>3.1</v>
          </cell>
          <cell r="D49">
            <v>12.4</v>
          </cell>
          <cell r="E49">
            <v>21.7</v>
          </cell>
          <cell r="F49">
            <v>26.7</v>
          </cell>
          <cell r="G49">
            <v>19.600000000000001</v>
          </cell>
          <cell r="H49">
            <v>9.9</v>
          </cell>
          <cell r="I49">
            <v>4.0999999999999996</v>
          </cell>
          <cell r="J49">
            <v>1.5</v>
          </cell>
          <cell r="K49">
            <v>15.5</v>
          </cell>
          <cell r="L49">
            <v>63.9</v>
          </cell>
          <cell r="M49">
            <v>99</v>
          </cell>
          <cell r="N49">
            <v>26244</v>
          </cell>
          <cell r="O49" t="str">
            <v>Females</v>
          </cell>
          <cell r="P49">
            <v>5.9</v>
          </cell>
          <cell r="Q49">
            <v>20.399999999999999</v>
          </cell>
          <cell r="R49">
            <v>27.7</v>
          </cell>
          <cell r="S49">
            <v>24</v>
          </cell>
          <cell r="T49">
            <v>13.2</v>
          </cell>
          <cell r="U49">
            <v>5.4</v>
          </cell>
          <cell r="V49">
            <v>2.1</v>
          </cell>
          <cell r="W49">
            <v>0.8</v>
          </cell>
          <cell r="X49">
            <v>26.3</v>
          </cell>
          <cell r="Y49">
            <v>78</v>
          </cell>
          <cell r="Z49">
            <v>99.5</v>
          </cell>
          <cell r="AA49">
            <v>41693</v>
          </cell>
          <cell r="AB49" t="str">
            <v>All</v>
          </cell>
          <cell r="AC49">
            <v>4.8</v>
          </cell>
          <cell r="AD49">
            <v>17.3</v>
          </cell>
          <cell r="AE49">
            <v>25.4</v>
          </cell>
          <cell r="AF49">
            <v>25.1</v>
          </cell>
          <cell r="AG49">
            <v>15.7</v>
          </cell>
          <cell r="AH49">
            <v>7.1</v>
          </cell>
          <cell r="AI49">
            <v>2.9</v>
          </cell>
          <cell r="AJ49">
            <v>1.1000000000000001</v>
          </cell>
          <cell r="AK49">
            <v>22.1</v>
          </cell>
          <cell r="AL49">
            <v>72.599999999999994</v>
          </cell>
          <cell r="AM49">
            <v>99.3</v>
          </cell>
          <cell r="AN49">
            <v>67937</v>
          </cell>
        </row>
        <row r="50">
          <cell r="A50" t="str">
            <v>English Literature</v>
          </cell>
          <cell r="B50" t="str">
            <v>Males</v>
          </cell>
          <cell r="C50">
            <v>2.9</v>
          </cell>
          <cell r="D50">
            <v>11</v>
          </cell>
          <cell r="E50">
            <v>24.3</v>
          </cell>
          <cell r="F50">
            <v>27.6</v>
          </cell>
          <cell r="G50">
            <v>18.899999999999999</v>
          </cell>
          <cell r="H50">
            <v>9</v>
          </cell>
          <cell r="I50">
            <v>3.6</v>
          </cell>
          <cell r="J50">
            <v>1.4</v>
          </cell>
          <cell r="K50">
            <v>13.9</v>
          </cell>
          <cell r="L50">
            <v>65.900000000000006</v>
          </cell>
          <cell r="M50">
            <v>98.8</v>
          </cell>
          <cell r="N50">
            <v>198806</v>
          </cell>
          <cell r="O50" t="str">
            <v>Females</v>
          </cell>
          <cell r="P50">
            <v>6.6</v>
          </cell>
          <cell r="Q50">
            <v>19.899999999999999</v>
          </cell>
          <cell r="R50">
            <v>30.4</v>
          </cell>
          <cell r="S50">
            <v>24.3</v>
          </cell>
          <cell r="T50">
            <v>11.9</v>
          </cell>
          <cell r="U50">
            <v>4.2</v>
          </cell>
          <cell r="V50">
            <v>1.4</v>
          </cell>
          <cell r="W50">
            <v>0.5</v>
          </cell>
          <cell r="X50">
            <v>26.5</v>
          </cell>
          <cell r="Y50">
            <v>81.2</v>
          </cell>
          <cell r="Z50">
            <v>99.4</v>
          </cell>
          <cell r="AA50">
            <v>209989</v>
          </cell>
          <cell r="AB50" t="str">
            <v>All</v>
          </cell>
          <cell r="AC50">
            <v>4.8</v>
          </cell>
          <cell r="AD50">
            <v>15.6</v>
          </cell>
          <cell r="AE50">
            <v>27.5</v>
          </cell>
          <cell r="AF50">
            <v>25.9</v>
          </cell>
          <cell r="AG50">
            <v>15.3</v>
          </cell>
          <cell r="AH50">
            <v>6.6</v>
          </cell>
          <cell r="AI50">
            <v>2.5</v>
          </cell>
          <cell r="AJ50">
            <v>1</v>
          </cell>
          <cell r="AK50">
            <v>20.399999999999999</v>
          </cell>
          <cell r="AL50">
            <v>73.8</v>
          </cell>
          <cell r="AM50">
            <v>99.1</v>
          </cell>
          <cell r="AN50">
            <v>408795</v>
          </cell>
        </row>
        <row r="51">
          <cell r="A51" t="str">
            <v>English Studies</v>
          </cell>
          <cell r="B51" t="str">
            <v>Males</v>
          </cell>
          <cell r="C51">
            <v>0</v>
          </cell>
          <cell r="D51" t="str">
            <v>x</v>
          </cell>
          <cell r="E51">
            <v>17.7</v>
          </cell>
          <cell r="F51">
            <v>23.9</v>
          </cell>
          <cell r="G51">
            <v>35.4</v>
          </cell>
          <cell r="H51">
            <v>12.4</v>
          </cell>
          <cell r="I51">
            <v>8</v>
          </cell>
          <cell r="J51">
            <v>0</v>
          </cell>
          <cell r="K51" t="str">
            <v>x</v>
          </cell>
          <cell r="L51">
            <v>42.5</v>
          </cell>
          <cell r="M51">
            <v>98.2</v>
          </cell>
          <cell r="N51">
            <v>113</v>
          </cell>
          <cell r="O51" t="str">
            <v>Females</v>
          </cell>
          <cell r="P51">
            <v>0</v>
          </cell>
          <cell r="Q51" t="str">
            <v>x</v>
          </cell>
          <cell r="R51">
            <v>23.2</v>
          </cell>
          <cell r="S51">
            <v>38.700000000000003</v>
          </cell>
          <cell r="T51">
            <v>25.4</v>
          </cell>
          <cell r="U51">
            <v>9.9</v>
          </cell>
          <cell r="V51">
            <v>0</v>
          </cell>
          <cell r="W51">
            <v>0</v>
          </cell>
          <cell r="X51" t="str">
            <v>x</v>
          </cell>
          <cell r="Y51">
            <v>64.8</v>
          </cell>
          <cell r="Z51">
            <v>100</v>
          </cell>
          <cell r="AA51">
            <v>142</v>
          </cell>
          <cell r="AB51" t="str">
            <v>All</v>
          </cell>
          <cell r="AC51">
            <v>0</v>
          </cell>
          <cell r="AD51">
            <v>2</v>
          </cell>
          <cell r="AE51">
            <v>20.8</v>
          </cell>
          <cell r="AF51">
            <v>32.200000000000003</v>
          </cell>
          <cell r="AG51">
            <v>29.8</v>
          </cell>
          <cell r="AH51">
            <v>11</v>
          </cell>
          <cell r="AI51">
            <v>3.5</v>
          </cell>
          <cell r="AJ51">
            <v>0</v>
          </cell>
          <cell r="AK51">
            <v>2</v>
          </cell>
          <cell r="AL51">
            <v>54.9</v>
          </cell>
          <cell r="AM51">
            <v>99.2</v>
          </cell>
          <cell r="AN51">
            <v>255</v>
          </cell>
        </row>
        <row r="52">
          <cell r="A52" t="str">
            <v>General Studies</v>
          </cell>
          <cell r="B52" t="str">
            <v>Males</v>
          </cell>
          <cell r="C52">
            <v>1.4</v>
          </cell>
          <cell r="D52">
            <v>6.1</v>
          </cell>
          <cell r="E52">
            <v>10.3</v>
          </cell>
          <cell r="F52">
            <v>16.100000000000001</v>
          </cell>
          <cell r="G52">
            <v>19.3</v>
          </cell>
          <cell r="H52">
            <v>15.1</v>
          </cell>
          <cell r="I52">
            <v>12.5</v>
          </cell>
          <cell r="J52">
            <v>9</v>
          </cell>
          <cell r="K52">
            <v>7.4</v>
          </cell>
          <cell r="L52">
            <v>33.799999999999997</v>
          </cell>
          <cell r="M52">
            <v>89.8</v>
          </cell>
          <cell r="N52">
            <v>4081</v>
          </cell>
          <cell r="O52" t="str">
            <v>Females</v>
          </cell>
          <cell r="P52">
            <v>1.9</v>
          </cell>
          <cell r="Q52">
            <v>9</v>
          </cell>
          <cell r="R52">
            <v>16.2</v>
          </cell>
          <cell r="S52">
            <v>17</v>
          </cell>
          <cell r="T52">
            <v>21.4</v>
          </cell>
          <cell r="U52">
            <v>14.7</v>
          </cell>
          <cell r="V52">
            <v>8.6</v>
          </cell>
          <cell r="W52">
            <v>5.5</v>
          </cell>
          <cell r="X52">
            <v>10.9</v>
          </cell>
          <cell r="Y52">
            <v>44.1</v>
          </cell>
          <cell r="Z52">
            <v>94.3</v>
          </cell>
          <cell r="AA52">
            <v>3764</v>
          </cell>
          <cell r="AB52" t="str">
            <v>All</v>
          </cell>
          <cell r="AC52">
            <v>1.6</v>
          </cell>
          <cell r="AD52">
            <v>7.5</v>
          </cell>
          <cell r="AE52">
            <v>13.1</v>
          </cell>
          <cell r="AF52">
            <v>16.5</v>
          </cell>
          <cell r="AG52">
            <v>20.3</v>
          </cell>
          <cell r="AH52">
            <v>14.9</v>
          </cell>
          <cell r="AI52">
            <v>10.6</v>
          </cell>
          <cell r="AJ52">
            <v>7.4</v>
          </cell>
          <cell r="AK52">
            <v>9.1</v>
          </cell>
          <cell r="AL52">
            <v>38.700000000000003</v>
          </cell>
          <cell r="AM52">
            <v>92</v>
          </cell>
          <cell r="AN52">
            <v>7845</v>
          </cell>
        </row>
        <row r="53">
          <cell r="A53" t="str">
            <v>Health and Social Care</v>
          </cell>
          <cell r="B53" t="str">
            <v>Males</v>
          </cell>
          <cell r="C53">
            <v>0.7</v>
          </cell>
          <cell r="D53">
            <v>2.1</v>
          </cell>
          <cell r="E53">
            <v>7.8</v>
          </cell>
          <cell r="F53">
            <v>16.2</v>
          </cell>
          <cell r="G53">
            <v>23.1</v>
          </cell>
          <cell r="H53">
            <v>16.8</v>
          </cell>
          <cell r="I53">
            <v>12.9</v>
          </cell>
          <cell r="J53">
            <v>11.6</v>
          </cell>
          <cell r="K53">
            <v>2.8</v>
          </cell>
          <cell r="L53">
            <v>26.9</v>
          </cell>
          <cell r="M53">
            <v>91.4</v>
          </cell>
          <cell r="N53">
            <v>1275</v>
          </cell>
          <cell r="O53" t="str">
            <v>Females</v>
          </cell>
          <cell r="P53">
            <v>2.7</v>
          </cell>
          <cell r="Q53">
            <v>8.6</v>
          </cell>
          <cell r="R53">
            <v>19</v>
          </cell>
          <cell r="S53">
            <v>24.7</v>
          </cell>
          <cell r="T53">
            <v>19.5</v>
          </cell>
          <cell r="U53">
            <v>11.8</v>
          </cell>
          <cell r="V53">
            <v>7.1</v>
          </cell>
          <cell r="W53">
            <v>4</v>
          </cell>
          <cell r="X53">
            <v>11.3</v>
          </cell>
          <cell r="Y53">
            <v>55</v>
          </cell>
          <cell r="Z53">
            <v>97.4</v>
          </cell>
          <cell r="AA53">
            <v>18451</v>
          </cell>
          <cell r="AB53" t="str">
            <v>All</v>
          </cell>
          <cell r="AC53">
            <v>2.6</v>
          </cell>
          <cell r="AD53">
            <v>8.1999999999999993</v>
          </cell>
          <cell r="AE53">
            <v>18.3</v>
          </cell>
          <cell r="AF53">
            <v>24.1</v>
          </cell>
          <cell r="AG53">
            <v>19.8</v>
          </cell>
          <cell r="AH53">
            <v>12.2</v>
          </cell>
          <cell r="AI53">
            <v>7.4</v>
          </cell>
          <cell r="AJ53">
            <v>4.5</v>
          </cell>
          <cell r="AK53">
            <v>10.8</v>
          </cell>
          <cell r="AL53">
            <v>53.2</v>
          </cell>
          <cell r="AM53">
            <v>97</v>
          </cell>
          <cell r="AN53">
            <v>19726</v>
          </cell>
        </row>
        <row r="54">
          <cell r="A54" t="str">
            <v>Hospitality and Catering</v>
          </cell>
          <cell r="B54" t="str">
            <v>Males</v>
          </cell>
          <cell r="C54" t="str">
            <v>x</v>
          </cell>
          <cell r="D54">
            <v>3.1</v>
          </cell>
          <cell r="E54">
            <v>11.9</v>
          </cell>
          <cell r="F54">
            <v>25</v>
          </cell>
          <cell r="G54">
            <v>25.3</v>
          </cell>
          <cell r="H54">
            <v>21.2</v>
          </cell>
          <cell r="I54">
            <v>10</v>
          </cell>
          <cell r="J54">
            <v>2.5</v>
          </cell>
          <cell r="K54">
            <v>3.3</v>
          </cell>
          <cell r="L54">
            <v>40.1</v>
          </cell>
          <cell r="M54">
            <v>99.1</v>
          </cell>
          <cell r="N54">
            <v>1105</v>
          </cell>
          <cell r="O54" t="str">
            <v>Females</v>
          </cell>
          <cell r="P54" t="str">
            <v>x</v>
          </cell>
          <cell r="Q54">
            <v>13.4</v>
          </cell>
          <cell r="R54">
            <v>22.3</v>
          </cell>
          <cell r="S54">
            <v>23.6</v>
          </cell>
          <cell r="T54">
            <v>16.899999999999999</v>
          </cell>
          <cell r="U54">
            <v>13.3</v>
          </cell>
          <cell r="V54">
            <v>5.0999999999999996</v>
          </cell>
          <cell r="W54">
            <v>1.2</v>
          </cell>
          <cell r="X54">
            <v>17.100000000000001</v>
          </cell>
          <cell r="Y54">
            <v>62.9</v>
          </cell>
          <cell r="Z54">
            <v>99.4</v>
          </cell>
          <cell r="AA54">
            <v>1447</v>
          </cell>
          <cell r="AB54" t="str">
            <v>All</v>
          </cell>
          <cell r="AC54">
            <v>2.2000000000000002</v>
          </cell>
          <cell r="AD54">
            <v>8.9</v>
          </cell>
          <cell r="AE54">
            <v>17.8</v>
          </cell>
          <cell r="AF54">
            <v>24.2</v>
          </cell>
          <cell r="AG54">
            <v>20.6</v>
          </cell>
          <cell r="AH54">
            <v>16.7</v>
          </cell>
          <cell r="AI54">
            <v>7.2</v>
          </cell>
          <cell r="AJ54">
            <v>1.8</v>
          </cell>
          <cell r="AK54">
            <v>11.1</v>
          </cell>
          <cell r="AL54">
            <v>53</v>
          </cell>
          <cell r="AM54">
            <v>99.3</v>
          </cell>
          <cell r="AN54">
            <v>2552</v>
          </cell>
        </row>
        <row r="55">
          <cell r="A55" t="str">
            <v>Leisure and Tourism</v>
          </cell>
          <cell r="B55" t="str">
            <v>Males</v>
          </cell>
          <cell r="C55">
            <v>0.6</v>
          </cell>
          <cell r="D55">
            <v>2.9</v>
          </cell>
          <cell r="E55">
            <v>7.8</v>
          </cell>
          <cell r="F55">
            <v>14.7</v>
          </cell>
          <cell r="G55">
            <v>17.399999999999999</v>
          </cell>
          <cell r="H55">
            <v>17.899999999999999</v>
          </cell>
          <cell r="I55">
            <v>16.2</v>
          </cell>
          <cell r="J55">
            <v>12.1</v>
          </cell>
          <cell r="K55">
            <v>3.4</v>
          </cell>
          <cell r="L55">
            <v>25.9</v>
          </cell>
          <cell r="M55">
            <v>89.5</v>
          </cell>
          <cell r="N55">
            <v>2124</v>
          </cell>
          <cell r="O55" t="str">
            <v>Females</v>
          </cell>
          <cell r="P55">
            <v>2.2000000000000002</v>
          </cell>
          <cell r="Q55">
            <v>9.4</v>
          </cell>
          <cell r="R55">
            <v>16.3</v>
          </cell>
          <cell r="S55">
            <v>20.5</v>
          </cell>
          <cell r="T55">
            <v>16.5</v>
          </cell>
          <cell r="U55">
            <v>13.5</v>
          </cell>
          <cell r="V55">
            <v>10.5</v>
          </cell>
          <cell r="W55">
            <v>6.7</v>
          </cell>
          <cell r="X55">
            <v>11.6</v>
          </cell>
          <cell r="Y55">
            <v>48.4</v>
          </cell>
          <cell r="Z55">
            <v>95.6</v>
          </cell>
          <cell r="AA55">
            <v>2401</v>
          </cell>
          <cell r="AB55" t="str">
            <v>All</v>
          </cell>
          <cell r="AC55">
            <v>1.4</v>
          </cell>
          <cell r="AD55">
            <v>6.3</v>
          </cell>
          <cell r="AE55">
            <v>12.3</v>
          </cell>
          <cell r="AF55">
            <v>17.8</v>
          </cell>
          <cell r="AG55">
            <v>16.899999999999999</v>
          </cell>
          <cell r="AH55">
            <v>15.6</v>
          </cell>
          <cell r="AI55">
            <v>13.2</v>
          </cell>
          <cell r="AJ55">
            <v>9.1999999999999993</v>
          </cell>
          <cell r="AK55">
            <v>7.8</v>
          </cell>
          <cell r="AL55">
            <v>37.9</v>
          </cell>
          <cell r="AM55">
            <v>92.8</v>
          </cell>
          <cell r="AN55">
            <v>4525</v>
          </cell>
        </row>
        <row r="56">
          <cell r="A56" t="str">
            <v>Manufacturing</v>
          </cell>
          <cell r="B56" t="str">
            <v>Males</v>
          </cell>
          <cell r="C56" t="str">
            <v>x</v>
          </cell>
          <cell r="D56" t="str">
            <v>x</v>
          </cell>
          <cell r="E56">
            <v>11.3</v>
          </cell>
          <cell r="F56">
            <v>9.6999999999999993</v>
          </cell>
          <cell r="G56">
            <v>14.5</v>
          </cell>
          <cell r="H56">
            <v>32.299999999999997</v>
          </cell>
          <cell r="I56">
            <v>19.399999999999999</v>
          </cell>
          <cell r="J56" t="str">
            <v>x</v>
          </cell>
          <cell r="K56" t="str">
            <v>x</v>
          </cell>
          <cell r="L56">
            <v>24.2</v>
          </cell>
          <cell r="M56">
            <v>98.4</v>
          </cell>
          <cell r="N56">
            <v>62</v>
          </cell>
          <cell r="O56" t="str">
            <v>Females</v>
          </cell>
          <cell r="P56" t="str">
            <v>x</v>
          </cell>
          <cell r="Q56" t="str">
            <v>x</v>
          </cell>
          <cell r="R56">
            <v>19.100000000000001</v>
          </cell>
          <cell r="S56">
            <v>25</v>
          </cell>
          <cell r="T56">
            <v>13.2</v>
          </cell>
          <cell r="U56">
            <v>8.8000000000000007</v>
          </cell>
          <cell r="V56">
            <v>7.4</v>
          </cell>
          <cell r="W56" t="str">
            <v>x</v>
          </cell>
          <cell r="X56" t="str">
            <v>x</v>
          </cell>
          <cell r="Y56">
            <v>67.599999999999994</v>
          </cell>
          <cell r="Z56">
            <v>98.5</v>
          </cell>
          <cell r="AA56">
            <v>68</v>
          </cell>
          <cell r="AB56" t="str">
            <v>All</v>
          </cell>
          <cell r="AC56" t="str">
            <v>x</v>
          </cell>
          <cell r="AD56">
            <v>12.3</v>
          </cell>
          <cell r="AE56">
            <v>15.4</v>
          </cell>
          <cell r="AF56">
            <v>17.7</v>
          </cell>
          <cell r="AG56">
            <v>13.8</v>
          </cell>
          <cell r="AH56">
            <v>20</v>
          </cell>
          <cell r="AI56">
            <v>13.1</v>
          </cell>
          <cell r="AJ56">
            <v>4.5999999999999996</v>
          </cell>
          <cell r="AK56">
            <v>13.8</v>
          </cell>
          <cell r="AL56">
            <v>46.9</v>
          </cell>
          <cell r="AM56">
            <v>98.5</v>
          </cell>
          <cell r="AN56">
            <v>130</v>
          </cell>
        </row>
        <row r="57">
          <cell r="A57" t="str">
            <v>Media/Film/TV</v>
          </cell>
          <cell r="B57" t="str">
            <v>Males</v>
          </cell>
          <cell r="C57">
            <v>1.4</v>
          </cell>
          <cell r="D57">
            <v>7.4</v>
          </cell>
          <cell r="E57">
            <v>20.100000000000001</v>
          </cell>
          <cell r="F57">
            <v>27.6</v>
          </cell>
          <cell r="G57">
            <v>20.8</v>
          </cell>
          <cell r="H57">
            <v>11.8</v>
          </cell>
          <cell r="I57">
            <v>6</v>
          </cell>
          <cell r="J57">
            <v>2.8</v>
          </cell>
          <cell r="K57">
            <v>8.9</v>
          </cell>
          <cell r="L57">
            <v>56.6</v>
          </cell>
          <cell r="M57">
            <v>98.1</v>
          </cell>
          <cell r="N57">
            <v>24240</v>
          </cell>
          <cell r="O57" t="str">
            <v>Females</v>
          </cell>
          <cell r="P57">
            <v>5.3</v>
          </cell>
          <cell r="Q57">
            <v>19.3</v>
          </cell>
          <cell r="R57">
            <v>28.6</v>
          </cell>
          <cell r="S57">
            <v>23.9</v>
          </cell>
          <cell r="T57">
            <v>12.6</v>
          </cell>
          <cell r="U57">
            <v>5.9</v>
          </cell>
          <cell r="V57">
            <v>2.6</v>
          </cell>
          <cell r="W57">
            <v>1</v>
          </cell>
          <cell r="X57">
            <v>24.6</v>
          </cell>
          <cell r="Y57">
            <v>77.2</v>
          </cell>
          <cell r="Z57">
            <v>99.3</v>
          </cell>
          <cell r="AA57">
            <v>22591</v>
          </cell>
          <cell r="AB57" t="str">
            <v>All</v>
          </cell>
          <cell r="AC57">
            <v>3.3</v>
          </cell>
          <cell r="AD57">
            <v>13.2</v>
          </cell>
          <cell r="AE57">
            <v>24.2</v>
          </cell>
          <cell r="AF57">
            <v>25.8</v>
          </cell>
          <cell r="AG57">
            <v>16.899999999999999</v>
          </cell>
          <cell r="AH57">
            <v>8.9</v>
          </cell>
          <cell r="AI57">
            <v>4.4000000000000004</v>
          </cell>
          <cell r="AJ57">
            <v>2</v>
          </cell>
          <cell r="AK57">
            <v>16.5</v>
          </cell>
          <cell r="AL57">
            <v>66.5</v>
          </cell>
          <cell r="AM57">
            <v>98.6</v>
          </cell>
          <cell r="AN57">
            <v>46831</v>
          </cell>
        </row>
        <row r="58">
          <cell r="A58" t="str">
            <v>Music</v>
          </cell>
          <cell r="B58" t="str">
            <v>Males</v>
          </cell>
          <cell r="C58">
            <v>8.3000000000000007</v>
          </cell>
          <cell r="D58">
            <v>19.600000000000001</v>
          </cell>
          <cell r="E58">
            <v>23.3</v>
          </cell>
          <cell r="F58">
            <v>19.3</v>
          </cell>
          <cell r="G58">
            <v>14</v>
          </cell>
          <cell r="H58">
            <v>8.1</v>
          </cell>
          <cell r="I58">
            <v>3.8</v>
          </cell>
          <cell r="J58">
            <v>2.1</v>
          </cell>
          <cell r="K58">
            <v>27.9</v>
          </cell>
          <cell r="L58">
            <v>70.5</v>
          </cell>
          <cell r="M58">
            <v>98.6</v>
          </cell>
          <cell r="N58">
            <v>18914</v>
          </cell>
          <cell r="O58" t="str">
            <v>Females</v>
          </cell>
          <cell r="P58">
            <v>9.1999999999999993</v>
          </cell>
          <cell r="Q58">
            <v>22.5</v>
          </cell>
          <cell r="R58">
            <v>25.6</v>
          </cell>
          <cell r="S58">
            <v>19.600000000000001</v>
          </cell>
          <cell r="T58">
            <v>11.6</v>
          </cell>
          <cell r="U58">
            <v>6.7</v>
          </cell>
          <cell r="V58">
            <v>2.8</v>
          </cell>
          <cell r="W58">
            <v>1.3</v>
          </cell>
          <cell r="X58">
            <v>31.6</v>
          </cell>
          <cell r="Y58">
            <v>76.8</v>
          </cell>
          <cell r="Z58">
            <v>99.2</v>
          </cell>
          <cell r="AA58">
            <v>22715</v>
          </cell>
          <cell r="AB58" t="str">
            <v>All</v>
          </cell>
          <cell r="AC58">
            <v>8.8000000000000007</v>
          </cell>
          <cell r="AD58">
            <v>21.2</v>
          </cell>
          <cell r="AE58">
            <v>24.5</v>
          </cell>
          <cell r="AF58">
            <v>19.5</v>
          </cell>
          <cell r="AG58">
            <v>12.7</v>
          </cell>
          <cell r="AH58">
            <v>7.3</v>
          </cell>
          <cell r="AI58">
            <v>3.3</v>
          </cell>
          <cell r="AJ58">
            <v>1.7</v>
          </cell>
          <cell r="AK58">
            <v>29.9</v>
          </cell>
          <cell r="AL58">
            <v>73.900000000000006</v>
          </cell>
          <cell r="AM58">
            <v>98.9</v>
          </cell>
          <cell r="AN58">
            <v>41629</v>
          </cell>
        </row>
        <row r="59">
          <cell r="A59" t="str">
            <v>Performing Arts</v>
          </cell>
          <cell r="B59" t="str">
            <v>Males</v>
          </cell>
          <cell r="C59">
            <v>5.2</v>
          </cell>
          <cell r="D59">
            <v>6</v>
          </cell>
          <cell r="E59">
            <v>16.399999999999999</v>
          </cell>
          <cell r="F59">
            <v>27</v>
          </cell>
          <cell r="G59">
            <v>22.6</v>
          </cell>
          <cell r="H59">
            <v>12.7</v>
          </cell>
          <cell r="I59">
            <v>5.4</v>
          </cell>
          <cell r="J59">
            <v>3</v>
          </cell>
          <cell r="K59">
            <v>11.2</v>
          </cell>
          <cell r="L59">
            <v>54.7</v>
          </cell>
          <cell r="M59">
            <v>98.3</v>
          </cell>
          <cell r="N59">
            <v>1454</v>
          </cell>
          <cell r="O59" t="str">
            <v>Females</v>
          </cell>
          <cell r="P59">
            <v>10.8</v>
          </cell>
          <cell r="Q59">
            <v>11.7</v>
          </cell>
          <cell r="R59">
            <v>22.8</v>
          </cell>
          <cell r="S59">
            <v>25.9</v>
          </cell>
          <cell r="T59">
            <v>16</v>
          </cell>
          <cell r="U59">
            <v>7.3</v>
          </cell>
          <cell r="V59">
            <v>3.1</v>
          </cell>
          <cell r="W59">
            <v>0.7</v>
          </cell>
          <cell r="X59">
            <v>22.5</v>
          </cell>
          <cell r="Y59">
            <v>71.3</v>
          </cell>
          <cell r="Z59">
            <v>98.4</v>
          </cell>
          <cell r="AA59">
            <v>3862</v>
          </cell>
          <cell r="AB59" t="str">
            <v>All</v>
          </cell>
          <cell r="AC59">
            <v>9.3000000000000007</v>
          </cell>
          <cell r="AD59">
            <v>10.1</v>
          </cell>
          <cell r="AE59">
            <v>21.1</v>
          </cell>
          <cell r="AF59">
            <v>26.2</v>
          </cell>
          <cell r="AG59">
            <v>17.8</v>
          </cell>
          <cell r="AH59">
            <v>8.8000000000000007</v>
          </cell>
          <cell r="AI59">
            <v>3.7</v>
          </cell>
          <cell r="AJ59">
            <v>1.3</v>
          </cell>
          <cell r="AK59">
            <v>19.399999999999999</v>
          </cell>
          <cell r="AL59">
            <v>66.7</v>
          </cell>
          <cell r="AM59">
            <v>98.4</v>
          </cell>
          <cell r="AN59">
            <v>5316</v>
          </cell>
        </row>
        <row r="60">
          <cell r="A60" t="str">
            <v>Physical Education</v>
          </cell>
          <cell r="B60" t="str">
            <v>Males</v>
          </cell>
          <cell r="C60">
            <v>3.1</v>
          </cell>
          <cell r="D60">
            <v>11.5</v>
          </cell>
          <cell r="E60">
            <v>22</v>
          </cell>
          <cell r="F60">
            <v>29.2</v>
          </cell>
          <cell r="G60">
            <v>20.7</v>
          </cell>
          <cell r="H60">
            <v>9.6</v>
          </cell>
          <cell r="I60">
            <v>2.9</v>
          </cell>
          <cell r="J60">
            <v>0.7</v>
          </cell>
          <cell r="K60">
            <v>14.6</v>
          </cell>
          <cell r="L60">
            <v>65.8</v>
          </cell>
          <cell r="M60">
            <v>99.7</v>
          </cell>
          <cell r="N60">
            <v>74902</v>
          </cell>
          <cell r="O60" t="str">
            <v>Females</v>
          </cell>
          <cell r="P60">
            <v>7.1</v>
          </cell>
          <cell r="Q60">
            <v>16.7</v>
          </cell>
          <cell r="R60">
            <v>23</v>
          </cell>
          <cell r="S60">
            <v>24.8</v>
          </cell>
          <cell r="T60">
            <v>17.2</v>
          </cell>
          <cell r="U60">
            <v>7.9</v>
          </cell>
          <cell r="V60">
            <v>2.2999999999999998</v>
          </cell>
          <cell r="W60">
            <v>0.6</v>
          </cell>
          <cell r="X60">
            <v>23.8</v>
          </cell>
          <cell r="Y60">
            <v>71.7</v>
          </cell>
          <cell r="Z60">
            <v>99.7</v>
          </cell>
          <cell r="AA60">
            <v>39067</v>
          </cell>
          <cell r="AB60" t="str">
            <v>All</v>
          </cell>
          <cell r="AC60">
            <v>4.4000000000000004</v>
          </cell>
          <cell r="AD60">
            <v>13.3</v>
          </cell>
          <cell r="AE60">
            <v>22.4</v>
          </cell>
          <cell r="AF60">
            <v>27.7</v>
          </cell>
          <cell r="AG60">
            <v>19.5</v>
          </cell>
          <cell r="AH60">
            <v>9</v>
          </cell>
          <cell r="AI60">
            <v>2.7</v>
          </cell>
          <cell r="AJ60">
            <v>0.6</v>
          </cell>
          <cell r="AK60">
            <v>17.7</v>
          </cell>
          <cell r="AL60">
            <v>67.8</v>
          </cell>
          <cell r="AM60">
            <v>99.7</v>
          </cell>
          <cell r="AN60">
            <v>113969</v>
          </cell>
        </row>
        <row r="61">
          <cell r="A61" t="str">
            <v>Religious Studies</v>
          </cell>
          <cell r="B61" t="str">
            <v>Males</v>
          </cell>
          <cell r="C61">
            <v>6.6</v>
          </cell>
          <cell r="D61">
            <v>14.9</v>
          </cell>
          <cell r="E61">
            <v>22.4</v>
          </cell>
          <cell r="F61">
            <v>20.2</v>
          </cell>
          <cell r="G61">
            <v>14</v>
          </cell>
          <cell r="H61">
            <v>9</v>
          </cell>
          <cell r="I61">
            <v>5.9</v>
          </cell>
          <cell r="J61">
            <v>3.8</v>
          </cell>
          <cell r="K61">
            <v>21.5</v>
          </cell>
          <cell r="L61">
            <v>64</v>
          </cell>
          <cell r="M61">
            <v>96.8</v>
          </cell>
          <cell r="N61">
            <v>124478</v>
          </cell>
          <cell r="O61" t="str">
            <v>Females</v>
          </cell>
          <cell r="P61">
            <v>13.9</v>
          </cell>
          <cell r="Q61">
            <v>22.5</v>
          </cell>
          <cell r="R61">
            <v>24.4</v>
          </cell>
          <cell r="S61">
            <v>17</v>
          </cell>
          <cell r="T61">
            <v>10</v>
          </cell>
          <cell r="U61">
            <v>5.6</v>
          </cell>
          <cell r="V61">
            <v>3.2</v>
          </cell>
          <cell r="W61">
            <v>1.8</v>
          </cell>
          <cell r="X61">
            <v>36.5</v>
          </cell>
          <cell r="Y61">
            <v>77.900000000000006</v>
          </cell>
          <cell r="Z61">
            <v>98.6</v>
          </cell>
          <cell r="AA61">
            <v>144437</v>
          </cell>
          <cell r="AB61" t="str">
            <v>All</v>
          </cell>
          <cell r="AC61">
            <v>10.5</v>
          </cell>
          <cell r="AD61">
            <v>19</v>
          </cell>
          <cell r="AE61">
            <v>23.4</v>
          </cell>
          <cell r="AF61">
            <v>18.5</v>
          </cell>
          <cell r="AG61">
            <v>11.9</v>
          </cell>
          <cell r="AH61">
            <v>7.2</v>
          </cell>
          <cell r="AI61">
            <v>4.5</v>
          </cell>
          <cell r="AJ61">
            <v>2.7</v>
          </cell>
          <cell r="AK61">
            <v>29.5</v>
          </cell>
          <cell r="AL61">
            <v>71.5</v>
          </cell>
          <cell r="AM61">
            <v>97.8</v>
          </cell>
          <cell r="AN61">
            <v>268915</v>
          </cell>
        </row>
        <row r="62">
          <cell r="A62" t="str">
            <v>Statistics</v>
          </cell>
          <cell r="B62" t="str">
            <v>Males</v>
          </cell>
          <cell r="C62">
            <v>3.7</v>
          </cell>
          <cell r="D62">
            <v>14.7</v>
          </cell>
          <cell r="E62">
            <v>22</v>
          </cell>
          <cell r="F62">
            <v>28.8</v>
          </cell>
          <cell r="G62">
            <v>16.399999999999999</v>
          </cell>
          <cell r="H62">
            <v>7.2</v>
          </cell>
          <cell r="I62">
            <v>3.4</v>
          </cell>
          <cell r="J62">
            <v>1.8</v>
          </cell>
          <cell r="K62">
            <v>18.399999999999999</v>
          </cell>
          <cell r="L62">
            <v>69.099999999999994</v>
          </cell>
          <cell r="M62">
            <v>97.8</v>
          </cell>
          <cell r="N62">
            <v>26009</v>
          </cell>
          <cell r="O62" t="str">
            <v>Females</v>
          </cell>
          <cell r="P62">
            <v>3.7</v>
          </cell>
          <cell r="Q62">
            <v>15.9</v>
          </cell>
          <cell r="R62">
            <v>24</v>
          </cell>
          <cell r="S62">
            <v>30.2</v>
          </cell>
          <cell r="T62">
            <v>14.7</v>
          </cell>
          <cell r="U62">
            <v>5.9</v>
          </cell>
          <cell r="V62">
            <v>2.8</v>
          </cell>
          <cell r="W62">
            <v>1.2</v>
          </cell>
          <cell r="X62">
            <v>19.5</v>
          </cell>
          <cell r="Y62">
            <v>73.8</v>
          </cell>
          <cell r="Z62">
            <v>98.3</v>
          </cell>
          <cell r="AA62">
            <v>22955</v>
          </cell>
          <cell r="AB62" t="str">
            <v>All</v>
          </cell>
          <cell r="AC62">
            <v>3.7</v>
          </cell>
          <cell r="AD62">
            <v>15.2</v>
          </cell>
          <cell r="AE62">
            <v>22.9</v>
          </cell>
          <cell r="AF62">
            <v>29.4</v>
          </cell>
          <cell r="AG62">
            <v>15.6</v>
          </cell>
          <cell r="AH62">
            <v>6.6</v>
          </cell>
          <cell r="AI62">
            <v>3.1</v>
          </cell>
          <cell r="AJ62">
            <v>1.5</v>
          </cell>
          <cell r="AK62">
            <v>18.899999999999999</v>
          </cell>
          <cell r="AL62">
            <v>71.3</v>
          </cell>
          <cell r="AM62">
            <v>98</v>
          </cell>
          <cell r="AN62">
            <v>48964</v>
          </cell>
        </row>
        <row r="63">
          <cell r="A63" t="str">
            <v>Vocational Studies</v>
          </cell>
          <cell r="B63" t="str">
            <v>Males</v>
          </cell>
          <cell r="C63">
            <v>1</v>
          </cell>
          <cell r="D63">
            <v>6</v>
          </cell>
          <cell r="E63">
            <v>16.600000000000001</v>
          </cell>
          <cell r="F63">
            <v>25.4</v>
          </cell>
          <cell r="G63">
            <v>24</v>
          </cell>
          <cell r="H63">
            <v>15.3</v>
          </cell>
          <cell r="I63">
            <v>7.4</v>
          </cell>
          <cell r="J63">
            <v>2.7</v>
          </cell>
          <cell r="K63">
            <v>6.9</v>
          </cell>
          <cell r="L63">
            <v>48.9</v>
          </cell>
          <cell r="M63">
            <v>98.3</v>
          </cell>
          <cell r="N63">
            <v>18226</v>
          </cell>
          <cell r="O63" t="str">
            <v>Females</v>
          </cell>
          <cell r="P63">
            <v>2.8</v>
          </cell>
          <cell r="Q63">
            <v>14.1</v>
          </cell>
          <cell r="R63">
            <v>24.8</v>
          </cell>
          <cell r="S63">
            <v>25.3</v>
          </cell>
          <cell r="T63">
            <v>17.899999999999999</v>
          </cell>
          <cell r="U63">
            <v>9.1999999999999993</v>
          </cell>
          <cell r="V63">
            <v>3.8</v>
          </cell>
          <cell r="W63">
            <v>1.2</v>
          </cell>
          <cell r="X63">
            <v>16.899999999999999</v>
          </cell>
          <cell r="Y63">
            <v>67</v>
          </cell>
          <cell r="Z63">
            <v>99.1</v>
          </cell>
          <cell r="AA63">
            <v>21010</v>
          </cell>
          <cell r="AB63" t="str">
            <v>All</v>
          </cell>
          <cell r="AC63">
            <v>1.9</v>
          </cell>
          <cell r="AD63">
            <v>10.3</v>
          </cell>
          <cell r="AE63">
            <v>21</v>
          </cell>
          <cell r="AF63">
            <v>25.4</v>
          </cell>
          <cell r="AG63">
            <v>20.7</v>
          </cell>
          <cell r="AH63">
            <v>12</v>
          </cell>
          <cell r="AI63">
            <v>5.5</v>
          </cell>
          <cell r="AJ63">
            <v>1.9</v>
          </cell>
          <cell r="AK63">
            <v>12.3</v>
          </cell>
          <cell r="AL63">
            <v>58.6</v>
          </cell>
          <cell r="AM63">
            <v>98.8</v>
          </cell>
          <cell r="AN63">
            <v>39236</v>
          </cell>
        </row>
        <row r="64">
          <cell r="A64" t="str">
            <v>All Subjects</v>
          </cell>
          <cell r="B64" t="str">
            <v>Males</v>
          </cell>
          <cell r="C64">
            <v>5.3</v>
          </cell>
          <cell r="D64">
            <v>12.3</v>
          </cell>
          <cell r="E64">
            <v>20.8</v>
          </cell>
          <cell r="F64">
            <v>26</v>
          </cell>
          <cell r="G64">
            <v>17.399999999999999</v>
          </cell>
          <cell r="H64">
            <v>9</v>
          </cell>
          <cell r="I64">
            <v>4.8</v>
          </cell>
          <cell r="J64">
            <v>2.5</v>
          </cell>
          <cell r="K64">
            <v>17.600000000000001</v>
          </cell>
          <cell r="L64">
            <v>64.400000000000006</v>
          </cell>
          <cell r="M64">
            <v>98</v>
          </cell>
          <cell r="N64">
            <v>2265860</v>
          </cell>
          <cell r="O64" t="str">
            <v>Females</v>
          </cell>
          <cell r="P64">
            <v>8.3000000000000007</v>
          </cell>
          <cell r="Q64">
            <v>16.899999999999999</v>
          </cell>
          <cell r="R64">
            <v>24.1</v>
          </cell>
          <cell r="S64">
            <v>24.5</v>
          </cell>
          <cell r="T64">
            <v>14</v>
          </cell>
          <cell r="U64">
            <v>6.4</v>
          </cell>
          <cell r="V64">
            <v>3.1</v>
          </cell>
          <cell r="W64">
            <v>1.5</v>
          </cell>
          <cell r="X64">
            <v>25.2</v>
          </cell>
          <cell r="Y64">
            <v>73.8</v>
          </cell>
          <cell r="Z64">
            <v>98.8</v>
          </cell>
          <cell r="AA64">
            <v>2324634</v>
          </cell>
          <cell r="AB64" t="str">
            <v>All</v>
          </cell>
          <cell r="AC64">
            <v>6.8</v>
          </cell>
          <cell r="AD64">
            <v>14.6</v>
          </cell>
          <cell r="AE64">
            <v>22.5</v>
          </cell>
          <cell r="AF64">
            <v>25.2</v>
          </cell>
          <cell r="AG64">
            <v>15.7</v>
          </cell>
          <cell r="AH64">
            <v>7.7</v>
          </cell>
          <cell r="AI64">
            <v>4</v>
          </cell>
          <cell r="AJ64">
            <v>2</v>
          </cell>
          <cell r="AK64">
            <v>21.4</v>
          </cell>
          <cell r="AL64">
            <v>69.099999999999994</v>
          </cell>
          <cell r="AM64">
            <v>98.4</v>
          </cell>
          <cell r="AN64">
            <v>4590494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SE"/>
      <sheetName val="Descriptions"/>
      <sheetName val="2010"/>
      <sheetName val="2011"/>
      <sheetName val="2012"/>
      <sheetName val="2013"/>
      <sheetName val="2014"/>
      <sheetName val="2015"/>
      <sheetName val="2014 DISC3"/>
      <sheetName val="2014 DISC3B"/>
      <sheetName val="2014 DISC3C"/>
      <sheetName val="2014Comparison DISC3 and DISC3B"/>
      <sheetName val="2015 DISC3C"/>
      <sheetName val="2015 DISC3B"/>
      <sheetName val="2015 Comparison"/>
    </sheetNames>
    <sheetDataSet>
      <sheetData sheetId="0">
        <row r="5">
          <cell r="E5" t="str">
            <v>English</v>
          </cell>
          <cell r="F5" t="str">
            <v>All</v>
          </cell>
        </row>
      </sheetData>
      <sheetData sheetId="1"/>
      <sheetData sheetId="2">
        <row r="3">
          <cell r="A3" t="str">
            <v>English</v>
          </cell>
          <cell r="B3" t="str">
            <v>Males</v>
          </cell>
          <cell r="C3">
            <v>3.6</v>
          </cell>
          <cell r="D3">
            <v>10.199999999999999</v>
          </cell>
          <cell r="E3">
            <v>19.600000000000001</v>
          </cell>
          <cell r="F3">
            <v>29.9</v>
          </cell>
          <cell r="G3">
            <v>18.600000000000001</v>
          </cell>
          <cell r="H3">
            <v>10.1</v>
          </cell>
          <cell r="I3">
            <v>4.9000000000000004</v>
          </cell>
          <cell r="J3">
            <v>1.9</v>
          </cell>
          <cell r="K3">
            <v>13.7</v>
          </cell>
          <cell r="L3">
            <v>63.1</v>
          </cell>
          <cell r="M3">
            <v>98.7</v>
          </cell>
          <cell r="N3">
            <v>301727</v>
          </cell>
          <cell r="O3" t="str">
            <v>Females</v>
          </cell>
          <cell r="P3">
            <v>6.6</v>
          </cell>
          <cell r="Q3">
            <v>16.399999999999999</v>
          </cell>
          <cell r="R3">
            <v>24.7</v>
          </cell>
          <cell r="S3">
            <v>28.8</v>
          </cell>
          <cell r="T3">
            <v>13.9</v>
          </cell>
          <cell r="U3">
            <v>5.7</v>
          </cell>
          <cell r="V3">
            <v>2.2999999999999998</v>
          </cell>
          <cell r="W3">
            <v>0.9</v>
          </cell>
          <cell r="X3">
            <v>23</v>
          </cell>
          <cell r="Y3">
            <v>76.5</v>
          </cell>
          <cell r="Z3">
            <v>99.2</v>
          </cell>
          <cell r="AA3">
            <v>297518</v>
          </cell>
          <cell r="AB3" t="str">
            <v>All</v>
          </cell>
          <cell r="AC3">
            <v>5.0999999999999996</v>
          </cell>
          <cell r="AD3">
            <v>13.3</v>
          </cell>
          <cell r="AE3">
            <v>22.1</v>
          </cell>
          <cell r="AF3">
            <v>29.3</v>
          </cell>
          <cell r="AG3">
            <v>16.3</v>
          </cell>
          <cell r="AH3">
            <v>7.9</v>
          </cell>
          <cell r="AI3">
            <v>3.6</v>
          </cell>
          <cell r="AJ3">
            <v>1.4</v>
          </cell>
          <cell r="AK3">
            <v>18.3</v>
          </cell>
          <cell r="AL3">
            <v>69.8</v>
          </cell>
          <cell r="AM3">
            <v>99</v>
          </cell>
          <cell r="AN3">
            <v>599245</v>
          </cell>
        </row>
        <row r="4">
          <cell r="A4" t="str">
            <v>Mathematics</v>
          </cell>
          <cell r="B4" t="str">
            <v>Males</v>
          </cell>
          <cell r="C4">
            <v>6.3</v>
          </cell>
          <cell r="D4">
            <v>13</v>
          </cell>
          <cell r="E4">
            <v>17.8</v>
          </cell>
          <cell r="F4">
            <v>27.4</v>
          </cell>
          <cell r="G4">
            <v>13.6</v>
          </cell>
          <cell r="H4">
            <v>9.4</v>
          </cell>
          <cell r="I4">
            <v>7.1</v>
          </cell>
          <cell r="J4">
            <v>3.5</v>
          </cell>
          <cell r="K4">
            <v>19.3</v>
          </cell>
          <cell r="L4">
            <v>64.5</v>
          </cell>
          <cell r="M4">
            <v>98.2</v>
          </cell>
          <cell r="N4">
            <v>309181</v>
          </cell>
          <cell r="O4" t="str">
            <v>Females</v>
          </cell>
          <cell r="P4">
            <v>6</v>
          </cell>
          <cell r="Q4">
            <v>13.1</v>
          </cell>
          <cell r="R4">
            <v>18.100000000000001</v>
          </cell>
          <cell r="S4">
            <v>27.5</v>
          </cell>
          <cell r="T4">
            <v>13.8</v>
          </cell>
          <cell r="U4">
            <v>9.3000000000000007</v>
          </cell>
          <cell r="V4">
            <v>6.9</v>
          </cell>
          <cell r="W4">
            <v>3.5</v>
          </cell>
          <cell r="X4">
            <v>19.100000000000001</v>
          </cell>
          <cell r="Y4">
            <v>64.8</v>
          </cell>
          <cell r="Z4">
            <v>98.3</v>
          </cell>
          <cell r="AA4">
            <v>302024</v>
          </cell>
          <cell r="AB4" t="str">
            <v>All</v>
          </cell>
          <cell r="AC4">
            <v>6.1</v>
          </cell>
          <cell r="AD4">
            <v>13.1</v>
          </cell>
          <cell r="AE4">
            <v>18</v>
          </cell>
          <cell r="AF4">
            <v>27.5</v>
          </cell>
          <cell r="AG4">
            <v>13.7</v>
          </cell>
          <cell r="AH4">
            <v>9.3000000000000007</v>
          </cell>
          <cell r="AI4">
            <v>7</v>
          </cell>
          <cell r="AJ4">
            <v>3.5</v>
          </cell>
          <cell r="AK4">
            <v>19.2</v>
          </cell>
          <cell r="AL4">
            <v>64.599999999999994</v>
          </cell>
          <cell r="AM4">
            <v>98.2</v>
          </cell>
          <cell r="AN4">
            <v>611205</v>
          </cell>
        </row>
        <row r="5">
          <cell r="A5" t="str">
            <v>Core Science</v>
          </cell>
          <cell r="B5" t="str">
            <v>Males</v>
          </cell>
          <cell r="C5">
            <v>2.2000000000000002</v>
          </cell>
          <cell r="D5">
            <v>7.9</v>
          </cell>
          <cell r="E5">
            <v>18</v>
          </cell>
          <cell r="F5">
            <v>31</v>
          </cell>
          <cell r="G5">
            <v>18.2</v>
          </cell>
          <cell r="H5">
            <v>11.6</v>
          </cell>
          <cell r="I5">
            <v>6.7</v>
          </cell>
          <cell r="J5">
            <v>3</v>
          </cell>
          <cell r="K5">
            <v>10.1</v>
          </cell>
          <cell r="L5">
            <v>59</v>
          </cell>
          <cell r="M5">
            <v>98.5</v>
          </cell>
          <cell r="N5">
            <v>201936</v>
          </cell>
          <cell r="O5" t="str">
            <v>Females</v>
          </cell>
          <cell r="P5">
            <v>3.3</v>
          </cell>
          <cell r="Q5">
            <v>9.8000000000000007</v>
          </cell>
          <cell r="R5">
            <v>19.399999999999999</v>
          </cell>
          <cell r="S5">
            <v>30.3</v>
          </cell>
          <cell r="T5">
            <v>17.2</v>
          </cell>
          <cell r="U5">
            <v>10.6</v>
          </cell>
          <cell r="V5">
            <v>5.9</v>
          </cell>
          <cell r="W5">
            <v>2.5</v>
          </cell>
          <cell r="X5">
            <v>13</v>
          </cell>
          <cell r="Y5">
            <v>62.7</v>
          </cell>
          <cell r="Z5">
            <v>98.8</v>
          </cell>
          <cell r="AA5">
            <v>204477</v>
          </cell>
          <cell r="AB5" t="str">
            <v>All</v>
          </cell>
          <cell r="AC5">
            <v>2.7</v>
          </cell>
          <cell r="AD5">
            <v>8.8000000000000007</v>
          </cell>
          <cell r="AE5">
            <v>18.7</v>
          </cell>
          <cell r="AF5">
            <v>30.7</v>
          </cell>
          <cell r="AG5">
            <v>17.7</v>
          </cell>
          <cell r="AH5">
            <v>11.1</v>
          </cell>
          <cell r="AI5">
            <v>6.3</v>
          </cell>
          <cell r="AJ5">
            <v>2.7</v>
          </cell>
          <cell r="AK5">
            <v>11.5</v>
          </cell>
          <cell r="AL5">
            <v>60.9</v>
          </cell>
          <cell r="AM5">
            <v>98.7</v>
          </cell>
          <cell r="AN5">
            <v>406413</v>
          </cell>
        </row>
        <row r="6">
          <cell r="A6" t="str">
            <v>Additional Science</v>
          </cell>
          <cell r="B6" t="str">
            <v>Males</v>
          </cell>
          <cell r="C6">
            <v>3.8</v>
          </cell>
          <cell r="D6">
            <v>9.3000000000000007</v>
          </cell>
          <cell r="E6">
            <v>20.100000000000001</v>
          </cell>
          <cell r="F6">
            <v>32.9</v>
          </cell>
          <cell r="G6">
            <v>18.8</v>
          </cell>
          <cell r="H6">
            <v>8.4</v>
          </cell>
          <cell r="I6">
            <v>4</v>
          </cell>
          <cell r="J6">
            <v>1.7</v>
          </cell>
          <cell r="K6">
            <v>13.1</v>
          </cell>
          <cell r="L6">
            <v>66.099999999999994</v>
          </cell>
          <cell r="M6">
            <v>99</v>
          </cell>
          <cell r="N6">
            <v>142935</v>
          </cell>
          <cell r="O6" t="str">
            <v>Females</v>
          </cell>
          <cell r="P6">
            <v>5.5</v>
          </cell>
          <cell r="Q6">
            <v>11.4</v>
          </cell>
          <cell r="R6">
            <v>22</v>
          </cell>
          <cell r="S6">
            <v>31.6</v>
          </cell>
          <cell r="T6">
            <v>16.7</v>
          </cell>
          <cell r="U6">
            <v>7.2</v>
          </cell>
          <cell r="V6">
            <v>3.3</v>
          </cell>
          <cell r="W6">
            <v>1.4</v>
          </cell>
          <cell r="X6">
            <v>16.899999999999999</v>
          </cell>
          <cell r="Y6">
            <v>70.599999999999994</v>
          </cell>
          <cell r="Z6">
            <v>99.1</v>
          </cell>
          <cell r="AA6">
            <v>145841</v>
          </cell>
          <cell r="AB6" t="str">
            <v>All</v>
          </cell>
          <cell r="AC6">
            <v>4.7</v>
          </cell>
          <cell r="AD6">
            <v>10.4</v>
          </cell>
          <cell r="AE6">
            <v>21.1</v>
          </cell>
          <cell r="AF6">
            <v>32.200000000000003</v>
          </cell>
          <cell r="AG6">
            <v>17.7</v>
          </cell>
          <cell r="AH6">
            <v>7.8</v>
          </cell>
          <cell r="AI6">
            <v>3.7</v>
          </cell>
          <cell r="AJ6">
            <v>1.5</v>
          </cell>
          <cell r="AK6">
            <v>15</v>
          </cell>
          <cell r="AL6">
            <v>68.400000000000006</v>
          </cell>
          <cell r="AM6">
            <v>99</v>
          </cell>
          <cell r="AN6">
            <v>288776</v>
          </cell>
        </row>
        <row r="7">
          <cell r="A7" t="str">
            <v>Additional Applied Science</v>
          </cell>
          <cell r="B7" t="str">
            <v>Males</v>
          </cell>
          <cell r="C7">
            <v>0</v>
          </cell>
          <cell r="D7">
            <v>0.5</v>
          </cell>
          <cell r="E7">
            <v>5.2</v>
          </cell>
          <cell r="F7">
            <v>22.7</v>
          </cell>
          <cell r="G7">
            <v>30.4</v>
          </cell>
          <cell r="H7">
            <v>22.3</v>
          </cell>
          <cell r="I7">
            <v>11.6</v>
          </cell>
          <cell r="J7">
            <v>4.5</v>
          </cell>
          <cell r="K7">
            <v>0.5</v>
          </cell>
          <cell r="L7">
            <v>28.5</v>
          </cell>
          <cell r="M7">
            <v>97.2</v>
          </cell>
          <cell r="N7">
            <v>17714</v>
          </cell>
          <cell r="O7" t="str">
            <v>Females</v>
          </cell>
          <cell r="P7">
            <v>0.1</v>
          </cell>
          <cell r="Q7">
            <v>1.6</v>
          </cell>
          <cell r="R7">
            <v>10.7</v>
          </cell>
          <cell r="S7">
            <v>28.3</v>
          </cell>
          <cell r="T7">
            <v>29.2</v>
          </cell>
          <cell r="U7">
            <v>17.5</v>
          </cell>
          <cell r="V7">
            <v>8.1</v>
          </cell>
          <cell r="W7">
            <v>2.6</v>
          </cell>
          <cell r="X7">
            <v>1.7</v>
          </cell>
          <cell r="Y7">
            <v>40.700000000000003</v>
          </cell>
          <cell r="Z7">
            <v>98</v>
          </cell>
          <cell r="AA7">
            <v>20853</v>
          </cell>
          <cell r="AB7" t="str">
            <v>All</v>
          </cell>
          <cell r="AC7">
            <v>0.1</v>
          </cell>
          <cell r="AD7">
            <v>1.1000000000000001</v>
          </cell>
          <cell r="AE7">
            <v>8.1999999999999993</v>
          </cell>
          <cell r="AF7">
            <v>25.7</v>
          </cell>
          <cell r="AG7">
            <v>29.7</v>
          </cell>
          <cell r="AH7">
            <v>19.7</v>
          </cell>
          <cell r="AI7">
            <v>9.6999999999999993</v>
          </cell>
          <cell r="AJ7">
            <v>3.5</v>
          </cell>
          <cell r="AK7">
            <v>1.1000000000000001</v>
          </cell>
          <cell r="AL7">
            <v>35.1</v>
          </cell>
          <cell r="AM7">
            <v>97.7</v>
          </cell>
          <cell r="AN7">
            <v>38567</v>
          </cell>
        </row>
        <row r="8">
          <cell r="A8" t="str">
            <v>Physics</v>
          </cell>
          <cell r="B8" t="str">
            <v>Males</v>
          </cell>
          <cell r="C8">
            <v>21.6</v>
          </cell>
          <cell r="D8">
            <v>28.1</v>
          </cell>
          <cell r="E8">
            <v>26.8</v>
          </cell>
          <cell r="F8">
            <v>17.899999999999999</v>
          </cell>
          <cell r="G8">
            <v>4.4000000000000004</v>
          </cell>
          <cell r="H8">
            <v>0.8</v>
          </cell>
          <cell r="I8">
            <v>0.2</v>
          </cell>
          <cell r="J8">
            <v>0.1</v>
          </cell>
          <cell r="K8">
            <v>49.7</v>
          </cell>
          <cell r="L8">
            <v>94.4</v>
          </cell>
          <cell r="M8">
            <v>99.8</v>
          </cell>
          <cell r="N8">
            <v>61597</v>
          </cell>
          <cell r="O8" t="str">
            <v>Females</v>
          </cell>
          <cell r="P8">
            <v>21.6</v>
          </cell>
          <cell r="Q8">
            <v>26.7</v>
          </cell>
          <cell r="R8">
            <v>26.9</v>
          </cell>
          <cell r="S8">
            <v>18.399999999999999</v>
          </cell>
          <cell r="T8">
            <v>5</v>
          </cell>
          <cell r="U8">
            <v>0.8</v>
          </cell>
          <cell r="V8">
            <v>0.2</v>
          </cell>
          <cell r="W8">
            <v>0.1</v>
          </cell>
          <cell r="X8">
            <v>48.2</v>
          </cell>
          <cell r="Y8">
            <v>93.5</v>
          </cell>
          <cell r="Z8">
            <v>99.7</v>
          </cell>
          <cell r="AA8">
            <v>50675</v>
          </cell>
          <cell r="AB8" t="str">
            <v>All</v>
          </cell>
          <cell r="AC8">
            <v>21.6</v>
          </cell>
          <cell r="AD8">
            <v>27.4</v>
          </cell>
          <cell r="AE8">
            <v>26.8</v>
          </cell>
          <cell r="AF8">
            <v>18.100000000000001</v>
          </cell>
          <cell r="AG8">
            <v>4.7</v>
          </cell>
          <cell r="AH8">
            <v>0.8</v>
          </cell>
          <cell r="AI8">
            <v>0.2</v>
          </cell>
          <cell r="AJ8">
            <v>0.1</v>
          </cell>
          <cell r="AK8">
            <v>49</v>
          </cell>
          <cell r="AL8">
            <v>94</v>
          </cell>
          <cell r="AM8">
            <v>99.8</v>
          </cell>
          <cell r="AN8">
            <v>112272</v>
          </cell>
        </row>
        <row r="9">
          <cell r="A9" t="str">
            <v>Chemistry</v>
          </cell>
          <cell r="B9" t="str">
            <v>Males</v>
          </cell>
          <cell r="C9">
            <v>20</v>
          </cell>
          <cell r="D9">
            <v>27.4</v>
          </cell>
          <cell r="E9">
            <v>27.5</v>
          </cell>
          <cell r="F9">
            <v>18.5</v>
          </cell>
          <cell r="G9">
            <v>5</v>
          </cell>
          <cell r="H9">
            <v>1</v>
          </cell>
          <cell r="I9">
            <v>0.3</v>
          </cell>
          <cell r="J9">
            <v>0.1</v>
          </cell>
          <cell r="K9">
            <v>47.5</v>
          </cell>
          <cell r="L9">
            <v>93.5</v>
          </cell>
          <cell r="M9">
            <v>99.8</v>
          </cell>
          <cell r="N9">
            <v>61890</v>
          </cell>
          <cell r="O9" t="str">
            <v>Females</v>
          </cell>
          <cell r="P9">
            <v>24</v>
          </cell>
          <cell r="Q9">
            <v>27.9</v>
          </cell>
          <cell r="R9">
            <v>26.1</v>
          </cell>
          <cell r="S9">
            <v>16.399999999999999</v>
          </cell>
          <cell r="T9">
            <v>4.3</v>
          </cell>
          <cell r="U9">
            <v>0.8</v>
          </cell>
          <cell r="V9">
            <v>0.2</v>
          </cell>
          <cell r="W9">
            <v>0.1</v>
          </cell>
          <cell r="X9">
            <v>51.9</v>
          </cell>
          <cell r="Y9">
            <v>94.4</v>
          </cell>
          <cell r="Z9">
            <v>99.8</v>
          </cell>
          <cell r="AA9">
            <v>51396</v>
          </cell>
          <cell r="AB9" t="str">
            <v>All</v>
          </cell>
          <cell r="AC9">
            <v>21.8</v>
          </cell>
          <cell r="AD9">
            <v>27.6</v>
          </cell>
          <cell r="AE9">
            <v>26.9</v>
          </cell>
          <cell r="AF9">
            <v>17.600000000000001</v>
          </cell>
          <cell r="AG9">
            <v>4.7</v>
          </cell>
          <cell r="AH9">
            <v>0.9</v>
          </cell>
          <cell r="AI9">
            <v>0.2</v>
          </cell>
          <cell r="AJ9">
            <v>0.1</v>
          </cell>
          <cell r="AK9">
            <v>49.5</v>
          </cell>
          <cell r="AL9">
            <v>93.9</v>
          </cell>
          <cell r="AM9">
            <v>99.8</v>
          </cell>
          <cell r="AN9">
            <v>113286</v>
          </cell>
        </row>
        <row r="10">
          <cell r="A10" t="str">
            <v>Biological Sciences</v>
          </cell>
          <cell r="B10" t="str">
            <v>Males</v>
          </cell>
          <cell r="C10">
            <v>18</v>
          </cell>
          <cell r="D10">
            <v>28.4</v>
          </cell>
          <cell r="E10">
            <v>29.8</v>
          </cell>
          <cell r="F10">
            <v>17.7</v>
          </cell>
          <cell r="G10">
            <v>4.4000000000000004</v>
          </cell>
          <cell r="H10">
            <v>0.9</v>
          </cell>
          <cell r="I10">
            <v>0.3</v>
          </cell>
          <cell r="J10">
            <v>0.1</v>
          </cell>
          <cell r="K10">
            <v>46.3</v>
          </cell>
          <cell r="L10">
            <v>93.8</v>
          </cell>
          <cell r="M10">
            <v>99.6</v>
          </cell>
          <cell r="N10">
            <v>62862</v>
          </cell>
          <cell r="O10" t="str">
            <v>Females</v>
          </cell>
          <cell r="P10">
            <v>22.1</v>
          </cell>
          <cell r="Q10">
            <v>29.7</v>
          </cell>
          <cell r="R10">
            <v>27.4</v>
          </cell>
          <cell r="S10">
            <v>15.1</v>
          </cell>
          <cell r="T10">
            <v>3.7</v>
          </cell>
          <cell r="U10">
            <v>0.9</v>
          </cell>
          <cell r="V10">
            <v>0.4</v>
          </cell>
          <cell r="W10">
            <v>0.2</v>
          </cell>
          <cell r="X10">
            <v>51.8</v>
          </cell>
          <cell r="Y10">
            <v>94.4</v>
          </cell>
          <cell r="Z10">
            <v>99.5</v>
          </cell>
          <cell r="AA10">
            <v>53026</v>
          </cell>
          <cell r="AB10" t="str">
            <v>All</v>
          </cell>
          <cell r="AC10">
            <v>19.899999999999999</v>
          </cell>
          <cell r="AD10">
            <v>29</v>
          </cell>
          <cell r="AE10">
            <v>28.7</v>
          </cell>
          <cell r="AF10">
            <v>16.5</v>
          </cell>
          <cell r="AG10">
            <v>4.0999999999999996</v>
          </cell>
          <cell r="AH10">
            <v>0.9</v>
          </cell>
          <cell r="AI10">
            <v>0.3</v>
          </cell>
          <cell r="AJ10">
            <v>0.1</v>
          </cell>
          <cell r="AK10">
            <v>48.9</v>
          </cell>
          <cell r="AL10">
            <v>94.1</v>
          </cell>
          <cell r="AM10">
            <v>99.5</v>
          </cell>
          <cell r="AN10">
            <v>115888</v>
          </cell>
        </row>
        <row r="11">
          <cell r="A11" t="str">
            <v>Other Sciences</v>
          </cell>
          <cell r="B11" t="str">
            <v>Males</v>
          </cell>
          <cell r="C11">
            <v>10.199999999999999</v>
          </cell>
          <cell r="D11">
            <v>13.1</v>
          </cell>
          <cell r="E11">
            <v>15.8</v>
          </cell>
          <cell r="F11">
            <v>21.7</v>
          </cell>
          <cell r="G11">
            <v>13.4</v>
          </cell>
          <cell r="H11">
            <v>10.6</v>
          </cell>
          <cell r="I11">
            <v>7.4</v>
          </cell>
          <cell r="J11">
            <v>3.9</v>
          </cell>
          <cell r="K11">
            <v>23.3</v>
          </cell>
          <cell r="L11">
            <v>60.8</v>
          </cell>
          <cell r="M11">
            <v>96</v>
          </cell>
          <cell r="N11">
            <v>3612</v>
          </cell>
          <cell r="O11" t="str">
            <v>Females</v>
          </cell>
          <cell r="P11">
            <v>5.7</v>
          </cell>
          <cell r="Q11">
            <v>11.5</v>
          </cell>
          <cell r="R11">
            <v>18.100000000000001</v>
          </cell>
          <cell r="S11">
            <v>22.6</v>
          </cell>
          <cell r="T11">
            <v>15.8</v>
          </cell>
          <cell r="U11">
            <v>12.2</v>
          </cell>
          <cell r="V11">
            <v>7.5</v>
          </cell>
          <cell r="W11">
            <v>3.1</v>
          </cell>
          <cell r="X11">
            <v>17.2</v>
          </cell>
          <cell r="Y11">
            <v>58</v>
          </cell>
          <cell r="Z11">
            <v>96.5</v>
          </cell>
          <cell r="AA11">
            <v>1901</v>
          </cell>
          <cell r="AB11" t="str">
            <v>All</v>
          </cell>
          <cell r="AC11">
            <v>8.6999999999999993</v>
          </cell>
          <cell r="AD11">
            <v>12.6</v>
          </cell>
          <cell r="AE11">
            <v>16.600000000000001</v>
          </cell>
          <cell r="AF11">
            <v>22</v>
          </cell>
          <cell r="AG11">
            <v>14.2</v>
          </cell>
          <cell r="AH11">
            <v>11.2</v>
          </cell>
          <cell r="AI11">
            <v>7.4</v>
          </cell>
          <cell r="AJ11">
            <v>3.6</v>
          </cell>
          <cell r="AK11">
            <v>21.2</v>
          </cell>
          <cell r="AL11">
            <v>59.8</v>
          </cell>
          <cell r="AM11">
            <v>96.2</v>
          </cell>
          <cell r="AN11">
            <v>5513</v>
          </cell>
        </row>
        <row r="12">
          <cell r="A12" t="str">
            <v>D &amp; T: Electronic Products</v>
          </cell>
          <cell r="B12" t="str">
            <v>Males</v>
          </cell>
          <cell r="C12">
            <v>6.7</v>
          </cell>
          <cell r="D12">
            <v>15.1</v>
          </cell>
          <cell r="E12">
            <v>15.8</v>
          </cell>
          <cell r="F12">
            <v>26.7</v>
          </cell>
          <cell r="G12">
            <v>17.5</v>
          </cell>
          <cell r="H12">
            <v>7.8</v>
          </cell>
          <cell r="I12">
            <v>4</v>
          </cell>
          <cell r="J12">
            <v>2.7</v>
          </cell>
          <cell r="K12">
            <v>21.7</v>
          </cell>
          <cell r="L12">
            <v>64.2</v>
          </cell>
          <cell r="M12">
            <v>96.1</v>
          </cell>
          <cell r="N12">
            <v>10058</v>
          </cell>
          <cell r="O12" t="str">
            <v>Females</v>
          </cell>
          <cell r="P12">
            <v>11.8</v>
          </cell>
          <cell r="Q12">
            <v>24</v>
          </cell>
          <cell r="R12">
            <v>20.8</v>
          </cell>
          <cell r="S12">
            <v>19.899999999999999</v>
          </cell>
          <cell r="T12">
            <v>12</v>
          </cell>
          <cell r="U12">
            <v>4.2</v>
          </cell>
          <cell r="V12">
            <v>2.4</v>
          </cell>
          <cell r="W12">
            <v>2.1</v>
          </cell>
          <cell r="X12">
            <v>35.799999999999997</v>
          </cell>
          <cell r="Y12">
            <v>76.5</v>
          </cell>
          <cell r="Z12">
            <v>97.3</v>
          </cell>
          <cell r="AA12">
            <v>899</v>
          </cell>
          <cell r="AB12" t="str">
            <v>All</v>
          </cell>
          <cell r="AC12">
            <v>7.1</v>
          </cell>
          <cell r="AD12">
            <v>15.8</v>
          </cell>
          <cell r="AE12">
            <v>16.2</v>
          </cell>
          <cell r="AF12">
            <v>26.1</v>
          </cell>
          <cell r="AG12">
            <v>17</v>
          </cell>
          <cell r="AH12">
            <v>7.5</v>
          </cell>
          <cell r="AI12">
            <v>3.9</v>
          </cell>
          <cell r="AJ12">
            <v>2.6</v>
          </cell>
          <cell r="AK12">
            <v>22.9</v>
          </cell>
          <cell r="AL12">
            <v>65.2</v>
          </cell>
          <cell r="AM12">
            <v>96.2</v>
          </cell>
          <cell r="AN12">
            <v>10957</v>
          </cell>
        </row>
        <row r="13">
          <cell r="A13" t="str">
            <v>D &amp; T: Food Technology</v>
          </cell>
          <cell r="B13" t="str">
            <v>Males</v>
          </cell>
          <cell r="C13">
            <v>2.2000000000000002</v>
          </cell>
          <cell r="D13">
            <v>8.4</v>
          </cell>
          <cell r="E13">
            <v>13.1</v>
          </cell>
          <cell r="F13">
            <v>28.6</v>
          </cell>
          <cell r="G13">
            <v>23.7</v>
          </cell>
          <cell r="H13">
            <v>11.6</v>
          </cell>
          <cell r="I13">
            <v>6.4</v>
          </cell>
          <cell r="J13">
            <v>3.1</v>
          </cell>
          <cell r="K13">
            <v>10.6</v>
          </cell>
          <cell r="L13">
            <v>52.3</v>
          </cell>
          <cell r="M13">
            <v>97.2</v>
          </cell>
          <cell r="N13">
            <v>22380</v>
          </cell>
          <cell r="O13" t="str">
            <v>Females</v>
          </cell>
          <cell r="P13">
            <v>7</v>
          </cell>
          <cell r="Q13">
            <v>17.399999999999999</v>
          </cell>
          <cell r="R13">
            <v>18.100000000000001</v>
          </cell>
          <cell r="S13">
            <v>27.8</v>
          </cell>
          <cell r="T13">
            <v>16.600000000000001</v>
          </cell>
          <cell r="U13">
            <v>6.9</v>
          </cell>
          <cell r="V13">
            <v>3.3</v>
          </cell>
          <cell r="W13">
            <v>1.5</v>
          </cell>
          <cell r="X13">
            <v>24.3</v>
          </cell>
          <cell r="Y13">
            <v>70.3</v>
          </cell>
          <cell r="Z13">
            <v>98.5</v>
          </cell>
          <cell r="AA13">
            <v>39724</v>
          </cell>
          <cell r="AB13" t="str">
            <v>All</v>
          </cell>
          <cell r="AC13">
            <v>5.2</v>
          </cell>
          <cell r="AD13">
            <v>14.2</v>
          </cell>
          <cell r="AE13">
            <v>16.3</v>
          </cell>
          <cell r="AF13">
            <v>28.1</v>
          </cell>
          <cell r="AG13">
            <v>19.2</v>
          </cell>
          <cell r="AH13">
            <v>8.6</v>
          </cell>
          <cell r="AI13">
            <v>4.4000000000000004</v>
          </cell>
          <cell r="AJ13">
            <v>2</v>
          </cell>
          <cell r="AK13">
            <v>19.399999999999999</v>
          </cell>
          <cell r="AL13">
            <v>63.8</v>
          </cell>
          <cell r="AM13">
            <v>98</v>
          </cell>
          <cell r="AN13">
            <v>62104</v>
          </cell>
        </row>
        <row r="14">
          <cell r="A14" t="str">
            <v>D &amp; T: Graphic Products</v>
          </cell>
          <cell r="B14" t="str">
            <v>Males</v>
          </cell>
          <cell r="C14">
            <v>2.9</v>
          </cell>
          <cell r="D14">
            <v>10.4</v>
          </cell>
          <cell r="E14">
            <v>15</v>
          </cell>
          <cell r="F14">
            <v>25.3</v>
          </cell>
          <cell r="G14">
            <v>22.5</v>
          </cell>
          <cell r="H14">
            <v>10.9</v>
          </cell>
          <cell r="I14">
            <v>5.0999999999999996</v>
          </cell>
          <cell r="J14">
            <v>2.8</v>
          </cell>
          <cell r="K14">
            <v>13.2</v>
          </cell>
          <cell r="L14">
            <v>53.5</v>
          </cell>
          <cell r="M14">
            <v>94.8</v>
          </cell>
          <cell r="N14">
            <v>29744</v>
          </cell>
          <cell r="O14" t="str">
            <v>Females</v>
          </cell>
          <cell r="P14">
            <v>7.3</v>
          </cell>
          <cell r="Q14">
            <v>19.600000000000001</v>
          </cell>
          <cell r="R14">
            <v>21.4</v>
          </cell>
          <cell r="S14">
            <v>24.1</v>
          </cell>
          <cell r="T14">
            <v>15.8</v>
          </cell>
          <cell r="U14">
            <v>5.9</v>
          </cell>
          <cell r="V14">
            <v>2.2999999999999998</v>
          </cell>
          <cell r="W14">
            <v>1.2</v>
          </cell>
          <cell r="X14">
            <v>26.9</v>
          </cell>
          <cell r="Y14">
            <v>72.400000000000006</v>
          </cell>
          <cell r="Z14">
            <v>97.5</v>
          </cell>
          <cell r="AA14">
            <v>21611</v>
          </cell>
          <cell r="AB14" t="str">
            <v>All</v>
          </cell>
          <cell r="AC14">
            <v>4.7</v>
          </cell>
          <cell r="AD14">
            <v>14.3</v>
          </cell>
          <cell r="AE14">
            <v>17.7</v>
          </cell>
          <cell r="AF14">
            <v>24.8</v>
          </cell>
          <cell r="AG14">
            <v>19.600000000000001</v>
          </cell>
          <cell r="AH14">
            <v>8.8000000000000007</v>
          </cell>
          <cell r="AI14">
            <v>3.9</v>
          </cell>
          <cell r="AJ14">
            <v>2.1</v>
          </cell>
          <cell r="AK14">
            <v>19</v>
          </cell>
          <cell r="AL14">
            <v>61.4</v>
          </cell>
          <cell r="AM14">
            <v>95.9</v>
          </cell>
          <cell r="AN14">
            <v>51355</v>
          </cell>
        </row>
        <row r="15">
          <cell r="A15" t="str">
            <v>D &amp; T: Resistant Materials</v>
          </cell>
          <cell r="B15" t="str">
            <v>Males</v>
          </cell>
          <cell r="C15">
            <v>3.1</v>
          </cell>
          <cell r="D15">
            <v>10.199999999999999</v>
          </cell>
          <cell r="E15">
            <v>15.5</v>
          </cell>
          <cell r="F15">
            <v>27.6</v>
          </cell>
          <cell r="G15">
            <v>22.5</v>
          </cell>
          <cell r="H15">
            <v>10.8</v>
          </cell>
          <cell r="I15">
            <v>5.0999999999999996</v>
          </cell>
          <cell r="J15">
            <v>2.4</v>
          </cell>
          <cell r="K15">
            <v>13.2</v>
          </cell>
          <cell r="L15">
            <v>56.3</v>
          </cell>
          <cell r="M15">
            <v>97.2</v>
          </cell>
          <cell r="N15">
            <v>56801</v>
          </cell>
          <cell r="O15" t="str">
            <v>Females</v>
          </cell>
          <cell r="P15">
            <v>7</v>
          </cell>
          <cell r="Q15">
            <v>20.100000000000001</v>
          </cell>
          <cell r="R15">
            <v>21</v>
          </cell>
          <cell r="S15">
            <v>24.9</v>
          </cell>
          <cell r="T15">
            <v>15</v>
          </cell>
          <cell r="U15">
            <v>6.5</v>
          </cell>
          <cell r="V15">
            <v>2.6</v>
          </cell>
          <cell r="W15">
            <v>1.2</v>
          </cell>
          <cell r="X15">
            <v>27.1</v>
          </cell>
          <cell r="Y15">
            <v>73</v>
          </cell>
          <cell r="Z15">
            <v>98.2</v>
          </cell>
          <cell r="AA15">
            <v>10601</v>
          </cell>
          <cell r="AB15" t="str">
            <v>All</v>
          </cell>
          <cell r="AC15">
            <v>3.7</v>
          </cell>
          <cell r="AD15">
            <v>11.7</v>
          </cell>
          <cell r="AE15">
            <v>16.399999999999999</v>
          </cell>
          <cell r="AF15">
            <v>27.2</v>
          </cell>
          <cell r="AG15">
            <v>21.4</v>
          </cell>
          <cell r="AH15">
            <v>10.1</v>
          </cell>
          <cell r="AI15">
            <v>4.7</v>
          </cell>
          <cell r="AJ15">
            <v>2.2000000000000002</v>
          </cell>
          <cell r="AK15">
            <v>15.4</v>
          </cell>
          <cell r="AL15">
            <v>58.9</v>
          </cell>
          <cell r="AM15">
            <v>97.3</v>
          </cell>
          <cell r="AN15">
            <v>67402</v>
          </cell>
        </row>
        <row r="16">
          <cell r="A16" t="str">
            <v>D &amp; T: Systems &amp; Control</v>
          </cell>
          <cell r="B16" t="str">
            <v>Males</v>
          </cell>
          <cell r="C16">
            <v>5.5</v>
          </cell>
          <cell r="D16">
            <v>15.8</v>
          </cell>
          <cell r="E16">
            <v>21</v>
          </cell>
          <cell r="F16">
            <v>26</v>
          </cell>
          <cell r="G16">
            <v>16.7</v>
          </cell>
          <cell r="H16">
            <v>7.2</v>
          </cell>
          <cell r="I16">
            <v>3.2</v>
          </cell>
          <cell r="J16">
            <v>1.6</v>
          </cell>
          <cell r="K16">
            <v>21.3</v>
          </cell>
          <cell r="L16">
            <v>68.400000000000006</v>
          </cell>
          <cell r="M16">
            <v>97</v>
          </cell>
          <cell r="N16">
            <v>5200</v>
          </cell>
          <cell r="O16" t="str">
            <v>Females</v>
          </cell>
          <cell r="P16">
            <v>4.5999999999999996</v>
          </cell>
          <cell r="Q16">
            <v>30.7</v>
          </cell>
          <cell r="R16">
            <v>26.5</v>
          </cell>
          <cell r="S16">
            <v>16.7</v>
          </cell>
          <cell r="T16">
            <v>11.2</v>
          </cell>
          <cell r="U16">
            <v>4.0999999999999996</v>
          </cell>
          <cell r="V16">
            <v>2.2999999999999998</v>
          </cell>
          <cell r="W16">
            <v>2.1</v>
          </cell>
          <cell r="X16">
            <v>35.200000000000003</v>
          </cell>
          <cell r="Y16">
            <v>78.5</v>
          </cell>
          <cell r="Z16">
            <v>98.2</v>
          </cell>
          <cell r="AA16">
            <v>437</v>
          </cell>
          <cell r="AB16" t="str">
            <v>All</v>
          </cell>
          <cell r="AC16">
            <v>5.5</v>
          </cell>
          <cell r="AD16">
            <v>17</v>
          </cell>
          <cell r="AE16">
            <v>21.5</v>
          </cell>
          <cell r="AF16">
            <v>25.3</v>
          </cell>
          <cell r="AG16">
            <v>16.2</v>
          </cell>
          <cell r="AH16">
            <v>6.9</v>
          </cell>
          <cell r="AI16">
            <v>3.1</v>
          </cell>
          <cell r="AJ16">
            <v>1.6</v>
          </cell>
          <cell r="AK16">
            <v>22.4</v>
          </cell>
          <cell r="AL16">
            <v>69.2</v>
          </cell>
          <cell r="AM16">
            <v>97.1</v>
          </cell>
          <cell r="AN16">
            <v>5637</v>
          </cell>
        </row>
        <row r="17">
          <cell r="A17" t="str">
            <v>D &amp; T: Textiles Technology</v>
          </cell>
          <cell r="B17" t="str">
            <v>Males</v>
          </cell>
          <cell r="C17">
            <v>1.6</v>
          </cell>
          <cell r="D17">
            <v>8.3000000000000007</v>
          </cell>
          <cell r="E17">
            <v>11.7</v>
          </cell>
          <cell r="F17">
            <v>25.7</v>
          </cell>
          <cell r="G17">
            <v>22.9</v>
          </cell>
          <cell r="H17">
            <v>14.6</v>
          </cell>
          <cell r="I17">
            <v>8.3000000000000007</v>
          </cell>
          <cell r="J17">
            <v>3.1</v>
          </cell>
          <cell r="K17">
            <v>9.9</v>
          </cell>
          <cell r="L17">
            <v>47.2</v>
          </cell>
          <cell r="M17">
            <v>96.2</v>
          </cell>
          <cell r="N17">
            <v>1175</v>
          </cell>
          <cell r="O17" t="str">
            <v>Females</v>
          </cell>
          <cell r="P17">
            <v>7.2</v>
          </cell>
          <cell r="Q17">
            <v>22.5</v>
          </cell>
          <cell r="R17">
            <v>21.1</v>
          </cell>
          <cell r="S17">
            <v>25.8</v>
          </cell>
          <cell r="T17">
            <v>14</v>
          </cell>
          <cell r="U17">
            <v>4.9000000000000004</v>
          </cell>
          <cell r="V17">
            <v>2.2000000000000002</v>
          </cell>
          <cell r="W17">
            <v>0.9</v>
          </cell>
          <cell r="X17">
            <v>29.7</v>
          </cell>
          <cell r="Y17">
            <v>76.599999999999994</v>
          </cell>
          <cell r="Z17">
            <v>98.6</v>
          </cell>
          <cell r="AA17">
            <v>34660</v>
          </cell>
          <cell r="AB17" t="str">
            <v>All</v>
          </cell>
          <cell r="AC17">
            <v>7</v>
          </cell>
          <cell r="AD17">
            <v>22.1</v>
          </cell>
          <cell r="AE17">
            <v>20.8</v>
          </cell>
          <cell r="AF17">
            <v>25.8</v>
          </cell>
          <cell r="AG17">
            <v>14.3</v>
          </cell>
          <cell r="AH17">
            <v>5.2</v>
          </cell>
          <cell r="AI17">
            <v>2.4</v>
          </cell>
          <cell r="AJ17">
            <v>1</v>
          </cell>
          <cell r="AK17">
            <v>29</v>
          </cell>
          <cell r="AL17">
            <v>75.599999999999994</v>
          </cell>
          <cell r="AM17">
            <v>98.5</v>
          </cell>
          <cell r="AN17">
            <v>35835</v>
          </cell>
        </row>
        <row r="18">
          <cell r="A18" t="str">
            <v>Other Design and Technology</v>
          </cell>
          <cell r="B18" t="str">
            <v>Males</v>
          </cell>
          <cell r="C18">
            <v>2.1</v>
          </cell>
          <cell r="D18">
            <v>10.9</v>
          </cell>
          <cell r="E18">
            <v>17</v>
          </cell>
          <cell r="F18">
            <v>26.8</v>
          </cell>
          <cell r="G18">
            <v>19.2</v>
          </cell>
          <cell r="H18">
            <v>11.1</v>
          </cell>
          <cell r="I18">
            <v>6</v>
          </cell>
          <cell r="J18">
            <v>3.3</v>
          </cell>
          <cell r="K18">
            <v>13</v>
          </cell>
          <cell r="L18">
            <v>56.8</v>
          </cell>
          <cell r="M18">
            <v>96.4</v>
          </cell>
          <cell r="N18">
            <v>22026</v>
          </cell>
          <cell r="O18" t="str">
            <v>Females</v>
          </cell>
          <cell r="P18">
            <v>6.8</v>
          </cell>
          <cell r="Q18">
            <v>21.5</v>
          </cell>
          <cell r="R18">
            <v>21.7</v>
          </cell>
          <cell r="S18">
            <v>23.4</v>
          </cell>
          <cell r="T18">
            <v>12.6</v>
          </cell>
          <cell r="U18">
            <v>6.5</v>
          </cell>
          <cell r="V18">
            <v>3.5</v>
          </cell>
          <cell r="W18">
            <v>1.7</v>
          </cell>
          <cell r="X18">
            <v>28.3</v>
          </cell>
          <cell r="Y18">
            <v>73.400000000000006</v>
          </cell>
          <cell r="Z18">
            <v>97.7</v>
          </cell>
          <cell r="AA18">
            <v>11952</v>
          </cell>
          <cell r="AB18" t="str">
            <v>All</v>
          </cell>
          <cell r="AC18">
            <v>3.7</v>
          </cell>
          <cell r="AD18">
            <v>14.7</v>
          </cell>
          <cell r="AE18">
            <v>18.7</v>
          </cell>
          <cell r="AF18">
            <v>25.6</v>
          </cell>
          <cell r="AG18">
            <v>16.899999999999999</v>
          </cell>
          <cell r="AH18">
            <v>9.5</v>
          </cell>
          <cell r="AI18">
            <v>5.0999999999999996</v>
          </cell>
          <cell r="AJ18">
            <v>2.7</v>
          </cell>
          <cell r="AK18">
            <v>18.399999999999999</v>
          </cell>
          <cell r="AL18">
            <v>62.6</v>
          </cell>
          <cell r="AM18">
            <v>96.9</v>
          </cell>
          <cell r="AN18">
            <v>33978</v>
          </cell>
        </row>
        <row r="19">
          <cell r="A19" t="str">
            <v>Information Technology</v>
          </cell>
          <cell r="B19" t="str">
            <v>Males</v>
          </cell>
          <cell r="C19">
            <v>6.8</v>
          </cell>
          <cell r="D19">
            <v>18</v>
          </cell>
          <cell r="E19">
            <v>21.4</v>
          </cell>
          <cell r="F19">
            <v>26</v>
          </cell>
          <cell r="G19">
            <v>13.4</v>
          </cell>
          <cell r="H19">
            <v>6.7</v>
          </cell>
          <cell r="I19">
            <v>3.5</v>
          </cell>
          <cell r="J19">
            <v>1.9</v>
          </cell>
          <cell r="K19">
            <v>24.8</v>
          </cell>
          <cell r="L19">
            <v>72.2</v>
          </cell>
          <cell r="M19">
            <v>97.7</v>
          </cell>
          <cell r="N19">
            <v>24186</v>
          </cell>
          <cell r="O19" t="str">
            <v>Females</v>
          </cell>
          <cell r="P19">
            <v>10.6</v>
          </cell>
          <cell r="Q19">
            <v>23.8</v>
          </cell>
          <cell r="R19">
            <v>23.3</v>
          </cell>
          <cell r="S19">
            <v>22.8</v>
          </cell>
          <cell r="T19">
            <v>10.4</v>
          </cell>
          <cell r="U19">
            <v>4.0999999999999996</v>
          </cell>
          <cell r="V19">
            <v>2.2000000000000002</v>
          </cell>
          <cell r="W19">
            <v>1.3</v>
          </cell>
          <cell r="X19">
            <v>34.4</v>
          </cell>
          <cell r="Y19">
            <v>80.5</v>
          </cell>
          <cell r="Z19">
            <v>98.6</v>
          </cell>
          <cell r="AA19">
            <v>19177</v>
          </cell>
          <cell r="AB19" t="str">
            <v>All</v>
          </cell>
          <cell r="AC19">
            <v>8.5</v>
          </cell>
          <cell r="AD19">
            <v>20.6</v>
          </cell>
          <cell r="AE19">
            <v>22.2</v>
          </cell>
          <cell r="AF19">
            <v>24.6</v>
          </cell>
          <cell r="AG19">
            <v>12.1</v>
          </cell>
          <cell r="AH19">
            <v>5.5</v>
          </cell>
          <cell r="AI19">
            <v>2.9</v>
          </cell>
          <cell r="AJ19">
            <v>1.6</v>
          </cell>
          <cell r="AK19">
            <v>29.1</v>
          </cell>
          <cell r="AL19">
            <v>75.900000000000006</v>
          </cell>
          <cell r="AM19">
            <v>98.1</v>
          </cell>
          <cell r="AN19">
            <v>43363</v>
          </cell>
        </row>
        <row r="20">
          <cell r="A20" t="str">
            <v>Business Studies</v>
          </cell>
          <cell r="B20" t="str">
            <v>Males</v>
          </cell>
          <cell r="C20">
            <v>5.2</v>
          </cell>
          <cell r="D20">
            <v>14.1</v>
          </cell>
          <cell r="E20">
            <v>19.399999999999999</v>
          </cell>
          <cell r="F20">
            <v>27.7</v>
          </cell>
          <cell r="G20">
            <v>17.399999999999999</v>
          </cell>
          <cell r="H20">
            <v>8</v>
          </cell>
          <cell r="I20">
            <v>3.8</v>
          </cell>
          <cell r="J20">
            <v>1.9</v>
          </cell>
          <cell r="K20">
            <v>19.3</v>
          </cell>
          <cell r="L20">
            <v>66.400000000000006</v>
          </cell>
          <cell r="M20">
            <v>97.4</v>
          </cell>
          <cell r="N20">
            <v>40581</v>
          </cell>
          <cell r="O20" t="str">
            <v>Females</v>
          </cell>
          <cell r="P20">
            <v>7.5</v>
          </cell>
          <cell r="Q20">
            <v>16.5</v>
          </cell>
          <cell r="R20">
            <v>19.8</v>
          </cell>
          <cell r="S20">
            <v>27.2</v>
          </cell>
          <cell r="T20">
            <v>15.2</v>
          </cell>
          <cell r="U20">
            <v>7.4</v>
          </cell>
          <cell r="V20">
            <v>3.2</v>
          </cell>
          <cell r="W20">
            <v>1.2</v>
          </cell>
          <cell r="X20">
            <v>24.1</v>
          </cell>
          <cell r="Y20">
            <v>71.099999999999994</v>
          </cell>
          <cell r="Z20">
            <v>98.1</v>
          </cell>
          <cell r="AA20">
            <v>28100</v>
          </cell>
          <cell r="AB20" t="str">
            <v>All</v>
          </cell>
          <cell r="AC20">
            <v>6.1</v>
          </cell>
          <cell r="AD20">
            <v>15.1</v>
          </cell>
          <cell r="AE20">
            <v>19.600000000000001</v>
          </cell>
          <cell r="AF20">
            <v>27.5</v>
          </cell>
          <cell r="AG20">
            <v>16.5</v>
          </cell>
          <cell r="AH20">
            <v>7.8</v>
          </cell>
          <cell r="AI20">
            <v>3.5</v>
          </cell>
          <cell r="AJ20">
            <v>1.6</v>
          </cell>
          <cell r="AK20">
            <v>21.2</v>
          </cell>
          <cell r="AL20">
            <v>68.3</v>
          </cell>
          <cell r="AM20">
            <v>97.7</v>
          </cell>
          <cell r="AN20">
            <v>68681</v>
          </cell>
        </row>
        <row r="21">
          <cell r="A21" t="str">
            <v>Arabic</v>
          </cell>
          <cell r="B21" t="str">
            <v>Males</v>
          </cell>
          <cell r="C21">
            <v>29.9</v>
          </cell>
          <cell r="D21">
            <v>19.100000000000001</v>
          </cell>
          <cell r="E21">
            <v>14.6</v>
          </cell>
          <cell r="F21">
            <v>10.4</v>
          </cell>
          <cell r="G21">
            <v>6.2</v>
          </cell>
          <cell r="H21">
            <v>5</v>
          </cell>
          <cell r="I21">
            <v>3.8</v>
          </cell>
          <cell r="J21">
            <v>1.9</v>
          </cell>
          <cell r="K21">
            <v>49</v>
          </cell>
          <cell r="L21">
            <v>73.900000000000006</v>
          </cell>
          <cell r="M21">
            <v>90.8</v>
          </cell>
          <cell r="N21">
            <v>955</v>
          </cell>
          <cell r="O21" t="str">
            <v>Females</v>
          </cell>
          <cell r="P21">
            <v>31.2</v>
          </cell>
          <cell r="Q21">
            <v>16.5</v>
          </cell>
          <cell r="R21">
            <v>14.3</v>
          </cell>
          <cell r="S21">
            <v>11.6</v>
          </cell>
          <cell r="T21">
            <v>6</v>
          </cell>
          <cell r="U21">
            <v>4</v>
          </cell>
          <cell r="V21">
            <v>4.4000000000000004</v>
          </cell>
          <cell r="W21">
            <v>2.2999999999999998</v>
          </cell>
          <cell r="X21">
            <v>47.6</v>
          </cell>
          <cell r="Y21">
            <v>73.5</v>
          </cell>
          <cell r="Z21">
            <v>90.1</v>
          </cell>
          <cell r="AA21">
            <v>1184</v>
          </cell>
          <cell r="AB21" t="str">
            <v>All</v>
          </cell>
          <cell r="AC21">
            <v>30.6</v>
          </cell>
          <cell r="AD21">
            <v>17.600000000000001</v>
          </cell>
          <cell r="AE21">
            <v>14.4</v>
          </cell>
          <cell r="AF21">
            <v>11</v>
          </cell>
          <cell r="AG21">
            <v>6.1</v>
          </cell>
          <cell r="AH21">
            <v>4.4000000000000004</v>
          </cell>
          <cell r="AI21">
            <v>4.0999999999999996</v>
          </cell>
          <cell r="AJ21">
            <v>2.1</v>
          </cell>
          <cell r="AK21">
            <v>48.2</v>
          </cell>
          <cell r="AL21">
            <v>73.7</v>
          </cell>
          <cell r="AM21">
            <v>90.4</v>
          </cell>
          <cell r="AN21">
            <v>2139</v>
          </cell>
        </row>
        <row r="22">
          <cell r="A22" t="str">
            <v>Chinese</v>
          </cell>
          <cell r="B22" t="str">
            <v>Males</v>
          </cell>
          <cell r="C22">
            <v>79.8</v>
          </cell>
          <cell r="D22">
            <v>8.5</v>
          </cell>
          <cell r="E22">
            <v>5.6</v>
          </cell>
          <cell r="F22">
            <v>2.1</v>
          </cell>
          <cell r="G22">
            <v>1.1000000000000001</v>
          </cell>
          <cell r="H22">
            <v>0.5</v>
          </cell>
          <cell r="I22">
            <v>0.8</v>
          </cell>
          <cell r="J22">
            <v>0.6</v>
          </cell>
          <cell r="K22">
            <v>88.4</v>
          </cell>
          <cell r="L22">
            <v>96.1</v>
          </cell>
          <cell r="M22">
            <v>99</v>
          </cell>
          <cell r="N22">
            <v>1305</v>
          </cell>
          <cell r="O22" t="str">
            <v>Females</v>
          </cell>
          <cell r="P22">
            <v>84.8</v>
          </cell>
          <cell r="Q22">
            <v>5.5</v>
          </cell>
          <cell r="R22">
            <v>3.3</v>
          </cell>
          <cell r="S22">
            <v>1.9</v>
          </cell>
          <cell r="T22">
            <v>1.5</v>
          </cell>
          <cell r="U22">
            <v>0.9</v>
          </cell>
          <cell r="V22">
            <v>0.3</v>
          </cell>
          <cell r="W22">
            <v>0.6</v>
          </cell>
          <cell r="X22">
            <v>90.3</v>
          </cell>
          <cell r="Y22">
            <v>95.5</v>
          </cell>
          <cell r="Z22">
            <v>98.8</v>
          </cell>
          <cell r="AA22">
            <v>1237</v>
          </cell>
          <cell r="AB22" t="str">
            <v>All</v>
          </cell>
          <cell r="AC22">
            <v>82.3</v>
          </cell>
          <cell r="AD22">
            <v>7</v>
          </cell>
          <cell r="AE22">
            <v>4.5</v>
          </cell>
          <cell r="AF22">
            <v>2</v>
          </cell>
          <cell r="AG22">
            <v>1.3</v>
          </cell>
          <cell r="AH22">
            <v>0.7</v>
          </cell>
          <cell r="AI22">
            <v>0.6</v>
          </cell>
          <cell r="AJ22">
            <v>0.6</v>
          </cell>
          <cell r="AK22">
            <v>89.3</v>
          </cell>
          <cell r="AL22">
            <v>95.8</v>
          </cell>
          <cell r="AM22">
            <v>98.9</v>
          </cell>
          <cell r="AN22">
            <v>2542</v>
          </cell>
        </row>
        <row r="23">
          <cell r="A23" t="str">
            <v>French</v>
          </cell>
          <cell r="B23" t="str">
            <v>Males</v>
          </cell>
          <cell r="C23">
            <v>10.1</v>
          </cell>
          <cell r="D23">
            <v>13.5</v>
          </cell>
          <cell r="E23">
            <v>18</v>
          </cell>
          <cell r="F23">
            <v>25.3</v>
          </cell>
          <cell r="G23">
            <v>18.2</v>
          </cell>
          <cell r="H23">
            <v>8.6999999999999993</v>
          </cell>
          <cell r="I23">
            <v>4.0999999999999996</v>
          </cell>
          <cell r="J23">
            <v>1.5</v>
          </cell>
          <cell r="K23">
            <v>23.7</v>
          </cell>
          <cell r="L23">
            <v>67</v>
          </cell>
          <cell r="M23">
            <v>99.5</v>
          </cell>
          <cell r="N23">
            <v>69209</v>
          </cell>
          <cell r="O23" t="str">
            <v>Females</v>
          </cell>
          <cell r="P23">
            <v>12</v>
          </cell>
          <cell r="Q23">
            <v>16.8</v>
          </cell>
          <cell r="R23">
            <v>21.1</v>
          </cell>
          <cell r="S23">
            <v>25.2</v>
          </cell>
          <cell r="T23">
            <v>15.1</v>
          </cell>
          <cell r="U23">
            <v>6.2</v>
          </cell>
          <cell r="V23">
            <v>2.4</v>
          </cell>
          <cell r="W23">
            <v>0.9</v>
          </cell>
          <cell r="X23">
            <v>28.7</v>
          </cell>
          <cell r="Y23">
            <v>75</v>
          </cell>
          <cell r="Z23">
            <v>99.7</v>
          </cell>
          <cell r="AA23">
            <v>91389</v>
          </cell>
          <cell r="AB23" t="str">
            <v>All</v>
          </cell>
          <cell r="AC23">
            <v>11.2</v>
          </cell>
          <cell r="AD23">
            <v>15.4</v>
          </cell>
          <cell r="AE23">
            <v>19.8</v>
          </cell>
          <cell r="AF23">
            <v>25.2</v>
          </cell>
          <cell r="AG23">
            <v>16.399999999999999</v>
          </cell>
          <cell r="AH23">
            <v>7.3</v>
          </cell>
          <cell r="AI23">
            <v>3.1</v>
          </cell>
          <cell r="AJ23">
            <v>1.2</v>
          </cell>
          <cell r="AK23">
            <v>26.6</v>
          </cell>
          <cell r="AL23">
            <v>71.599999999999994</v>
          </cell>
          <cell r="AM23">
            <v>99.6</v>
          </cell>
          <cell r="AN23">
            <v>160598</v>
          </cell>
        </row>
        <row r="24">
          <cell r="A24" t="str">
            <v>German</v>
          </cell>
          <cell r="B24" t="str">
            <v>Males</v>
          </cell>
          <cell r="C24">
            <v>7.7</v>
          </cell>
          <cell r="D24">
            <v>13.5</v>
          </cell>
          <cell r="E24">
            <v>19.7</v>
          </cell>
          <cell r="F24">
            <v>29.7</v>
          </cell>
          <cell r="G24">
            <v>17.399999999999999</v>
          </cell>
          <cell r="H24">
            <v>6.9</v>
          </cell>
          <cell r="I24">
            <v>3.1</v>
          </cell>
          <cell r="J24">
            <v>1.4</v>
          </cell>
          <cell r="K24">
            <v>21.2</v>
          </cell>
          <cell r="L24">
            <v>70.7</v>
          </cell>
          <cell r="M24">
            <v>99.5</v>
          </cell>
          <cell r="N24">
            <v>30790</v>
          </cell>
          <cell r="O24" t="str">
            <v>Females</v>
          </cell>
          <cell r="P24">
            <v>10.1</v>
          </cell>
          <cell r="Q24">
            <v>17.8</v>
          </cell>
          <cell r="R24">
            <v>22.7</v>
          </cell>
          <cell r="S24">
            <v>27.9</v>
          </cell>
          <cell r="T24">
            <v>14</v>
          </cell>
          <cell r="U24">
            <v>4.5</v>
          </cell>
          <cell r="V24">
            <v>1.9</v>
          </cell>
          <cell r="W24">
            <v>0.7</v>
          </cell>
          <cell r="X24">
            <v>27.9</v>
          </cell>
          <cell r="Y24">
            <v>78.5</v>
          </cell>
          <cell r="Z24">
            <v>99.6</v>
          </cell>
          <cell r="AA24">
            <v>35032</v>
          </cell>
          <cell r="AB24" t="str">
            <v>All</v>
          </cell>
          <cell r="AC24">
            <v>9</v>
          </cell>
          <cell r="AD24">
            <v>15.8</v>
          </cell>
          <cell r="AE24">
            <v>21.3</v>
          </cell>
          <cell r="AF24">
            <v>28.7</v>
          </cell>
          <cell r="AG24">
            <v>15.6</v>
          </cell>
          <cell r="AH24">
            <v>5.6</v>
          </cell>
          <cell r="AI24">
            <v>2.4</v>
          </cell>
          <cell r="AJ24">
            <v>1</v>
          </cell>
          <cell r="AK24">
            <v>24.8</v>
          </cell>
          <cell r="AL24">
            <v>74.8</v>
          </cell>
          <cell r="AM24">
            <v>99.6</v>
          </cell>
          <cell r="AN24">
            <v>65822</v>
          </cell>
        </row>
        <row r="25">
          <cell r="A25" t="str">
            <v>Home Economics</v>
          </cell>
          <cell r="B25" t="str">
            <v>Males</v>
          </cell>
          <cell r="C25">
            <v>1.3</v>
          </cell>
          <cell r="D25">
            <v>6.3</v>
          </cell>
          <cell r="E25">
            <v>11.9</v>
          </cell>
          <cell r="F25">
            <v>28.2</v>
          </cell>
          <cell r="G25">
            <v>21.6</v>
          </cell>
          <cell r="H25">
            <v>14.2</v>
          </cell>
          <cell r="I25">
            <v>9.1999999999999993</v>
          </cell>
          <cell r="J25">
            <v>4</v>
          </cell>
          <cell r="K25">
            <v>7.6</v>
          </cell>
          <cell r="L25">
            <v>47.8</v>
          </cell>
          <cell r="M25">
            <v>96.9</v>
          </cell>
          <cell r="N25">
            <v>3117</v>
          </cell>
          <cell r="O25" t="str">
            <v>Females</v>
          </cell>
          <cell r="P25">
            <v>3.8</v>
          </cell>
          <cell r="Q25">
            <v>10.199999999999999</v>
          </cell>
          <cell r="R25">
            <v>16</v>
          </cell>
          <cell r="S25">
            <v>28.1</v>
          </cell>
          <cell r="T25">
            <v>19.100000000000001</v>
          </cell>
          <cell r="U25">
            <v>11.7</v>
          </cell>
          <cell r="V25">
            <v>6.5</v>
          </cell>
          <cell r="W25">
            <v>2.6</v>
          </cell>
          <cell r="X25">
            <v>14</v>
          </cell>
          <cell r="Y25">
            <v>58.1</v>
          </cell>
          <cell r="Z25">
            <v>98</v>
          </cell>
          <cell r="AA25">
            <v>26233</v>
          </cell>
          <cell r="AB25" t="str">
            <v>All</v>
          </cell>
          <cell r="AC25">
            <v>3.5</v>
          </cell>
          <cell r="AD25">
            <v>9.8000000000000007</v>
          </cell>
          <cell r="AE25">
            <v>15.6</v>
          </cell>
          <cell r="AF25">
            <v>28.2</v>
          </cell>
          <cell r="AG25">
            <v>19.3</v>
          </cell>
          <cell r="AH25">
            <v>11.9</v>
          </cell>
          <cell r="AI25">
            <v>6.8</v>
          </cell>
          <cell r="AJ25">
            <v>2.8</v>
          </cell>
          <cell r="AK25">
            <v>13.3</v>
          </cell>
          <cell r="AL25">
            <v>57</v>
          </cell>
          <cell r="AM25">
            <v>97.9</v>
          </cell>
          <cell r="AN25">
            <v>29350</v>
          </cell>
        </row>
        <row r="26">
          <cell r="A26" t="str">
            <v>Italian</v>
          </cell>
          <cell r="B26" t="str">
            <v>Males</v>
          </cell>
          <cell r="C26">
            <v>39.1</v>
          </cell>
          <cell r="D26">
            <v>17.600000000000001</v>
          </cell>
          <cell r="E26">
            <v>13.9</v>
          </cell>
          <cell r="F26">
            <v>14.5</v>
          </cell>
          <cell r="G26">
            <v>7.6</v>
          </cell>
          <cell r="H26">
            <v>3.9</v>
          </cell>
          <cell r="I26">
            <v>1.5</v>
          </cell>
          <cell r="J26">
            <v>0.9</v>
          </cell>
          <cell r="K26">
            <v>56.7</v>
          </cell>
          <cell r="L26">
            <v>85.2</v>
          </cell>
          <cell r="M26">
            <v>99.1</v>
          </cell>
          <cell r="N26">
            <v>1396</v>
          </cell>
          <cell r="O26" t="str">
            <v>Females</v>
          </cell>
          <cell r="P26">
            <v>38.799999999999997</v>
          </cell>
          <cell r="Q26">
            <v>23.1</v>
          </cell>
          <cell r="R26">
            <v>16</v>
          </cell>
          <cell r="S26">
            <v>11.8</v>
          </cell>
          <cell r="T26">
            <v>7</v>
          </cell>
          <cell r="U26">
            <v>1.9</v>
          </cell>
          <cell r="V26">
            <v>0.6</v>
          </cell>
          <cell r="W26">
            <v>0.5</v>
          </cell>
          <cell r="X26">
            <v>61.9</v>
          </cell>
          <cell r="Y26">
            <v>89.7</v>
          </cell>
          <cell r="Z26">
            <v>99.7</v>
          </cell>
          <cell r="AA26">
            <v>2160</v>
          </cell>
          <cell r="AB26" t="str">
            <v>All</v>
          </cell>
          <cell r="AC26">
            <v>38.9</v>
          </cell>
          <cell r="AD26">
            <v>21</v>
          </cell>
          <cell r="AE26">
            <v>15.2</v>
          </cell>
          <cell r="AF26">
            <v>12.9</v>
          </cell>
          <cell r="AG26">
            <v>7.2</v>
          </cell>
          <cell r="AH26">
            <v>2.7</v>
          </cell>
          <cell r="AI26">
            <v>0.9</v>
          </cell>
          <cell r="AJ26">
            <v>0.7</v>
          </cell>
          <cell r="AK26">
            <v>59.9</v>
          </cell>
          <cell r="AL26">
            <v>87.9</v>
          </cell>
          <cell r="AM26">
            <v>99.5</v>
          </cell>
          <cell r="AN26">
            <v>3556</v>
          </cell>
        </row>
        <row r="27">
          <cell r="A27" t="str">
            <v>Polish</v>
          </cell>
          <cell r="B27" t="str">
            <v>Males</v>
          </cell>
          <cell r="C27">
            <v>14.3</v>
          </cell>
          <cell r="D27">
            <v>49.3</v>
          </cell>
          <cell r="E27">
            <v>19.8</v>
          </cell>
          <cell r="F27">
            <v>8.1999999999999993</v>
          </cell>
          <cell r="G27">
            <v>2.5</v>
          </cell>
          <cell r="H27">
            <v>1.2</v>
          </cell>
          <cell r="I27">
            <v>1.4</v>
          </cell>
          <cell r="J27">
            <v>2</v>
          </cell>
          <cell r="K27">
            <v>63.5</v>
          </cell>
          <cell r="L27">
            <v>91.5</v>
          </cell>
          <cell r="M27">
            <v>98.6</v>
          </cell>
          <cell r="N27">
            <v>1234</v>
          </cell>
          <cell r="O27" t="str">
            <v>Females</v>
          </cell>
          <cell r="P27">
            <v>28</v>
          </cell>
          <cell r="Q27">
            <v>51.8</v>
          </cell>
          <cell r="R27">
            <v>11.1</v>
          </cell>
          <cell r="S27">
            <v>3.7</v>
          </cell>
          <cell r="T27">
            <v>1.4</v>
          </cell>
          <cell r="U27">
            <v>1</v>
          </cell>
          <cell r="V27">
            <v>1</v>
          </cell>
          <cell r="W27">
            <v>0.9</v>
          </cell>
          <cell r="X27">
            <v>79.8</v>
          </cell>
          <cell r="Y27">
            <v>94.6</v>
          </cell>
          <cell r="Z27">
            <v>98.9</v>
          </cell>
          <cell r="AA27">
            <v>1143</v>
          </cell>
          <cell r="AB27" t="str">
            <v>All</v>
          </cell>
          <cell r="AC27">
            <v>20.9</v>
          </cell>
          <cell r="AD27">
            <v>50.5</v>
          </cell>
          <cell r="AE27">
            <v>15.6</v>
          </cell>
          <cell r="AF27">
            <v>6</v>
          </cell>
          <cell r="AG27">
            <v>2</v>
          </cell>
          <cell r="AH27">
            <v>1.1000000000000001</v>
          </cell>
          <cell r="AI27">
            <v>1.2</v>
          </cell>
          <cell r="AJ27">
            <v>1.5</v>
          </cell>
          <cell r="AK27">
            <v>71.400000000000006</v>
          </cell>
          <cell r="AL27">
            <v>93</v>
          </cell>
          <cell r="AM27">
            <v>98.7</v>
          </cell>
          <cell r="AN27">
            <v>2377</v>
          </cell>
        </row>
        <row r="28">
          <cell r="A28" t="str">
            <v>Spanish</v>
          </cell>
          <cell r="B28" t="str">
            <v>Males</v>
          </cell>
          <cell r="C28">
            <v>12.9</v>
          </cell>
          <cell r="D28">
            <v>16.2</v>
          </cell>
          <cell r="E28">
            <v>17.5</v>
          </cell>
          <cell r="F28">
            <v>23.1</v>
          </cell>
          <cell r="G28">
            <v>16.899999999999999</v>
          </cell>
          <cell r="H28">
            <v>8</v>
          </cell>
          <cell r="I28">
            <v>3.4</v>
          </cell>
          <cell r="J28">
            <v>1.3</v>
          </cell>
          <cell r="K28">
            <v>29.1</v>
          </cell>
          <cell r="L28">
            <v>69.7</v>
          </cell>
          <cell r="M28">
            <v>99.3</v>
          </cell>
          <cell r="N28">
            <v>24744</v>
          </cell>
          <cell r="O28" t="str">
            <v>Females</v>
          </cell>
          <cell r="P28">
            <v>16.899999999999999</v>
          </cell>
          <cell r="Q28">
            <v>19.3</v>
          </cell>
          <cell r="R28">
            <v>19.3</v>
          </cell>
          <cell r="S28">
            <v>22.1</v>
          </cell>
          <cell r="T28">
            <v>13.6</v>
          </cell>
          <cell r="U28">
            <v>5.5</v>
          </cell>
          <cell r="V28">
            <v>2.1</v>
          </cell>
          <cell r="W28">
            <v>0.8</v>
          </cell>
          <cell r="X28">
            <v>36.200000000000003</v>
          </cell>
          <cell r="Y28">
            <v>77.7</v>
          </cell>
          <cell r="Z28">
            <v>99.6</v>
          </cell>
          <cell r="AA28">
            <v>33486</v>
          </cell>
          <cell r="AB28" t="str">
            <v>All</v>
          </cell>
          <cell r="AC28">
            <v>15.2</v>
          </cell>
          <cell r="AD28">
            <v>18</v>
          </cell>
          <cell r="AE28">
            <v>18.600000000000001</v>
          </cell>
          <cell r="AF28">
            <v>22.5</v>
          </cell>
          <cell r="AG28">
            <v>15</v>
          </cell>
          <cell r="AH28">
            <v>6.5</v>
          </cell>
          <cell r="AI28">
            <v>2.7</v>
          </cell>
          <cell r="AJ28">
            <v>1</v>
          </cell>
          <cell r="AK28">
            <v>33.200000000000003</v>
          </cell>
          <cell r="AL28">
            <v>74.3</v>
          </cell>
          <cell r="AM28">
            <v>99.5</v>
          </cell>
          <cell r="AN28">
            <v>58230</v>
          </cell>
        </row>
        <row r="29">
          <cell r="A29" t="str">
            <v>Urdu</v>
          </cell>
          <cell r="B29" t="str">
            <v>Males</v>
          </cell>
          <cell r="C29">
            <v>10.1</v>
          </cell>
          <cell r="D29">
            <v>17.8</v>
          </cell>
          <cell r="E29">
            <v>15.3</v>
          </cell>
          <cell r="F29">
            <v>20.6</v>
          </cell>
          <cell r="G29">
            <v>14.3</v>
          </cell>
          <cell r="H29">
            <v>11.2</v>
          </cell>
          <cell r="I29">
            <v>6.8</v>
          </cell>
          <cell r="J29">
            <v>2.6</v>
          </cell>
          <cell r="K29">
            <v>27.9</v>
          </cell>
          <cell r="L29">
            <v>63.7</v>
          </cell>
          <cell r="M29">
            <v>98.6</v>
          </cell>
          <cell r="N29">
            <v>1759</v>
          </cell>
          <cell r="O29" t="str">
            <v>Females</v>
          </cell>
          <cell r="P29">
            <v>17.600000000000001</v>
          </cell>
          <cell r="Q29">
            <v>24</v>
          </cell>
          <cell r="R29">
            <v>19.7</v>
          </cell>
          <cell r="S29">
            <v>16</v>
          </cell>
          <cell r="T29">
            <v>10.6</v>
          </cell>
          <cell r="U29">
            <v>7</v>
          </cell>
          <cell r="V29">
            <v>3.3</v>
          </cell>
          <cell r="W29">
            <v>1.1000000000000001</v>
          </cell>
          <cell r="X29">
            <v>41.6</v>
          </cell>
          <cell r="Y29">
            <v>77.3</v>
          </cell>
          <cell r="Z29">
            <v>99.2</v>
          </cell>
          <cell r="AA29">
            <v>2791</v>
          </cell>
          <cell r="AB29" t="str">
            <v>All</v>
          </cell>
          <cell r="AC29">
            <v>14.7</v>
          </cell>
          <cell r="AD29">
            <v>21.6</v>
          </cell>
          <cell r="AE29">
            <v>18</v>
          </cell>
          <cell r="AF29">
            <v>17.8</v>
          </cell>
          <cell r="AG29">
            <v>12</v>
          </cell>
          <cell r="AH29">
            <v>8.6</v>
          </cell>
          <cell r="AI29">
            <v>4.5999999999999996</v>
          </cell>
          <cell r="AJ29">
            <v>1.7</v>
          </cell>
          <cell r="AK29">
            <v>36.299999999999997</v>
          </cell>
          <cell r="AL29">
            <v>72</v>
          </cell>
          <cell r="AM29">
            <v>99</v>
          </cell>
          <cell r="AN29">
            <v>4550</v>
          </cell>
        </row>
        <row r="30">
          <cell r="A30" t="str">
            <v>Other Modern Languages</v>
          </cell>
          <cell r="B30" t="str">
            <v>Males</v>
          </cell>
          <cell r="C30">
            <v>26.4</v>
          </cell>
          <cell r="D30">
            <v>25.6</v>
          </cell>
          <cell r="E30">
            <v>18.899999999999999</v>
          </cell>
          <cell r="F30">
            <v>13.6</v>
          </cell>
          <cell r="G30">
            <v>5.8</v>
          </cell>
          <cell r="H30">
            <v>3.6</v>
          </cell>
          <cell r="I30">
            <v>2.8</v>
          </cell>
          <cell r="J30">
            <v>1.4</v>
          </cell>
          <cell r="K30">
            <v>52.1</v>
          </cell>
          <cell r="L30">
            <v>84.5</v>
          </cell>
          <cell r="M30">
            <v>98.1</v>
          </cell>
          <cell r="N30">
            <v>4412</v>
          </cell>
          <cell r="O30" t="str">
            <v>Females</v>
          </cell>
          <cell r="P30">
            <v>32.799999999999997</v>
          </cell>
          <cell r="Q30">
            <v>28.2</v>
          </cell>
          <cell r="R30">
            <v>17.2</v>
          </cell>
          <cell r="S30">
            <v>10.4</v>
          </cell>
          <cell r="T30">
            <v>5.0999999999999996</v>
          </cell>
          <cell r="U30">
            <v>3</v>
          </cell>
          <cell r="V30">
            <v>1.6</v>
          </cell>
          <cell r="W30">
            <v>0.4</v>
          </cell>
          <cell r="X30">
            <v>61</v>
          </cell>
          <cell r="Y30">
            <v>88.7</v>
          </cell>
          <cell r="Z30">
            <v>98.9</v>
          </cell>
          <cell r="AA30">
            <v>4733</v>
          </cell>
          <cell r="AB30" t="str">
            <v>All</v>
          </cell>
          <cell r="AC30">
            <v>29.7</v>
          </cell>
          <cell r="AD30">
            <v>27</v>
          </cell>
          <cell r="AE30">
            <v>18</v>
          </cell>
          <cell r="AF30">
            <v>11.9</v>
          </cell>
          <cell r="AG30">
            <v>5.4</v>
          </cell>
          <cell r="AH30">
            <v>3.3</v>
          </cell>
          <cell r="AI30">
            <v>2.2000000000000002</v>
          </cell>
          <cell r="AJ30">
            <v>0.9</v>
          </cell>
          <cell r="AK30">
            <v>56.7</v>
          </cell>
          <cell r="AL30">
            <v>86.7</v>
          </cell>
          <cell r="AM30">
            <v>98.5</v>
          </cell>
          <cell r="AN30">
            <v>9145</v>
          </cell>
        </row>
        <row r="31">
          <cell r="A31" t="str">
            <v>Classical Civilisation</v>
          </cell>
          <cell r="B31" t="str">
            <v>Males</v>
          </cell>
          <cell r="C31">
            <v>11.9</v>
          </cell>
          <cell r="D31">
            <v>22.6</v>
          </cell>
          <cell r="E31">
            <v>25.7</v>
          </cell>
          <cell r="F31">
            <v>19</v>
          </cell>
          <cell r="G31">
            <v>11.6</v>
          </cell>
          <cell r="H31">
            <v>4.3</v>
          </cell>
          <cell r="I31">
            <v>1.5</v>
          </cell>
          <cell r="J31">
            <v>0.9</v>
          </cell>
          <cell r="K31">
            <v>34.5</v>
          </cell>
          <cell r="L31">
            <v>79.2</v>
          </cell>
          <cell r="M31">
            <v>97.4</v>
          </cell>
          <cell r="N31">
            <v>2452</v>
          </cell>
          <cell r="O31" t="str">
            <v>Females</v>
          </cell>
          <cell r="P31">
            <v>16.899999999999999</v>
          </cell>
          <cell r="Q31">
            <v>24.3</v>
          </cell>
          <cell r="R31">
            <v>23.9</v>
          </cell>
          <cell r="S31">
            <v>18.7</v>
          </cell>
          <cell r="T31">
            <v>9.6</v>
          </cell>
          <cell r="U31">
            <v>2.8</v>
          </cell>
          <cell r="V31">
            <v>0.9</v>
          </cell>
          <cell r="W31">
            <v>0.7</v>
          </cell>
          <cell r="X31">
            <v>41.2</v>
          </cell>
          <cell r="Y31">
            <v>83.8</v>
          </cell>
          <cell r="Z31">
            <v>97.8</v>
          </cell>
          <cell r="AA31">
            <v>1850</v>
          </cell>
          <cell r="AB31" t="str">
            <v>All</v>
          </cell>
          <cell r="AC31">
            <v>14</v>
          </cell>
          <cell r="AD31">
            <v>23.3</v>
          </cell>
          <cell r="AE31">
            <v>25</v>
          </cell>
          <cell r="AF31">
            <v>18.899999999999999</v>
          </cell>
          <cell r="AG31">
            <v>10.7</v>
          </cell>
          <cell r="AH31">
            <v>3.6</v>
          </cell>
          <cell r="AI31">
            <v>1.2</v>
          </cell>
          <cell r="AJ31">
            <v>0.8</v>
          </cell>
          <cell r="AK31">
            <v>37.4</v>
          </cell>
          <cell r="AL31">
            <v>81.2</v>
          </cell>
          <cell r="AM31">
            <v>97.6</v>
          </cell>
          <cell r="AN31">
            <v>4302</v>
          </cell>
        </row>
        <row r="32">
          <cell r="A32" t="str">
            <v>Classical Greek</v>
          </cell>
          <cell r="B32" t="str">
            <v>Males</v>
          </cell>
          <cell r="C32">
            <v>60.7</v>
          </cell>
          <cell r="D32">
            <v>22.8</v>
          </cell>
          <cell r="E32">
            <v>8</v>
          </cell>
          <cell r="F32">
            <v>4.8</v>
          </cell>
          <cell r="G32">
            <v>2.5</v>
          </cell>
          <cell r="H32">
            <v>0.7</v>
          </cell>
          <cell r="I32" t="str">
            <v>x</v>
          </cell>
          <cell r="J32">
            <v>0</v>
          </cell>
          <cell r="K32">
            <v>83.5</v>
          </cell>
          <cell r="L32">
            <v>96.3</v>
          </cell>
          <cell r="M32">
            <v>99.7</v>
          </cell>
          <cell r="N32">
            <v>727</v>
          </cell>
          <cell r="O32" t="str">
            <v>Females</v>
          </cell>
          <cell r="P32">
            <v>65</v>
          </cell>
          <cell r="Q32">
            <v>22.2</v>
          </cell>
          <cell r="R32">
            <v>7.2</v>
          </cell>
          <cell r="S32">
            <v>2.7</v>
          </cell>
          <cell r="T32">
            <v>1.8</v>
          </cell>
          <cell r="U32">
            <v>0.7</v>
          </cell>
          <cell r="V32">
            <v>0</v>
          </cell>
          <cell r="W32" t="str">
            <v>x</v>
          </cell>
          <cell r="X32">
            <v>87.2</v>
          </cell>
          <cell r="Y32">
            <v>97.1</v>
          </cell>
          <cell r="Z32">
            <v>100</v>
          </cell>
          <cell r="AA32">
            <v>446</v>
          </cell>
          <cell r="AB32" t="str">
            <v>All</v>
          </cell>
          <cell r="AC32">
            <v>62.3</v>
          </cell>
          <cell r="AD32">
            <v>22.6</v>
          </cell>
          <cell r="AE32">
            <v>7.7</v>
          </cell>
          <cell r="AF32">
            <v>4</v>
          </cell>
          <cell r="AG32">
            <v>2.2000000000000002</v>
          </cell>
          <cell r="AH32">
            <v>0.7</v>
          </cell>
          <cell r="AI32" t="str">
            <v>x</v>
          </cell>
          <cell r="AJ32" t="str">
            <v>x</v>
          </cell>
          <cell r="AK32">
            <v>84.9</v>
          </cell>
          <cell r="AL32">
            <v>96.6</v>
          </cell>
          <cell r="AM32">
            <v>99.8</v>
          </cell>
          <cell r="AN32">
            <v>1173</v>
          </cell>
        </row>
        <row r="33">
          <cell r="A33" t="str">
            <v>Geography</v>
          </cell>
          <cell r="B33" t="str">
            <v>Males</v>
          </cell>
          <cell r="C33">
            <v>9.6999999999999993</v>
          </cell>
          <cell r="D33">
            <v>15.3</v>
          </cell>
          <cell r="E33">
            <v>18.100000000000001</v>
          </cell>
          <cell r="F33">
            <v>23.9</v>
          </cell>
          <cell r="G33">
            <v>17.2</v>
          </cell>
          <cell r="H33">
            <v>8.1999999999999993</v>
          </cell>
          <cell r="I33">
            <v>4</v>
          </cell>
          <cell r="J33">
            <v>1.9</v>
          </cell>
          <cell r="K33">
            <v>25</v>
          </cell>
          <cell r="L33">
            <v>67</v>
          </cell>
          <cell r="M33">
            <v>98.2</v>
          </cell>
          <cell r="N33">
            <v>93679</v>
          </cell>
          <cell r="O33" t="str">
            <v>Females</v>
          </cell>
          <cell r="P33">
            <v>14.5</v>
          </cell>
          <cell r="Q33">
            <v>19.100000000000001</v>
          </cell>
          <cell r="R33">
            <v>18.8</v>
          </cell>
          <cell r="S33">
            <v>21.4</v>
          </cell>
          <cell r="T33">
            <v>13.7</v>
          </cell>
          <cell r="U33">
            <v>6.3</v>
          </cell>
          <cell r="V33">
            <v>3.3</v>
          </cell>
          <cell r="W33">
            <v>1.5</v>
          </cell>
          <cell r="X33">
            <v>33.6</v>
          </cell>
          <cell r="Y33">
            <v>73.7</v>
          </cell>
          <cell r="Z33">
            <v>98.6</v>
          </cell>
          <cell r="AA33">
            <v>75593</v>
          </cell>
          <cell r="AB33" t="str">
            <v>All</v>
          </cell>
          <cell r="AC33">
            <v>11.8</v>
          </cell>
          <cell r="AD33">
            <v>17</v>
          </cell>
          <cell r="AE33">
            <v>18.399999999999999</v>
          </cell>
          <cell r="AF33">
            <v>22.8</v>
          </cell>
          <cell r="AG33">
            <v>15.6</v>
          </cell>
          <cell r="AH33">
            <v>7.3</v>
          </cell>
          <cell r="AI33">
            <v>3.7</v>
          </cell>
          <cell r="AJ33">
            <v>1.7</v>
          </cell>
          <cell r="AK33">
            <v>28.8</v>
          </cell>
          <cell r="AL33">
            <v>70</v>
          </cell>
          <cell r="AM33">
            <v>98.4</v>
          </cell>
          <cell r="AN33">
            <v>169272</v>
          </cell>
        </row>
        <row r="34">
          <cell r="A34" t="str">
            <v>Latin</v>
          </cell>
          <cell r="B34" t="str">
            <v>Males</v>
          </cell>
          <cell r="C34">
            <v>41.2</v>
          </cell>
          <cell r="D34">
            <v>25</v>
          </cell>
          <cell r="E34">
            <v>14.5</v>
          </cell>
          <cell r="F34">
            <v>10.4</v>
          </cell>
          <cell r="G34">
            <v>5.6</v>
          </cell>
          <cell r="H34">
            <v>1.7</v>
          </cell>
          <cell r="I34">
            <v>0.3</v>
          </cell>
          <cell r="J34">
            <v>0.2</v>
          </cell>
          <cell r="K34">
            <v>66.099999999999994</v>
          </cell>
          <cell r="L34">
            <v>91</v>
          </cell>
          <cell r="M34">
            <v>98.7</v>
          </cell>
          <cell r="N34">
            <v>4702</v>
          </cell>
          <cell r="O34" t="str">
            <v>Females</v>
          </cell>
          <cell r="P34">
            <v>50.6</v>
          </cell>
          <cell r="Q34">
            <v>24.5</v>
          </cell>
          <cell r="R34">
            <v>12.1</v>
          </cell>
          <cell r="S34">
            <v>7.8</v>
          </cell>
          <cell r="T34">
            <v>3.2</v>
          </cell>
          <cell r="U34">
            <v>0.9</v>
          </cell>
          <cell r="V34">
            <v>0.2</v>
          </cell>
          <cell r="W34" t="str">
            <v>x</v>
          </cell>
          <cell r="X34">
            <v>75.099999999999994</v>
          </cell>
          <cell r="Y34">
            <v>95</v>
          </cell>
          <cell r="Z34">
            <v>99.4</v>
          </cell>
          <cell r="AA34">
            <v>4654</v>
          </cell>
          <cell r="AB34" t="str">
            <v>All</v>
          </cell>
          <cell r="AC34">
            <v>45.8</v>
          </cell>
          <cell r="AD34">
            <v>24.7</v>
          </cell>
          <cell r="AE34">
            <v>13.3</v>
          </cell>
          <cell r="AF34">
            <v>9.1</v>
          </cell>
          <cell r="AG34">
            <v>4.4000000000000004</v>
          </cell>
          <cell r="AH34">
            <v>1.3</v>
          </cell>
          <cell r="AI34">
            <v>0.3</v>
          </cell>
          <cell r="AJ34">
            <v>0.1</v>
          </cell>
          <cell r="AK34">
            <v>70.599999999999994</v>
          </cell>
          <cell r="AL34">
            <v>93</v>
          </cell>
          <cell r="AM34">
            <v>99</v>
          </cell>
          <cell r="AN34">
            <v>9356</v>
          </cell>
        </row>
        <row r="35">
          <cell r="A35" t="str">
            <v>Other Classical Studies</v>
          </cell>
          <cell r="B35" t="str">
            <v>Males</v>
          </cell>
          <cell r="C35">
            <v>10.5</v>
          </cell>
          <cell r="D35">
            <v>29.6</v>
          </cell>
          <cell r="E35">
            <v>24.3</v>
          </cell>
          <cell r="F35">
            <v>15.8</v>
          </cell>
          <cell r="G35">
            <v>4.5999999999999996</v>
          </cell>
          <cell r="H35">
            <v>7.9</v>
          </cell>
          <cell r="I35">
            <v>2</v>
          </cell>
          <cell r="J35">
            <v>3.9</v>
          </cell>
          <cell r="K35">
            <v>40.1</v>
          </cell>
          <cell r="L35">
            <v>80.3</v>
          </cell>
          <cell r="M35">
            <v>98.7</v>
          </cell>
          <cell r="N35">
            <v>152</v>
          </cell>
          <cell r="O35" t="str">
            <v>Females</v>
          </cell>
          <cell r="P35">
            <v>13.8</v>
          </cell>
          <cell r="Q35">
            <v>31.6</v>
          </cell>
          <cell r="R35">
            <v>25.7</v>
          </cell>
          <cell r="S35">
            <v>14.1</v>
          </cell>
          <cell r="T35">
            <v>5.3</v>
          </cell>
          <cell r="U35">
            <v>4.2</v>
          </cell>
          <cell r="V35">
            <v>2.7</v>
          </cell>
          <cell r="W35">
            <v>1.3</v>
          </cell>
          <cell r="X35">
            <v>45.4</v>
          </cell>
          <cell r="Y35">
            <v>85.1</v>
          </cell>
          <cell r="Z35">
            <v>98.7</v>
          </cell>
          <cell r="AA35">
            <v>377</v>
          </cell>
          <cell r="AB35" t="str">
            <v>All</v>
          </cell>
          <cell r="AC35">
            <v>12.9</v>
          </cell>
          <cell r="AD35">
            <v>31</v>
          </cell>
          <cell r="AE35">
            <v>25.3</v>
          </cell>
          <cell r="AF35">
            <v>14.6</v>
          </cell>
          <cell r="AG35">
            <v>5.0999999999999996</v>
          </cell>
          <cell r="AH35">
            <v>5.3</v>
          </cell>
          <cell r="AI35">
            <v>2.5</v>
          </cell>
          <cell r="AJ35">
            <v>2.1</v>
          </cell>
          <cell r="AK35">
            <v>43.9</v>
          </cell>
          <cell r="AL35">
            <v>83.7</v>
          </cell>
          <cell r="AM35">
            <v>98.7</v>
          </cell>
          <cell r="AN35">
            <v>529</v>
          </cell>
        </row>
        <row r="36">
          <cell r="A36" t="str">
            <v>History</v>
          </cell>
          <cell r="B36" t="str">
            <v>Males</v>
          </cell>
          <cell r="C36">
            <v>9.1999999999999993</v>
          </cell>
          <cell r="D36">
            <v>18.8</v>
          </cell>
          <cell r="E36">
            <v>20.399999999999999</v>
          </cell>
          <cell r="F36">
            <v>18.7</v>
          </cell>
          <cell r="G36">
            <v>13.6</v>
          </cell>
          <cell r="H36">
            <v>8.9</v>
          </cell>
          <cell r="I36">
            <v>5.4</v>
          </cell>
          <cell r="J36">
            <v>2.9</v>
          </cell>
          <cell r="K36">
            <v>28</v>
          </cell>
          <cell r="L36">
            <v>67</v>
          </cell>
          <cell r="M36">
            <v>97.8</v>
          </cell>
          <cell r="N36">
            <v>99674</v>
          </cell>
          <cell r="O36" t="str">
            <v>Females</v>
          </cell>
          <cell r="P36">
            <v>14.1</v>
          </cell>
          <cell r="Q36">
            <v>22.2</v>
          </cell>
          <cell r="R36">
            <v>20.6</v>
          </cell>
          <cell r="S36">
            <v>16.899999999999999</v>
          </cell>
          <cell r="T36">
            <v>11.7</v>
          </cell>
          <cell r="U36">
            <v>7.3</v>
          </cell>
          <cell r="V36">
            <v>4.0999999999999996</v>
          </cell>
          <cell r="W36">
            <v>1.9</v>
          </cell>
          <cell r="X36">
            <v>36.200000000000003</v>
          </cell>
          <cell r="Y36">
            <v>73.7</v>
          </cell>
          <cell r="Z36">
            <v>98.6</v>
          </cell>
          <cell r="AA36">
            <v>98579</v>
          </cell>
          <cell r="AB36" t="str">
            <v>All</v>
          </cell>
          <cell r="AC36">
            <v>11.6</v>
          </cell>
          <cell r="AD36">
            <v>20.5</v>
          </cell>
          <cell r="AE36">
            <v>20.5</v>
          </cell>
          <cell r="AF36">
            <v>17.8</v>
          </cell>
          <cell r="AG36">
            <v>12.6</v>
          </cell>
          <cell r="AH36">
            <v>8.1</v>
          </cell>
          <cell r="AI36">
            <v>4.7</v>
          </cell>
          <cell r="AJ36">
            <v>2.4</v>
          </cell>
          <cell r="AK36">
            <v>32.1</v>
          </cell>
          <cell r="AL36">
            <v>70.400000000000006</v>
          </cell>
          <cell r="AM36">
            <v>98.2</v>
          </cell>
          <cell r="AN36">
            <v>198253</v>
          </cell>
        </row>
        <row r="37">
          <cell r="A37" t="str">
            <v>Humanities</v>
          </cell>
          <cell r="B37" t="str">
            <v>Males</v>
          </cell>
          <cell r="C37">
            <v>1.4</v>
          </cell>
          <cell r="D37">
            <v>6</v>
          </cell>
          <cell r="E37">
            <v>14.9</v>
          </cell>
          <cell r="F37">
            <v>21.6</v>
          </cell>
          <cell r="G37">
            <v>17.7</v>
          </cell>
          <cell r="H37">
            <v>15.1</v>
          </cell>
          <cell r="I37">
            <v>10.5</v>
          </cell>
          <cell r="J37">
            <v>6.9</v>
          </cell>
          <cell r="K37">
            <v>7.5</v>
          </cell>
          <cell r="L37">
            <v>44</v>
          </cell>
          <cell r="M37">
            <v>94.2</v>
          </cell>
          <cell r="N37">
            <v>6239</v>
          </cell>
          <cell r="O37" t="str">
            <v>Females</v>
          </cell>
          <cell r="P37">
            <v>3.1</v>
          </cell>
          <cell r="Q37">
            <v>11.5</v>
          </cell>
          <cell r="R37">
            <v>20.9</v>
          </cell>
          <cell r="S37">
            <v>21.6</v>
          </cell>
          <cell r="T37">
            <v>16.399999999999999</v>
          </cell>
          <cell r="U37">
            <v>11.7</v>
          </cell>
          <cell r="V37">
            <v>7</v>
          </cell>
          <cell r="W37">
            <v>4.4000000000000004</v>
          </cell>
          <cell r="X37">
            <v>14.6</v>
          </cell>
          <cell r="Y37">
            <v>57.1</v>
          </cell>
          <cell r="Z37">
            <v>96.5</v>
          </cell>
          <cell r="AA37">
            <v>6426</v>
          </cell>
          <cell r="AB37" t="str">
            <v>All</v>
          </cell>
          <cell r="AC37">
            <v>2.2999999999999998</v>
          </cell>
          <cell r="AD37">
            <v>8.8000000000000007</v>
          </cell>
          <cell r="AE37">
            <v>18</v>
          </cell>
          <cell r="AF37">
            <v>21.6</v>
          </cell>
          <cell r="AG37">
            <v>17</v>
          </cell>
          <cell r="AH37">
            <v>13.4</v>
          </cell>
          <cell r="AI37">
            <v>8.6999999999999993</v>
          </cell>
          <cell r="AJ37">
            <v>5.6</v>
          </cell>
          <cell r="AK37">
            <v>11.1</v>
          </cell>
          <cell r="AL37">
            <v>50.6</v>
          </cell>
          <cell r="AM37">
            <v>95.4</v>
          </cell>
          <cell r="AN37">
            <v>12665</v>
          </cell>
        </row>
        <row r="38">
          <cell r="A38" t="str">
            <v>Economics</v>
          </cell>
          <cell r="B38" t="str">
            <v>Males</v>
          </cell>
          <cell r="C38">
            <v>10.3</v>
          </cell>
          <cell r="D38">
            <v>20.2</v>
          </cell>
          <cell r="E38">
            <v>24.1</v>
          </cell>
          <cell r="F38">
            <v>25.4</v>
          </cell>
          <cell r="G38">
            <v>10.8</v>
          </cell>
          <cell r="H38">
            <v>4</v>
          </cell>
          <cell r="I38">
            <v>1.7</v>
          </cell>
          <cell r="J38">
            <v>0.8</v>
          </cell>
          <cell r="K38">
            <v>30.5</v>
          </cell>
          <cell r="L38">
            <v>80</v>
          </cell>
          <cell r="M38">
            <v>97.3</v>
          </cell>
          <cell r="N38">
            <v>1992</v>
          </cell>
          <cell r="O38" t="str">
            <v>Females</v>
          </cell>
          <cell r="P38">
            <v>8.1</v>
          </cell>
          <cell r="Q38">
            <v>18.399999999999999</v>
          </cell>
          <cell r="R38">
            <v>26.7</v>
          </cell>
          <cell r="S38">
            <v>24.2</v>
          </cell>
          <cell r="T38">
            <v>12.2</v>
          </cell>
          <cell r="U38">
            <v>4.7</v>
          </cell>
          <cell r="V38">
            <v>1.5</v>
          </cell>
          <cell r="W38">
            <v>0.6</v>
          </cell>
          <cell r="X38">
            <v>26.5</v>
          </cell>
          <cell r="Y38">
            <v>77.3</v>
          </cell>
          <cell r="Z38">
            <v>96.3</v>
          </cell>
          <cell r="AA38">
            <v>724</v>
          </cell>
          <cell r="AB38" t="str">
            <v>All</v>
          </cell>
          <cell r="AC38">
            <v>9.6999999999999993</v>
          </cell>
          <cell r="AD38">
            <v>19.7</v>
          </cell>
          <cell r="AE38">
            <v>24.8</v>
          </cell>
          <cell r="AF38">
            <v>25</v>
          </cell>
          <cell r="AG38">
            <v>11.2</v>
          </cell>
          <cell r="AH38">
            <v>4.2</v>
          </cell>
          <cell r="AI38">
            <v>1.6</v>
          </cell>
          <cell r="AJ38">
            <v>0.7</v>
          </cell>
          <cell r="AK38">
            <v>29.5</v>
          </cell>
          <cell r="AL38">
            <v>79.3</v>
          </cell>
          <cell r="AM38">
            <v>97</v>
          </cell>
          <cell r="AN38">
            <v>2716</v>
          </cell>
        </row>
        <row r="39">
          <cell r="A39" t="str">
            <v>Social Studies</v>
          </cell>
          <cell r="B39" t="str">
            <v>Males</v>
          </cell>
          <cell r="C39">
            <v>2.4</v>
          </cell>
          <cell r="D39">
            <v>9.1999999999999993</v>
          </cell>
          <cell r="E39">
            <v>18.2</v>
          </cell>
          <cell r="F39">
            <v>27.5</v>
          </cell>
          <cell r="G39">
            <v>18.7</v>
          </cell>
          <cell r="H39">
            <v>9.6999999999999993</v>
          </cell>
          <cell r="I39">
            <v>5.3</v>
          </cell>
          <cell r="J39">
            <v>3</v>
          </cell>
          <cell r="K39">
            <v>11.6</v>
          </cell>
          <cell r="L39">
            <v>57.3</v>
          </cell>
          <cell r="M39">
            <v>94.1</v>
          </cell>
          <cell r="N39">
            <v>7301</v>
          </cell>
          <cell r="O39" t="str">
            <v>Females</v>
          </cell>
          <cell r="P39">
            <v>4.8</v>
          </cell>
          <cell r="Q39">
            <v>15.2</v>
          </cell>
          <cell r="R39">
            <v>22.1</v>
          </cell>
          <cell r="S39">
            <v>27</v>
          </cell>
          <cell r="T39">
            <v>14.9</v>
          </cell>
          <cell r="U39">
            <v>7.7</v>
          </cell>
          <cell r="V39">
            <v>3.3</v>
          </cell>
          <cell r="W39">
            <v>1.6</v>
          </cell>
          <cell r="X39">
            <v>20</v>
          </cell>
          <cell r="Y39">
            <v>69.2</v>
          </cell>
          <cell r="Z39">
            <v>96.7</v>
          </cell>
          <cell r="AA39">
            <v>17475</v>
          </cell>
          <cell r="AB39" t="str">
            <v>All</v>
          </cell>
          <cell r="AC39">
            <v>4.0999999999999996</v>
          </cell>
          <cell r="AD39">
            <v>13.4</v>
          </cell>
          <cell r="AE39">
            <v>21</v>
          </cell>
          <cell r="AF39">
            <v>27.2</v>
          </cell>
          <cell r="AG39">
            <v>16</v>
          </cell>
          <cell r="AH39">
            <v>8.3000000000000007</v>
          </cell>
          <cell r="AI39">
            <v>3.9</v>
          </cell>
          <cell r="AJ39">
            <v>2</v>
          </cell>
          <cell r="AK39">
            <v>17.5</v>
          </cell>
          <cell r="AL39">
            <v>65.7</v>
          </cell>
          <cell r="AM39">
            <v>96</v>
          </cell>
          <cell r="AN39">
            <v>24776</v>
          </cell>
        </row>
        <row r="40">
          <cell r="A40" t="str">
            <v>Music</v>
          </cell>
          <cell r="B40" t="str">
            <v>Males</v>
          </cell>
          <cell r="C40">
            <v>7.6</v>
          </cell>
          <cell r="D40">
            <v>21.4</v>
          </cell>
          <cell r="E40">
            <v>25.7</v>
          </cell>
          <cell r="F40">
            <v>20</v>
          </cell>
          <cell r="G40">
            <v>11.7</v>
          </cell>
          <cell r="H40">
            <v>6.3</v>
          </cell>
          <cell r="I40">
            <v>3.6</v>
          </cell>
          <cell r="J40">
            <v>1.8</v>
          </cell>
          <cell r="K40">
            <v>29</v>
          </cell>
          <cell r="L40">
            <v>74.7</v>
          </cell>
          <cell r="M40">
            <v>98.1</v>
          </cell>
          <cell r="N40">
            <v>23914</v>
          </cell>
          <cell r="O40" t="str">
            <v>Females</v>
          </cell>
          <cell r="P40">
            <v>9.6999999999999993</v>
          </cell>
          <cell r="Q40">
            <v>25.9</v>
          </cell>
          <cell r="R40">
            <v>26.1</v>
          </cell>
          <cell r="S40">
            <v>18.899999999999999</v>
          </cell>
          <cell r="T40">
            <v>10</v>
          </cell>
          <cell r="U40">
            <v>4.9000000000000004</v>
          </cell>
          <cell r="V40">
            <v>2.2999999999999998</v>
          </cell>
          <cell r="W40">
            <v>1.1000000000000001</v>
          </cell>
          <cell r="X40">
            <v>35.6</v>
          </cell>
          <cell r="Y40">
            <v>80.599999999999994</v>
          </cell>
          <cell r="Z40">
            <v>98.9</v>
          </cell>
          <cell r="AA40">
            <v>21519</v>
          </cell>
          <cell r="AB40" t="str">
            <v>All</v>
          </cell>
          <cell r="AC40">
            <v>8.6</v>
          </cell>
          <cell r="AD40">
            <v>23.5</v>
          </cell>
          <cell r="AE40">
            <v>25.9</v>
          </cell>
          <cell r="AF40">
            <v>19.5</v>
          </cell>
          <cell r="AG40">
            <v>10.9</v>
          </cell>
          <cell r="AH40">
            <v>5.7</v>
          </cell>
          <cell r="AI40">
            <v>3</v>
          </cell>
          <cell r="AJ40">
            <v>1.4</v>
          </cell>
          <cell r="AK40">
            <v>32.1</v>
          </cell>
          <cell r="AL40">
            <v>77.5</v>
          </cell>
          <cell r="AM40">
            <v>98.5</v>
          </cell>
          <cell r="AN40">
            <v>45433</v>
          </cell>
        </row>
        <row r="41">
          <cell r="A41" t="str">
            <v>Applied Physical Education</v>
          </cell>
          <cell r="B41" t="str">
            <v>Males</v>
          </cell>
          <cell r="C41">
            <v>3.2</v>
          </cell>
          <cell r="D41">
            <v>9.1</v>
          </cell>
          <cell r="E41">
            <v>26.1</v>
          </cell>
          <cell r="F41">
            <v>36.299999999999997</v>
          </cell>
          <cell r="G41">
            <v>14.1</v>
          </cell>
          <cell r="H41">
            <v>6</v>
          </cell>
          <cell r="I41">
            <v>2.5</v>
          </cell>
          <cell r="J41">
            <v>0.7</v>
          </cell>
          <cell r="K41">
            <v>12.2</v>
          </cell>
          <cell r="L41">
            <v>74.7</v>
          </cell>
          <cell r="M41">
            <v>97.9</v>
          </cell>
          <cell r="N41">
            <v>1137</v>
          </cell>
          <cell r="O41" t="str">
            <v>Females</v>
          </cell>
          <cell r="P41">
            <v>1.3</v>
          </cell>
          <cell r="Q41">
            <v>7.7</v>
          </cell>
          <cell r="R41">
            <v>22.2</v>
          </cell>
          <cell r="S41">
            <v>42</v>
          </cell>
          <cell r="T41">
            <v>18.2</v>
          </cell>
          <cell r="U41">
            <v>5.6</v>
          </cell>
          <cell r="V41">
            <v>1.8</v>
          </cell>
          <cell r="W41" t="str">
            <v>x</v>
          </cell>
          <cell r="X41">
            <v>9</v>
          </cell>
          <cell r="Y41">
            <v>73.2</v>
          </cell>
          <cell r="Z41">
            <v>99</v>
          </cell>
          <cell r="AA41">
            <v>908</v>
          </cell>
          <cell r="AB41" t="str">
            <v>All</v>
          </cell>
          <cell r="AC41">
            <v>2.2999999999999998</v>
          </cell>
          <cell r="AD41">
            <v>8.5</v>
          </cell>
          <cell r="AE41">
            <v>24.4</v>
          </cell>
          <cell r="AF41">
            <v>38.799999999999997</v>
          </cell>
          <cell r="AG41">
            <v>15.9</v>
          </cell>
          <cell r="AH41">
            <v>5.8</v>
          </cell>
          <cell r="AI41">
            <v>2.2000000000000002</v>
          </cell>
          <cell r="AJ41">
            <v>0.5</v>
          </cell>
          <cell r="AK41">
            <v>10.8</v>
          </cell>
          <cell r="AL41">
            <v>74</v>
          </cell>
          <cell r="AM41">
            <v>98.4</v>
          </cell>
          <cell r="AN41">
            <v>2045</v>
          </cell>
        </row>
        <row r="42">
          <cell r="A42" t="str">
            <v>Art and Design</v>
          </cell>
          <cell r="B42" t="str">
            <v>Males</v>
          </cell>
          <cell r="C42">
            <v>4.4000000000000004</v>
          </cell>
          <cell r="D42">
            <v>11</v>
          </cell>
          <cell r="E42">
            <v>18.8</v>
          </cell>
          <cell r="F42">
            <v>32.1</v>
          </cell>
          <cell r="G42">
            <v>15.7</v>
          </cell>
          <cell r="H42">
            <v>10.1</v>
          </cell>
          <cell r="I42">
            <v>4.9000000000000004</v>
          </cell>
          <cell r="J42">
            <v>1.9</v>
          </cell>
          <cell r="K42">
            <v>15.4</v>
          </cell>
          <cell r="L42">
            <v>66.2</v>
          </cell>
          <cell r="M42">
            <v>98.8</v>
          </cell>
          <cell r="N42">
            <v>61863</v>
          </cell>
          <cell r="O42" t="str">
            <v>Females</v>
          </cell>
          <cell r="P42">
            <v>9.1999999999999993</v>
          </cell>
          <cell r="Q42">
            <v>20.7</v>
          </cell>
          <cell r="R42">
            <v>25.4</v>
          </cell>
          <cell r="S42">
            <v>27.8</v>
          </cell>
          <cell r="T42">
            <v>9.6</v>
          </cell>
          <cell r="U42">
            <v>4.4000000000000004</v>
          </cell>
          <cell r="V42">
            <v>1.7</v>
          </cell>
          <cell r="W42">
            <v>0.6</v>
          </cell>
          <cell r="X42">
            <v>29.9</v>
          </cell>
          <cell r="Y42">
            <v>83.1</v>
          </cell>
          <cell r="Z42">
            <v>99.4</v>
          </cell>
          <cell r="AA42">
            <v>107435</v>
          </cell>
          <cell r="AB42" t="str">
            <v>All</v>
          </cell>
          <cell r="AC42">
            <v>7.4</v>
          </cell>
          <cell r="AD42">
            <v>17.100000000000001</v>
          </cell>
          <cell r="AE42">
            <v>23</v>
          </cell>
          <cell r="AF42">
            <v>29.4</v>
          </cell>
          <cell r="AG42">
            <v>11.8</v>
          </cell>
          <cell r="AH42">
            <v>6.5</v>
          </cell>
          <cell r="AI42">
            <v>2.9</v>
          </cell>
          <cell r="AJ42">
            <v>1.1000000000000001</v>
          </cell>
          <cell r="AK42">
            <v>24.6</v>
          </cell>
          <cell r="AL42">
            <v>76.900000000000006</v>
          </cell>
          <cell r="AM42">
            <v>99.2</v>
          </cell>
          <cell r="AN42">
            <v>169298</v>
          </cell>
        </row>
        <row r="43">
          <cell r="A43" t="str">
            <v>Communication Studies</v>
          </cell>
          <cell r="B43" t="str">
            <v>Males</v>
          </cell>
          <cell r="C43">
            <v>2.5</v>
          </cell>
          <cell r="D43">
            <v>7.3</v>
          </cell>
          <cell r="E43">
            <v>14.7</v>
          </cell>
          <cell r="F43">
            <v>21.2</v>
          </cell>
          <cell r="G43">
            <v>16.7</v>
          </cell>
          <cell r="H43">
            <v>15.3</v>
          </cell>
          <cell r="I43">
            <v>11.9</v>
          </cell>
          <cell r="J43">
            <v>6.1</v>
          </cell>
          <cell r="K43">
            <v>9.8000000000000007</v>
          </cell>
          <cell r="L43">
            <v>45.7</v>
          </cell>
          <cell r="M43">
            <v>95.6</v>
          </cell>
          <cell r="N43">
            <v>3554</v>
          </cell>
          <cell r="O43" t="str">
            <v>Females</v>
          </cell>
          <cell r="P43">
            <v>6.2</v>
          </cell>
          <cell r="Q43">
            <v>14.4</v>
          </cell>
          <cell r="R43">
            <v>22.2</v>
          </cell>
          <cell r="S43">
            <v>22.1</v>
          </cell>
          <cell r="T43">
            <v>14.7</v>
          </cell>
          <cell r="U43">
            <v>10</v>
          </cell>
          <cell r="V43">
            <v>5.7</v>
          </cell>
          <cell r="W43">
            <v>2.2999999999999998</v>
          </cell>
          <cell r="X43">
            <v>20.7</v>
          </cell>
          <cell r="Y43">
            <v>64.900000000000006</v>
          </cell>
          <cell r="Z43">
            <v>97.5</v>
          </cell>
          <cell r="AA43">
            <v>5415</v>
          </cell>
          <cell r="AB43" t="str">
            <v>All</v>
          </cell>
          <cell r="AC43">
            <v>4.7</v>
          </cell>
          <cell r="AD43">
            <v>11.6</v>
          </cell>
          <cell r="AE43">
            <v>19.2</v>
          </cell>
          <cell r="AF43">
            <v>21.7</v>
          </cell>
          <cell r="AG43">
            <v>15.5</v>
          </cell>
          <cell r="AH43">
            <v>12.1</v>
          </cell>
          <cell r="AI43">
            <v>8.1999999999999993</v>
          </cell>
          <cell r="AJ43">
            <v>3.8</v>
          </cell>
          <cell r="AK43">
            <v>16.399999999999999</v>
          </cell>
          <cell r="AL43">
            <v>57.3</v>
          </cell>
          <cell r="AM43">
            <v>96.8</v>
          </cell>
          <cell r="AN43">
            <v>8969</v>
          </cell>
        </row>
        <row r="44">
          <cell r="A44" t="str">
            <v>Construction</v>
          </cell>
          <cell r="B44" t="str">
            <v>Males</v>
          </cell>
          <cell r="C44">
            <v>2</v>
          </cell>
          <cell r="D44">
            <v>10.8</v>
          </cell>
          <cell r="E44">
            <v>30.8</v>
          </cell>
          <cell r="F44">
            <v>23.4</v>
          </cell>
          <cell r="G44">
            <v>12.2</v>
          </cell>
          <cell r="H44">
            <v>10.5</v>
          </cell>
          <cell r="I44">
            <v>5.4</v>
          </cell>
          <cell r="J44">
            <v>1.7</v>
          </cell>
          <cell r="K44">
            <v>12.9</v>
          </cell>
          <cell r="L44">
            <v>67.099999999999994</v>
          </cell>
          <cell r="M44">
            <v>96.9</v>
          </cell>
          <cell r="N44">
            <v>295</v>
          </cell>
          <cell r="O44" t="str">
            <v>Females</v>
          </cell>
          <cell r="P44">
            <v>0</v>
          </cell>
          <cell r="Q44">
            <v>0</v>
          </cell>
          <cell r="R44">
            <v>30</v>
          </cell>
          <cell r="S44">
            <v>40</v>
          </cell>
          <cell r="T44" t="str">
            <v>x</v>
          </cell>
          <cell r="U44" t="str">
            <v>x</v>
          </cell>
          <cell r="V44">
            <v>0</v>
          </cell>
          <cell r="W44">
            <v>0</v>
          </cell>
          <cell r="X44">
            <v>0</v>
          </cell>
          <cell r="Y44">
            <v>70</v>
          </cell>
          <cell r="Z44">
            <v>100</v>
          </cell>
          <cell r="AA44">
            <v>10</v>
          </cell>
          <cell r="AB44" t="str">
            <v>All</v>
          </cell>
          <cell r="AC44">
            <v>2</v>
          </cell>
          <cell r="AD44">
            <v>10.5</v>
          </cell>
          <cell r="AE44">
            <v>30.8</v>
          </cell>
          <cell r="AF44">
            <v>23.9</v>
          </cell>
          <cell r="AG44">
            <v>12.1</v>
          </cell>
          <cell r="AH44">
            <v>10.8</v>
          </cell>
          <cell r="AI44">
            <v>5.2</v>
          </cell>
          <cell r="AJ44">
            <v>1.6</v>
          </cell>
          <cell r="AK44">
            <v>12.5</v>
          </cell>
          <cell r="AL44">
            <v>67.2</v>
          </cell>
          <cell r="AM44">
            <v>97</v>
          </cell>
          <cell r="AN44">
            <v>305</v>
          </cell>
        </row>
        <row r="45">
          <cell r="A45" t="str">
            <v>Drama</v>
          </cell>
          <cell r="B45" t="str">
            <v>Males</v>
          </cell>
          <cell r="C45">
            <v>3.2</v>
          </cell>
          <cell r="D45">
            <v>13.7</v>
          </cell>
          <cell r="E45">
            <v>26.4</v>
          </cell>
          <cell r="F45">
            <v>25.8</v>
          </cell>
          <cell r="G45">
            <v>16.5</v>
          </cell>
          <cell r="H45">
            <v>8.1999999999999993</v>
          </cell>
          <cell r="I45">
            <v>3.8</v>
          </cell>
          <cell r="J45">
            <v>1.4</v>
          </cell>
          <cell r="K45">
            <v>16.899999999999999</v>
          </cell>
          <cell r="L45">
            <v>69.2</v>
          </cell>
          <cell r="M45">
            <v>99.1</v>
          </cell>
          <cell r="N45">
            <v>31417</v>
          </cell>
          <cell r="O45" t="str">
            <v>Females</v>
          </cell>
          <cell r="P45">
            <v>6.6</v>
          </cell>
          <cell r="Q45">
            <v>20.5</v>
          </cell>
          <cell r="R45">
            <v>30.9</v>
          </cell>
          <cell r="S45">
            <v>22.4</v>
          </cell>
          <cell r="T45">
            <v>11.6</v>
          </cell>
          <cell r="U45">
            <v>4.7</v>
          </cell>
          <cell r="V45">
            <v>1.9</v>
          </cell>
          <cell r="W45">
            <v>0.7</v>
          </cell>
          <cell r="X45">
            <v>27.2</v>
          </cell>
          <cell r="Y45">
            <v>80.5</v>
          </cell>
          <cell r="Z45">
            <v>99.4</v>
          </cell>
          <cell r="AA45">
            <v>49348</v>
          </cell>
          <cell r="AB45" t="str">
            <v>All</v>
          </cell>
          <cell r="AC45">
            <v>5.3</v>
          </cell>
          <cell r="AD45">
            <v>17.899999999999999</v>
          </cell>
          <cell r="AE45">
            <v>29.1</v>
          </cell>
          <cell r="AF45">
            <v>23.7</v>
          </cell>
          <cell r="AG45">
            <v>13.5</v>
          </cell>
          <cell r="AH45">
            <v>6.1</v>
          </cell>
          <cell r="AI45">
            <v>2.6</v>
          </cell>
          <cell r="AJ45">
            <v>1</v>
          </cell>
          <cell r="AK45">
            <v>23.2</v>
          </cell>
          <cell r="AL45">
            <v>76.099999999999994</v>
          </cell>
          <cell r="AM45">
            <v>99.3</v>
          </cell>
          <cell r="AN45">
            <v>80765</v>
          </cell>
        </row>
        <row r="46">
          <cell r="A46" t="str">
            <v>English Literature</v>
          </cell>
          <cell r="B46" t="str">
            <v>Males</v>
          </cell>
          <cell r="C46">
            <v>4.4000000000000004</v>
          </cell>
          <cell r="D46">
            <v>14.2</v>
          </cell>
          <cell r="E46">
            <v>24</v>
          </cell>
          <cell r="F46">
            <v>27.8</v>
          </cell>
          <cell r="G46">
            <v>16.3</v>
          </cell>
          <cell r="H46">
            <v>7.1</v>
          </cell>
          <cell r="I46">
            <v>2.9</v>
          </cell>
          <cell r="J46">
            <v>1.3</v>
          </cell>
          <cell r="K46">
            <v>18.7</v>
          </cell>
          <cell r="L46">
            <v>70.5</v>
          </cell>
          <cell r="M46">
            <v>98.1</v>
          </cell>
          <cell r="N46">
            <v>223392</v>
          </cell>
          <cell r="O46" t="str">
            <v>Females</v>
          </cell>
          <cell r="P46">
            <v>7.4</v>
          </cell>
          <cell r="Q46">
            <v>21.2</v>
          </cell>
          <cell r="R46">
            <v>28</v>
          </cell>
          <cell r="S46">
            <v>25.3</v>
          </cell>
          <cell r="T46">
            <v>11.1</v>
          </cell>
          <cell r="U46">
            <v>3.9</v>
          </cell>
          <cell r="V46">
            <v>1.3</v>
          </cell>
          <cell r="W46">
            <v>0.5</v>
          </cell>
          <cell r="X46">
            <v>28.7</v>
          </cell>
          <cell r="Y46">
            <v>82</v>
          </cell>
          <cell r="Z46">
            <v>98.9</v>
          </cell>
          <cell r="AA46">
            <v>244529</v>
          </cell>
          <cell r="AB46" t="str">
            <v>All</v>
          </cell>
          <cell r="AC46">
            <v>6</v>
          </cell>
          <cell r="AD46">
            <v>17.899999999999999</v>
          </cell>
          <cell r="AE46">
            <v>26.1</v>
          </cell>
          <cell r="AF46">
            <v>26.5</v>
          </cell>
          <cell r="AG46">
            <v>13.6</v>
          </cell>
          <cell r="AH46">
            <v>5.5</v>
          </cell>
          <cell r="AI46">
            <v>2.1</v>
          </cell>
          <cell r="AJ46">
            <v>0.9</v>
          </cell>
          <cell r="AK46">
            <v>23.9</v>
          </cell>
          <cell r="AL46">
            <v>76.5</v>
          </cell>
          <cell r="AM46">
            <v>98.5</v>
          </cell>
          <cell r="AN46">
            <v>467921</v>
          </cell>
        </row>
        <row r="47">
          <cell r="A47" t="str">
            <v>English Studies</v>
          </cell>
          <cell r="B47" t="str">
            <v>Males</v>
          </cell>
          <cell r="C47">
            <v>0.3</v>
          </cell>
          <cell r="D47">
            <v>1.8</v>
          </cell>
          <cell r="E47">
            <v>13.2</v>
          </cell>
          <cell r="F47">
            <v>41.8</v>
          </cell>
          <cell r="G47">
            <v>19</v>
          </cell>
          <cell r="H47">
            <v>12.8</v>
          </cell>
          <cell r="I47">
            <v>6.5</v>
          </cell>
          <cell r="J47">
            <v>2.1</v>
          </cell>
          <cell r="K47">
            <v>2.1</v>
          </cell>
          <cell r="L47">
            <v>57.1</v>
          </cell>
          <cell r="M47">
            <v>97.5</v>
          </cell>
          <cell r="N47">
            <v>1778</v>
          </cell>
          <cell r="O47" t="str">
            <v>Females</v>
          </cell>
          <cell r="P47">
            <v>0.6</v>
          </cell>
          <cell r="Q47">
            <v>3.8</v>
          </cell>
          <cell r="R47">
            <v>17.7</v>
          </cell>
          <cell r="S47">
            <v>46.5</v>
          </cell>
          <cell r="T47">
            <v>15.8</v>
          </cell>
          <cell r="U47">
            <v>8.1999999999999993</v>
          </cell>
          <cell r="V47">
            <v>4.2</v>
          </cell>
          <cell r="W47">
            <v>1.1000000000000001</v>
          </cell>
          <cell r="X47">
            <v>4.3</v>
          </cell>
          <cell r="Y47">
            <v>68.599999999999994</v>
          </cell>
          <cell r="Z47">
            <v>97.9</v>
          </cell>
          <cell r="AA47">
            <v>1386</v>
          </cell>
          <cell r="AB47" t="str">
            <v>All</v>
          </cell>
          <cell r="AC47">
            <v>0.4</v>
          </cell>
          <cell r="AD47">
            <v>2.7</v>
          </cell>
          <cell r="AE47">
            <v>15.2</v>
          </cell>
          <cell r="AF47">
            <v>43.9</v>
          </cell>
          <cell r="AG47">
            <v>17.600000000000001</v>
          </cell>
          <cell r="AH47">
            <v>10.8</v>
          </cell>
          <cell r="AI47">
            <v>5.5</v>
          </cell>
          <cell r="AJ47">
            <v>1.7</v>
          </cell>
          <cell r="AK47">
            <v>3.1</v>
          </cell>
          <cell r="AL47">
            <v>62.1</v>
          </cell>
          <cell r="AM47">
            <v>97.7</v>
          </cell>
          <cell r="AN47">
            <v>3164</v>
          </cell>
        </row>
        <row r="48">
          <cell r="A48" t="str">
            <v>General Studies</v>
          </cell>
          <cell r="B48" t="str">
            <v>Males</v>
          </cell>
          <cell r="C48">
            <v>2.5</v>
          </cell>
          <cell r="D48">
            <v>6.3</v>
          </cell>
          <cell r="E48">
            <v>9.6999999999999993</v>
          </cell>
          <cell r="F48">
            <v>22.1</v>
          </cell>
          <cell r="G48">
            <v>23.4</v>
          </cell>
          <cell r="H48">
            <v>12.7</v>
          </cell>
          <cell r="I48">
            <v>9.6</v>
          </cell>
          <cell r="J48">
            <v>5.6</v>
          </cell>
          <cell r="K48">
            <v>8.8000000000000007</v>
          </cell>
          <cell r="L48">
            <v>40.6</v>
          </cell>
          <cell r="M48">
            <v>92</v>
          </cell>
          <cell r="N48">
            <v>3961</v>
          </cell>
          <cell r="O48" t="str">
            <v>Females</v>
          </cell>
          <cell r="P48">
            <v>2.2000000000000002</v>
          </cell>
          <cell r="Q48">
            <v>6.9</v>
          </cell>
          <cell r="R48">
            <v>10.4</v>
          </cell>
          <cell r="S48">
            <v>23.9</v>
          </cell>
          <cell r="T48">
            <v>26</v>
          </cell>
          <cell r="U48">
            <v>11.7</v>
          </cell>
          <cell r="V48">
            <v>7.9</v>
          </cell>
          <cell r="W48">
            <v>4.9000000000000004</v>
          </cell>
          <cell r="X48">
            <v>9.1999999999999993</v>
          </cell>
          <cell r="Y48">
            <v>43.4</v>
          </cell>
          <cell r="Z48">
            <v>93.9</v>
          </cell>
          <cell r="AA48">
            <v>3563</v>
          </cell>
          <cell r="AB48" t="str">
            <v>All</v>
          </cell>
          <cell r="AC48">
            <v>2.4</v>
          </cell>
          <cell r="AD48">
            <v>6.6</v>
          </cell>
          <cell r="AE48">
            <v>10</v>
          </cell>
          <cell r="AF48">
            <v>22.9</v>
          </cell>
          <cell r="AG48">
            <v>24.6</v>
          </cell>
          <cell r="AH48">
            <v>12.2</v>
          </cell>
          <cell r="AI48">
            <v>8.8000000000000007</v>
          </cell>
          <cell r="AJ48">
            <v>5.3</v>
          </cell>
          <cell r="AK48">
            <v>9</v>
          </cell>
          <cell r="AL48">
            <v>41.9</v>
          </cell>
          <cell r="AM48">
            <v>92.9</v>
          </cell>
          <cell r="AN48">
            <v>7524</v>
          </cell>
        </row>
        <row r="49">
          <cell r="A49" t="str">
            <v>Hospitality and Catering</v>
          </cell>
          <cell r="B49" t="str">
            <v>Males</v>
          </cell>
          <cell r="C49" t="str">
            <v>x</v>
          </cell>
          <cell r="D49">
            <v>4.0999999999999996</v>
          </cell>
          <cell r="E49">
            <v>20.6</v>
          </cell>
          <cell r="F49">
            <v>23.9</v>
          </cell>
          <cell r="G49">
            <v>18.899999999999999</v>
          </cell>
          <cell r="H49">
            <v>14.2</v>
          </cell>
          <cell r="I49">
            <v>9.6999999999999993</v>
          </cell>
          <cell r="J49">
            <v>5.9</v>
          </cell>
          <cell r="K49">
            <v>4.7</v>
          </cell>
          <cell r="L49">
            <v>49.3</v>
          </cell>
          <cell r="M49">
            <v>97.9</v>
          </cell>
          <cell r="N49">
            <v>339</v>
          </cell>
          <cell r="O49" t="str">
            <v>Females</v>
          </cell>
          <cell r="P49">
            <v>1.4</v>
          </cell>
          <cell r="Q49">
            <v>8.5</v>
          </cell>
          <cell r="R49">
            <v>25.4</v>
          </cell>
          <cell r="S49">
            <v>28.6</v>
          </cell>
          <cell r="T49">
            <v>19.3</v>
          </cell>
          <cell r="U49">
            <v>7.1</v>
          </cell>
          <cell r="V49">
            <v>6.2</v>
          </cell>
          <cell r="W49">
            <v>1.7</v>
          </cell>
          <cell r="X49">
            <v>9.9</v>
          </cell>
          <cell r="Y49">
            <v>63.9</v>
          </cell>
          <cell r="Z49">
            <v>98.3</v>
          </cell>
          <cell r="AA49">
            <v>646</v>
          </cell>
          <cell r="AB49" t="str">
            <v>All</v>
          </cell>
          <cell r="AC49">
            <v>1.1000000000000001</v>
          </cell>
          <cell r="AD49">
            <v>7</v>
          </cell>
          <cell r="AE49">
            <v>23.8</v>
          </cell>
          <cell r="AF49">
            <v>27</v>
          </cell>
          <cell r="AG49">
            <v>19.2</v>
          </cell>
          <cell r="AH49">
            <v>9.5</v>
          </cell>
          <cell r="AI49">
            <v>7.4</v>
          </cell>
          <cell r="AJ49">
            <v>3.1</v>
          </cell>
          <cell r="AK49">
            <v>8.1</v>
          </cell>
          <cell r="AL49">
            <v>58.9</v>
          </cell>
          <cell r="AM49">
            <v>98.2</v>
          </cell>
          <cell r="AN49">
            <v>985</v>
          </cell>
        </row>
        <row r="50">
          <cell r="A50" t="str">
            <v>Media/Film/TV</v>
          </cell>
          <cell r="B50" t="str">
            <v>Males</v>
          </cell>
          <cell r="C50">
            <v>1.9</v>
          </cell>
          <cell r="D50">
            <v>8.6999999999999993</v>
          </cell>
          <cell r="E50">
            <v>18.3</v>
          </cell>
          <cell r="F50">
            <v>29.1</v>
          </cell>
          <cell r="G50">
            <v>20.9</v>
          </cell>
          <cell r="H50">
            <v>10.4</v>
          </cell>
          <cell r="I50">
            <v>4.8</v>
          </cell>
          <cell r="J50">
            <v>2.2999999999999998</v>
          </cell>
          <cell r="K50">
            <v>10.5</v>
          </cell>
          <cell r="L50">
            <v>57.9</v>
          </cell>
          <cell r="M50">
            <v>96.4</v>
          </cell>
          <cell r="N50">
            <v>28715</v>
          </cell>
          <cell r="O50" t="str">
            <v>Females</v>
          </cell>
          <cell r="P50">
            <v>4.9000000000000004</v>
          </cell>
          <cell r="Q50">
            <v>17.8</v>
          </cell>
          <cell r="R50">
            <v>25.8</v>
          </cell>
          <cell r="S50">
            <v>26.6</v>
          </cell>
          <cell r="T50">
            <v>14.1</v>
          </cell>
          <cell r="U50">
            <v>5.6</v>
          </cell>
          <cell r="V50">
            <v>2.2999999999999998</v>
          </cell>
          <cell r="W50">
            <v>1</v>
          </cell>
          <cell r="X50">
            <v>22.6</v>
          </cell>
          <cell r="Y50">
            <v>75</v>
          </cell>
          <cell r="Z50">
            <v>98</v>
          </cell>
          <cell r="AA50">
            <v>29871</v>
          </cell>
          <cell r="AB50" t="str">
            <v>All</v>
          </cell>
          <cell r="AC50">
            <v>3.4</v>
          </cell>
          <cell r="AD50">
            <v>13.3</v>
          </cell>
          <cell r="AE50">
            <v>22.1</v>
          </cell>
          <cell r="AF50">
            <v>27.8</v>
          </cell>
          <cell r="AG50">
            <v>17.399999999999999</v>
          </cell>
          <cell r="AH50">
            <v>7.9</v>
          </cell>
          <cell r="AI50">
            <v>3.5</v>
          </cell>
          <cell r="AJ50">
            <v>1.7</v>
          </cell>
          <cell r="AK50">
            <v>16.7</v>
          </cell>
          <cell r="AL50">
            <v>66.599999999999994</v>
          </cell>
          <cell r="AM50">
            <v>97.2</v>
          </cell>
          <cell r="AN50">
            <v>58586</v>
          </cell>
        </row>
        <row r="51">
          <cell r="A51" t="str">
            <v>Media: Communication and Production</v>
          </cell>
          <cell r="B51" t="str">
            <v>Males</v>
          </cell>
          <cell r="C51" t="str">
            <v>x</v>
          </cell>
          <cell r="D51">
            <v>12.1</v>
          </cell>
          <cell r="E51">
            <v>25.9</v>
          </cell>
          <cell r="F51">
            <v>28.2</v>
          </cell>
          <cell r="G51">
            <v>13.8</v>
          </cell>
          <cell r="H51">
            <v>6.3</v>
          </cell>
          <cell r="I51">
            <v>5.2</v>
          </cell>
          <cell r="J51">
            <v>3.4</v>
          </cell>
          <cell r="K51">
            <v>13.2</v>
          </cell>
          <cell r="L51">
            <v>67.2</v>
          </cell>
          <cell r="M51">
            <v>96</v>
          </cell>
          <cell r="N51">
            <v>174</v>
          </cell>
          <cell r="O51" t="str">
            <v>Females</v>
          </cell>
          <cell r="P51" t="str">
            <v>x</v>
          </cell>
          <cell r="Q51">
            <v>25.7</v>
          </cell>
          <cell r="R51">
            <v>27.5</v>
          </cell>
          <cell r="S51">
            <v>22.8</v>
          </cell>
          <cell r="T51">
            <v>9.4</v>
          </cell>
          <cell r="U51">
            <v>5.8</v>
          </cell>
          <cell r="V51">
            <v>5.3</v>
          </cell>
          <cell r="W51">
            <v>1.8</v>
          </cell>
          <cell r="X51">
            <v>26.9</v>
          </cell>
          <cell r="Y51">
            <v>77.2</v>
          </cell>
          <cell r="Z51">
            <v>99.4</v>
          </cell>
          <cell r="AA51">
            <v>171</v>
          </cell>
          <cell r="AB51" t="str">
            <v>All</v>
          </cell>
          <cell r="AC51">
            <v>1.2</v>
          </cell>
          <cell r="AD51">
            <v>18.8</v>
          </cell>
          <cell r="AE51">
            <v>26.7</v>
          </cell>
          <cell r="AF51">
            <v>25.5</v>
          </cell>
          <cell r="AG51">
            <v>11.6</v>
          </cell>
          <cell r="AH51">
            <v>6.1</v>
          </cell>
          <cell r="AI51">
            <v>5.2</v>
          </cell>
          <cell r="AJ51">
            <v>2.6</v>
          </cell>
          <cell r="AK51">
            <v>20</v>
          </cell>
          <cell r="AL51">
            <v>72.2</v>
          </cell>
          <cell r="AM51">
            <v>97.7</v>
          </cell>
          <cell r="AN51">
            <v>345</v>
          </cell>
        </row>
        <row r="52">
          <cell r="A52" t="str">
            <v>Performing Arts</v>
          </cell>
          <cell r="B52" t="str">
            <v>Males</v>
          </cell>
          <cell r="C52">
            <v>4.2</v>
          </cell>
          <cell r="D52">
            <v>6.8</v>
          </cell>
          <cell r="E52">
            <v>13</v>
          </cell>
          <cell r="F52">
            <v>24.4</v>
          </cell>
          <cell r="G52">
            <v>18.8</v>
          </cell>
          <cell r="H52">
            <v>14.4</v>
          </cell>
          <cell r="I52">
            <v>10.5</v>
          </cell>
          <cell r="J52">
            <v>2.9</v>
          </cell>
          <cell r="K52">
            <v>11</v>
          </cell>
          <cell r="L52">
            <v>48.3</v>
          </cell>
          <cell r="M52">
            <v>94.9</v>
          </cell>
          <cell r="N52">
            <v>648</v>
          </cell>
          <cell r="O52" t="str">
            <v>Females</v>
          </cell>
          <cell r="P52">
            <v>6.1</v>
          </cell>
          <cell r="Q52">
            <v>13.3</v>
          </cell>
          <cell r="R52">
            <v>20.399999999999999</v>
          </cell>
          <cell r="S52">
            <v>25.2</v>
          </cell>
          <cell r="T52">
            <v>17.899999999999999</v>
          </cell>
          <cell r="U52">
            <v>8.8000000000000007</v>
          </cell>
          <cell r="V52">
            <v>4.0999999999999996</v>
          </cell>
          <cell r="W52">
            <v>1.1000000000000001</v>
          </cell>
          <cell r="X52">
            <v>19.399999999999999</v>
          </cell>
          <cell r="Y52">
            <v>65</v>
          </cell>
          <cell r="Z52">
            <v>96.9</v>
          </cell>
          <cell r="AA52">
            <v>1206</v>
          </cell>
          <cell r="AB52" t="str">
            <v>All</v>
          </cell>
          <cell r="AC52">
            <v>5.4</v>
          </cell>
          <cell r="AD52">
            <v>11</v>
          </cell>
          <cell r="AE52">
            <v>17.8</v>
          </cell>
          <cell r="AF52">
            <v>24.9</v>
          </cell>
          <cell r="AG52">
            <v>18.2</v>
          </cell>
          <cell r="AH52">
            <v>10.7</v>
          </cell>
          <cell r="AI52">
            <v>6.4</v>
          </cell>
          <cell r="AJ52">
            <v>1.7</v>
          </cell>
          <cell r="AK52">
            <v>16.5</v>
          </cell>
          <cell r="AL52">
            <v>59.2</v>
          </cell>
          <cell r="AM52">
            <v>96.2</v>
          </cell>
          <cell r="AN52">
            <v>1854</v>
          </cell>
        </row>
        <row r="53">
          <cell r="A53" t="str">
            <v>Physical Education</v>
          </cell>
          <cell r="B53" t="str">
            <v>Males</v>
          </cell>
          <cell r="C53">
            <v>5.4</v>
          </cell>
          <cell r="D53">
            <v>17.100000000000001</v>
          </cell>
          <cell r="E53">
            <v>24</v>
          </cell>
          <cell r="F53">
            <v>22.3</v>
          </cell>
          <cell r="G53">
            <v>21.4</v>
          </cell>
          <cell r="H53">
            <v>7</v>
          </cell>
          <cell r="I53">
            <v>2.1</v>
          </cell>
          <cell r="J53">
            <v>0.4</v>
          </cell>
          <cell r="K53">
            <v>22.5</v>
          </cell>
          <cell r="L53">
            <v>68.8</v>
          </cell>
          <cell r="M53">
            <v>99.8</v>
          </cell>
          <cell r="N53">
            <v>72009</v>
          </cell>
          <cell r="O53" t="str">
            <v>Females</v>
          </cell>
          <cell r="P53">
            <v>8.3000000000000007</v>
          </cell>
          <cell r="Q53">
            <v>18</v>
          </cell>
          <cell r="R53">
            <v>22.1</v>
          </cell>
          <cell r="S53">
            <v>19.899999999999999</v>
          </cell>
          <cell r="T53">
            <v>20</v>
          </cell>
          <cell r="U53">
            <v>7.7</v>
          </cell>
          <cell r="V53">
            <v>2.8</v>
          </cell>
          <cell r="W53">
            <v>0.8</v>
          </cell>
          <cell r="X53">
            <v>26.3</v>
          </cell>
          <cell r="Y53">
            <v>68.2</v>
          </cell>
          <cell r="Z53">
            <v>99.6</v>
          </cell>
          <cell r="AA53">
            <v>52892</v>
          </cell>
          <cell r="AB53" t="str">
            <v>All</v>
          </cell>
          <cell r="AC53">
            <v>6.6</v>
          </cell>
          <cell r="AD53">
            <v>17.5</v>
          </cell>
          <cell r="AE53">
            <v>23.2</v>
          </cell>
          <cell r="AF53">
            <v>21.3</v>
          </cell>
          <cell r="AG53">
            <v>20.8</v>
          </cell>
          <cell r="AH53">
            <v>7.3</v>
          </cell>
          <cell r="AI53">
            <v>2.4</v>
          </cell>
          <cell r="AJ53">
            <v>0.6</v>
          </cell>
          <cell r="AK53">
            <v>24.1</v>
          </cell>
          <cell r="AL53">
            <v>68.599999999999994</v>
          </cell>
          <cell r="AM53">
            <v>99.7</v>
          </cell>
          <cell r="AN53">
            <v>124901</v>
          </cell>
        </row>
        <row r="54">
          <cell r="A54" t="str">
            <v>Religious Studies</v>
          </cell>
          <cell r="B54" t="str">
            <v>Males</v>
          </cell>
          <cell r="C54">
            <v>8.4</v>
          </cell>
          <cell r="D54">
            <v>16.399999999999999</v>
          </cell>
          <cell r="E54">
            <v>22.1</v>
          </cell>
          <cell r="F54">
            <v>20.399999999999999</v>
          </cell>
          <cell r="G54">
            <v>12.7</v>
          </cell>
          <cell r="H54">
            <v>8.6999999999999993</v>
          </cell>
          <cell r="I54">
            <v>5.9</v>
          </cell>
          <cell r="J54">
            <v>3.3</v>
          </cell>
          <cell r="K54">
            <v>24.8</v>
          </cell>
          <cell r="L54">
            <v>67.2</v>
          </cell>
          <cell r="M54">
            <v>97.9</v>
          </cell>
          <cell r="N54">
            <v>79364</v>
          </cell>
          <cell r="O54" t="str">
            <v>Females</v>
          </cell>
          <cell r="P54">
            <v>14.5</v>
          </cell>
          <cell r="Q54">
            <v>22.8</v>
          </cell>
          <cell r="R54">
            <v>23.6</v>
          </cell>
          <cell r="S54">
            <v>17.5</v>
          </cell>
          <cell r="T54">
            <v>9.5</v>
          </cell>
          <cell r="U54">
            <v>5.8</v>
          </cell>
          <cell r="V54">
            <v>3.4</v>
          </cell>
          <cell r="W54">
            <v>1.8</v>
          </cell>
          <cell r="X54">
            <v>37.299999999999997</v>
          </cell>
          <cell r="Y54">
            <v>78.400000000000006</v>
          </cell>
          <cell r="Z54">
            <v>99</v>
          </cell>
          <cell r="AA54">
            <v>96986</v>
          </cell>
          <cell r="AB54" t="str">
            <v>All</v>
          </cell>
          <cell r="AC54">
            <v>11.8</v>
          </cell>
          <cell r="AD54">
            <v>19.899999999999999</v>
          </cell>
          <cell r="AE54">
            <v>22.9</v>
          </cell>
          <cell r="AF54">
            <v>18.8</v>
          </cell>
          <cell r="AG54">
            <v>10.9</v>
          </cell>
          <cell r="AH54">
            <v>7.1</v>
          </cell>
          <cell r="AI54">
            <v>4.5</v>
          </cell>
          <cell r="AJ54">
            <v>2.5</v>
          </cell>
          <cell r="AK54">
            <v>31.7</v>
          </cell>
          <cell r="AL54">
            <v>73.400000000000006</v>
          </cell>
          <cell r="AM54">
            <v>98.5</v>
          </cell>
          <cell r="AN54">
            <v>176350</v>
          </cell>
        </row>
        <row r="55">
          <cell r="A55" t="str">
            <v>Statistics</v>
          </cell>
          <cell r="B55" t="str">
            <v>Males</v>
          </cell>
          <cell r="C55">
            <v>7.5</v>
          </cell>
          <cell r="D55">
            <v>15.4</v>
          </cell>
          <cell r="E55">
            <v>19.600000000000001</v>
          </cell>
          <cell r="F55">
            <v>32.799999999999997</v>
          </cell>
          <cell r="G55">
            <v>13.2</v>
          </cell>
          <cell r="H55">
            <v>5.4</v>
          </cell>
          <cell r="I55">
            <v>2.2000000000000002</v>
          </cell>
          <cell r="J55">
            <v>1.1000000000000001</v>
          </cell>
          <cell r="K55">
            <v>22.8</v>
          </cell>
          <cell r="L55">
            <v>75.2</v>
          </cell>
          <cell r="M55">
            <v>97.2</v>
          </cell>
          <cell r="N55">
            <v>36900</v>
          </cell>
          <cell r="O55" t="str">
            <v>Females</v>
          </cell>
          <cell r="P55">
            <v>7.7</v>
          </cell>
          <cell r="Q55">
            <v>16.5</v>
          </cell>
          <cell r="R55">
            <v>20</v>
          </cell>
          <cell r="S55">
            <v>33.799999999999997</v>
          </cell>
          <cell r="T55">
            <v>11.8</v>
          </cell>
          <cell r="U55">
            <v>4.9000000000000004</v>
          </cell>
          <cell r="V55">
            <v>2</v>
          </cell>
          <cell r="W55">
            <v>0.9</v>
          </cell>
          <cell r="X55">
            <v>24.2</v>
          </cell>
          <cell r="Y55">
            <v>77.900000000000006</v>
          </cell>
          <cell r="Z55">
            <v>97.6</v>
          </cell>
          <cell r="AA55">
            <v>33838</v>
          </cell>
          <cell r="AB55" t="str">
            <v>All</v>
          </cell>
          <cell r="AC55">
            <v>7.6</v>
          </cell>
          <cell r="AD55">
            <v>15.9</v>
          </cell>
          <cell r="AE55">
            <v>19.8</v>
          </cell>
          <cell r="AF55">
            <v>33.299999999999997</v>
          </cell>
          <cell r="AG55">
            <v>12.6</v>
          </cell>
          <cell r="AH55">
            <v>5.2</v>
          </cell>
          <cell r="AI55">
            <v>2.1</v>
          </cell>
          <cell r="AJ55">
            <v>1</v>
          </cell>
          <cell r="AK55">
            <v>23.5</v>
          </cell>
          <cell r="AL55">
            <v>76.5</v>
          </cell>
          <cell r="AM55">
            <v>97.3</v>
          </cell>
          <cell r="AN55">
            <v>70738</v>
          </cell>
        </row>
        <row r="56">
          <cell r="A56" t="str">
            <v>Vocational Studies</v>
          </cell>
          <cell r="B56" t="str">
            <v>Males</v>
          </cell>
          <cell r="C56">
            <v>2.7</v>
          </cell>
          <cell r="D56">
            <v>8.9</v>
          </cell>
          <cell r="E56">
            <v>15.7</v>
          </cell>
          <cell r="F56">
            <v>30.2</v>
          </cell>
          <cell r="G56">
            <v>19.3</v>
          </cell>
          <cell r="H56">
            <v>11</v>
          </cell>
          <cell r="I56">
            <v>5.7</v>
          </cell>
          <cell r="J56">
            <v>3</v>
          </cell>
          <cell r="K56">
            <v>11.6</v>
          </cell>
          <cell r="L56">
            <v>57.5</v>
          </cell>
          <cell r="M56">
            <v>96.6</v>
          </cell>
          <cell r="N56">
            <v>20355</v>
          </cell>
          <cell r="O56" t="str">
            <v>Females</v>
          </cell>
          <cell r="P56">
            <v>5.8</v>
          </cell>
          <cell r="Q56">
            <v>13.5</v>
          </cell>
          <cell r="R56">
            <v>19.2</v>
          </cell>
          <cell r="S56">
            <v>30.9</v>
          </cell>
          <cell r="T56">
            <v>15.7</v>
          </cell>
          <cell r="U56">
            <v>7.5</v>
          </cell>
          <cell r="V56">
            <v>3.8</v>
          </cell>
          <cell r="W56">
            <v>1.7</v>
          </cell>
          <cell r="X56">
            <v>19.3</v>
          </cell>
          <cell r="Y56">
            <v>69.3</v>
          </cell>
          <cell r="Z56">
            <v>98</v>
          </cell>
          <cell r="AA56">
            <v>21321</v>
          </cell>
          <cell r="AB56" t="str">
            <v>All</v>
          </cell>
          <cell r="AC56">
            <v>4.3</v>
          </cell>
          <cell r="AD56">
            <v>11.2</v>
          </cell>
          <cell r="AE56">
            <v>17.5</v>
          </cell>
          <cell r="AF56">
            <v>30.5</v>
          </cell>
          <cell r="AG56">
            <v>17.5</v>
          </cell>
          <cell r="AH56">
            <v>9.1999999999999993</v>
          </cell>
          <cell r="AI56">
            <v>4.7</v>
          </cell>
          <cell r="AJ56">
            <v>2.2999999999999998</v>
          </cell>
          <cell r="AK56">
            <v>15.5</v>
          </cell>
          <cell r="AL56">
            <v>63.6</v>
          </cell>
          <cell r="AM56">
            <v>97.3</v>
          </cell>
          <cell r="AN56">
            <v>41676</v>
          </cell>
        </row>
        <row r="57">
          <cell r="A57" t="str">
            <v>All Subjects</v>
          </cell>
          <cell r="B57" t="str">
            <v>Males</v>
          </cell>
          <cell r="C57">
            <v>6.6</v>
          </cell>
          <cell r="D57">
            <v>13.7</v>
          </cell>
          <cell r="E57">
            <v>20.100000000000001</v>
          </cell>
          <cell r="F57">
            <v>26.6</v>
          </cell>
          <cell r="G57">
            <v>16</v>
          </cell>
          <cell r="H57">
            <v>8.5</v>
          </cell>
          <cell r="I57">
            <v>4.5999999999999996</v>
          </cell>
          <cell r="J57">
            <v>2.1</v>
          </cell>
          <cell r="K57">
            <v>20.3</v>
          </cell>
          <cell r="L57">
            <v>67.099999999999994</v>
          </cell>
          <cell r="M57">
            <v>98.3</v>
          </cell>
          <cell r="N57">
            <v>2321259</v>
          </cell>
          <cell r="O57" t="str">
            <v>Females</v>
          </cell>
          <cell r="P57">
            <v>9</v>
          </cell>
          <cell r="Q57">
            <v>17.5</v>
          </cell>
          <cell r="R57">
            <v>22.4</v>
          </cell>
          <cell r="S57">
            <v>25.5</v>
          </cell>
          <cell r="T57">
            <v>13.2</v>
          </cell>
          <cell r="U57">
            <v>6.4</v>
          </cell>
          <cell r="V57">
            <v>3.3</v>
          </cell>
          <cell r="W57">
            <v>1.5</v>
          </cell>
          <cell r="X57">
            <v>26.5</v>
          </cell>
          <cell r="Y57">
            <v>74.400000000000006</v>
          </cell>
          <cell r="Z57">
            <v>98.9</v>
          </cell>
          <cell r="AA57">
            <v>2371428</v>
          </cell>
          <cell r="AB57" t="str">
            <v>All</v>
          </cell>
          <cell r="AC57">
            <v>7.8</v>
          </cell>
          <cell r="AD57">
            <v>15.6</v>
          </cell>
          <cell r="AE57">
            <v>21.3</v>
          </cell>
          <cell r="AF57">
            <v>26</v>
          </cell>
          <cell r="AG57">
            <v>14.6</v>
          </cell>
          <cell r="AH57">
            <v>7.5</v>
          </cell>
          <cell r="AI57">
            <v>4</v>
          </cell>
          <cell r="AJ57">
            <v>1.8</v>
          </cell>
          <cell r="AK57">
            <v>23.4</v>
          </cell>
          <cell r="AL57">
            <v>70.8</v>
          </cell>
          <cell r="AM57">
            <v>98.6</v>
          </cell>
          <cell r="AN57">
            <v>4692687</v>
          </cell>
        </row>
      </sheetData>
      <sheetData sheetId="3">
        <row r="3">
          <cell r="A3" t="str">
            <v>English</v>
          </cell>
          <cell r="B3" t="str">
            <v>Males</v>
          </cell>
          <cell r="C3">
            <v>3.8</v>
          </cell>
          <cell r="D3">
            <v>10.7</v>
          </cell>
          <cell r="E3">
            <v>19.899999999999999</v>
          </cell>
          <cell r="F3">
            <v>31.4</v>
          </cell>
          <cell r="G3">
            <v>17.899999999999999</v>
          </cell>
          <cell r="H3">
            <v>9.1999999999999993</v>
          </cell>
          <cell r="I3">
            <v>4.2</v>
          </cell>
          <cell r="J3">
            <v>1.6</v>
          </cell>
          <cell r="K3">
            <v>14.5</v>
          </cell>
          <cell r="L3">
            <v>65.8</v>
          </cell>
          <cell r="M3">
            <v>98.9</v>
          </cell>
          <cell r="N3">
            <v>296070</v>
          </cell>
          <cell r="O3" t="str">
            <v>Females</v>
          </cell>
          <cell r="P3">
            <v>7.1</v>
          </cell>
          <cell r="Q3">
            <v>17.2</v>
          </cell>
          <cell r="R3">
            <v>25.2</v>
          </cell>
          <cell r="S3">
            <v>29.3</v>
          </cell>
          <cell r="T3">
            <v>12.8</v>
          </cell>
          <cell r="U3">
            <v>5.0999999999999996</v>
          </cell>
          <cell r="V3">
            <v>1.9</v>
          </cell>
          <cell r="W3">
            <v>0.7</v>
          </cell>
          <cell r="X3">
            <v>24.3</v>
          </cell>
          <cell r="Y3">
            <v>78.8</v>
          </cell>
          <cell r="Z3">
            <v>99.3</v>
          </cell>
          <cell r="AA3">
            <v>291391</v>
          </cell>
          <cell r="AB3" t="str">
            <v>All</v>
          </cell>
          <cell r="AC3">
            <v>5.5</v>
          </cell>
          <cell r="AD3">
            <v>13.9</v>
          </cell>
          <cell r="AE3">
            <v>22.5</v>
          </cell>
          <cell r="AF3">
            <v>30.3</v>
          </cell>
          <cell r="AG3">
            <v>15.4</v>
          </cell>
          <cell r="AH3">
            <v>7.2</v>
          </cell>
          <cell r="AI3">
            <v>3.1</v>
          </cell>
          <cell r="AJ3">
            <v>1.2</v>
          </cell>
          <cell r="AK3">
            <v>19.399999999999999</v>
          </cell>
          <cell r="AL3">
            <v>72.3</v>
          </cell>
          <cell r="AM3">
            <v>99.1</v>
          </cell>
          <cell r="AN3">
            <v>587461</v>
          </cell>
        </row>
        <row r="4">
          <cell r="A4" t="str">
            <v>Mathematics</v>
          </cell>
          <cell r="B4" t="str">
            <v>Males</v>
          </cell>
          <cell r="C4">
            <v>6.9</v>
          </cell>
          <cell r="D4">
            <v>13.5</v>
          </cell>
          <cell r="E4">
            <v>17.600000000000001</v>
          </cell>
          <cell r="F4">
            <v>28.7</v>
          </cell>
          <cell r="G4">
            <v>12</v>
          </cell>
          <cell r="H4">
            <v>9</v>
          </cell>
          <cell r="I4">
            <v>7</v>
          </cell>
          <cell r="J4">
            <v>3.5</v>
          </cell>
          <cell r="K4">
            <v>20.399999999999999</v>
          </cell>
          <cell r="L4">
            <v>66.8</v>
          </cell>
          <cell r="M4">
            <v>98.3</v>
          </cell>
          <cell r="N4">
            <v>303211</v>
          </cell>
          <cell r="O4" t="str">
            <v>Females</v>
          </cell>
          <cell r="P4">
            <v>6.7</v>
          </cell>
          <cell r="Q4">
            <v>13.9</v>
          </cell>
          <cell r="R4">
            <v>18.100000000000001</v>
          </cell>
          <cell r="S4">
            <v>28.6</v>
          </cell>
          <cell r="T4">
            <v>12.4</v>
          </cell>
          <cell r="U4">
            <v>8.6999999999999993</v>
          </cell>
          <cell r="V4">
            <v>6.6</v>
          </cell>
          <cell r="W4">
            <v>3.3</v>
          </cell>
          <cell r="X4">
            <v>20.7</v>
          </cell>
          <cell r="Y4">
            <v>67.3</v>
          </cell>
          <cell r="Z4">
            <v>98.4</v>
          </cell>
          <cell r="AA4">
            <v>295368</v>
          </cell>
          <cell r="AB4" t="str">
            <v>All</v>
          </cell>
          <cell r="AC4">
            <v>6.8</v>
          </cell>
          <cell r="AD4">
            <v>13.7</v>
          </cell>
          <cell r="AE4">
            <v>17.8</v>
          </cell>
          <cell r="AF4">
            <v>28.6</v>
          </cell>
          <cell r="AG4">
            <v>12.2</v>
          </cell>
          <cell r="AH4">
            <v>8.8000000000000007</v>
          </cell>
          <cell r="AI4">
            <v>6.8</v>
          </cell>
          <cell r="AJ4">
            <v>3.4</v>
          </cell>
          <cell r="AK4">
            <v>20.6</v>
          </cell>
          <cell r="AL4">
            <v>67</v>
          </cell>
          <cell r="AM4">
            <v>98.3</v>
          </cell>
          <cell r="AN4">
            <v>598579</v>
          </cell>
        </row>
        <row r="5">
          <cell r="A5" t="str">
            <v>Core Science</v>
          </cell>
          <cell r="B5" t="str">
            <v>Males</v>
          </cell>
          <cell r="C5">
            <v>1.9</v>
          </cell>
          <cell r="D5">
            <v>7.6</v>
          </cell>
          <cell r="E5">
            <v>18.3</v>
          </cell>
          <cell r="F5">
            <v>32.799999999999997</v>
          </cell>
          <cell r="G5">
            <v>17.899999999999999</v>
          </cell>
          <cell r="H5">
            <v>11</v>
          </cell>
          <cell r="I5">
            <v>6.4</v>
          </cell>
          <cell r="J5">
            <v>2.7</v>
          </cell>
          <cell r="K5">
            <v>9.5</v>
          </cell>
          <cell r="L5">
            <v>60.6</v>
          </cell>
          <cell r="M5">
            <v>98.7</v>
          </cell>
          <cell r="N5">
            <v>173632</v>
          </cell>
          <cell r="O5" t="str">
            <v>Females</v>
          </cell>
          <cell r="P5">
            <v>2.9</v>
          </cell>
          <cell r="Q5">
            <v>10.1</v>
          </cell>
          <cell r="R5">
            <v>20.399999999999999</v>
          </cell>
          <cell r="S5">
            <v>32</v>
          </cell>
          <cell r="T5">
            <v>16.600000000000001</v>
          </cell>
          <cell r="U5">
            <v>9.5</v>
          </cell>
          <cell r="V5">
            <v>5.2</v>
          </cell>
          <cell r="W5">
            <v>2.2000000000000002</v>
          </cell>
          <cell r="X5">
            <v>13</v>
          </cell>
          <cell r="Y5">
            <v>65.400000000000006</v>
          </cell>
          <cell r="Z5">
            <v>98.9</v>
          </cell>
          <cell r="AA5">
            <v>176542</v>
          </cell>
          <cell r="AB5" t="str">
            <v>All</v>
          </cell>
          <cell r="AC5">
            <v>2.4</v>
          </cell>
          <cell r="AD5">
            <v>8.9</v>
          </cell>
          <cell r="AE5">
            <v>19.399999999999999</v>
          </cell>
          <cell r="AF5">
            <v>32.4</v>
          </cell>
          <cell r="AG5">
            <v>17.3</v>
          </cell>
          <cell r="AH5">
            <v>10.199999999999999</v>
          </cell>
          <cell r="AI5">
            <v>5.8</v>
          </cell>
          <cell r="AJ5">
            <v>2.5</v>
          </cell>
          <cell r="AK5">
            <v>11.3</v>
          </cell>
          <cell r="AL5">
            <v>63</v>
          </cell>
          <cell r="AM5">
            <v>98.8</v>
          </cell>
          <cell r="AN5">
            <v>350174</v>
          </cell>
        </row>
        <row r="6">
          <cell r="A6" t="str">
            <v>Additional Science</v>
          </cell>
          <cell r="B6" t="str">
            <v>Males</v>
          </cell>
          <cell r="C6">
            <v>3.7</v>
          </cell>
          <cell r="D6">
            <v>9.1999999999999993</v>
          </cell>
          <cell r="E6">
            <v>20.6</v>
          </cell>
          <cell r="F6">
            <v>33.299999999999997</v>
          </cell>
          <cell r="G6">
            <v>19.399999999999999</v>
          </cell>
          <cell r="H6">
            <v>8</v>
          </cell>
          <cell r="I6">
            <v>3.4</v>
          </cell>
          <cell r="J6">
            <v>1.4</v>
          </cell>
          <cell r="K6">
            <v>12.9</v>
          </cell>
          <cell r="L6">
            <v>66.900000000000006</v>
          </cell>
          <cell r="M6">
            <v>99.1</v>
          </cell>
          <cell r="N6">
            <v>123625</v>
          </cell>
          <cell r="O6" t="str">
            <v>Females</v>
          </cell>
          <cell r="P6">
            <v>5.8</v>
          </cell>
          <cell r="Q6">
            <v>12.1</v>
          </cell>
          <cell r="R6">
            <v>23</v>
          </cell>
          <cell r="S6">
            <v>31.3</v>
          </cell>
          <cell r="T6">
            <v>16.5</v>
          </cell>
          <cell r="U6">
            <v>6.6</v>
          </cell>
          <cell r="V6">
            <v>2.8</v>
          </cell>
          <cell r="W6">
            <v>1.1000000000000001</v>
          </cell>
          <cell r="X6">
            <v>17.8</v>
          </cell>
          <cell r="Y6">
            <v>72.099999999999994</v>
          </cell>
          <cell r="Z6">
            <v>99.2</v>
          </cell>
          <cell r="AA6">
            <v>128169</v>
          </cell>
          <cell r="AB6" t="str">
            <v>All</v>
          </cell>
          <cell r="AC6">
            <v>4.8</v>
          </cell>
          <cell r="AD6">
            <v>10.7</v>
          </cell>
          <cell r="AE6">
            <v>21.8</v>
          </cell>
          <cell r="AF6">
            <v>32.299999999999997</v>
          </cell>
          <cell r="AG6">
            <v>17.899999999999999</v>
          </cell>
          <cell r="AH6">
            <v>7.3</v>
          </cell>
          <cell r="AI6">
            <v>3.1</v>
          </cell>
          <cell r="AJ6">
            <v>1.3</v>
          </cell>
          <cell r="AK6">
            <v>15.4</v>
          </cell>
          <cell r="AL6">
            <v>69.599999999999994</v>
          </cell>
          <cell r="AM6">
            <v>99.2</v>
          </cell>
          <cell r="AN6">
            <v>251794</v>
          </cell>
        </row>
        <row r="7">
          <cell r="A7" t="str">
            <v>Additional Applied Science</v>
          </cell>
          <cell r="B7" t="str">
            <v>Males</v>
          </cell>
          <cell r="C7" t="str">
            <v>x</v>
          </cell>
          <cell r="D7">
            <v>0.7</v>
          </cell>
          <cell r="E7">
            <v>5.2</v>
          </cell>
          <cell r="F7">
            <v>22.9</v>
          </cell>
          <cell r="G7">
            <v>32</v>
          </cell>
          <cell r="H7">
            <v>21.2</v>
          </cell>
          <cell r="I7">
            <v>11.1</v>
          </cell>
          <cell r="J7">
            <v>4.2</v>
          </cell>
          <cell r="K7">
            <v>0.7</v>
          </cell>
          <cell r="L7">
            <v>28.8</v>
          </cell>
          <cell r="M7">
            <v>97.4</v>
          </cell>
          <cell r="N7">
            <v>13434</v>
          </cell>
          <cell r="O7" t="str">
            <v>Females</v>
          </cell>
          <cell r="P7" t="str">
            <v>x</v>
          </cell>
          <cell r="Q7">
            <v>2</v>
          </cell>
          <cell r="R7">
            <v>10.7</v>
          </cell>
          <cell r="S7">
            <v>29.1</v>
          </cell>
          <cell r="T7">
            <v>30.2</v>
          </cell>
          <cell r="U7">
            <v>16.5</v>
          </cell>
          <cell r="V7">
            <v>7.2</v>
          </cell>
          <cell r="W7">
            <v>2.4</v>
          </cell>
          <cell r="X7">
            <v>2.1</v>
          </cell>
          <cell r="Y7">
            <v>41.9</v>
          </cell>
          <cell r="Z7">
            <v>98.2</v>
          </cell>
          <cell r="AA7">
            <v>15628</v>
          </cell>
          <cell r="AB7" t="str">
            <v>All</v>
          </cell>
          <cell r="AC7">
            <v>0.1</v>
          </cell>
          <cell r="AD7">
            <v>1.4</v>
          </cell>
          <cell r="AE7">
            <v>8.1999999999999993</v>
          </cell>
          <cell r="AF7">
            <v>26.3</v>
          </cell>
          <cell r="AG7">
            <v>31</v>
          </cell>
          <cell r="AH7">
            <v>18.7</v>
          </cell>
          <cell r="AI7">
            <v>9</v>
          </cell>
          <cell r="AJ7">
            <v>3.2</v>
          </cell>
          <cell r="AK7">
            <v>1.4</v>
          </cell>
          <cell r="AL7">
            <v>35.799999999999997</v>
          </cell>
          <cell r="AM7">
            <v>97.8</v>
          </cell>
          <cell r="AN7">
            <v>29062</v>
          </cell>
        </row>
        <row r="8">
          <cell r="A8" t="str">
            <v>Physics</v>
          </cell>
          <cell r="B8" t="str">
            <v>Males</v>
          </cell>
          <cell r="C8">
            <v>21.2</v>
          </cell>
          <cell r="D8">
            <v>27.6</v>
          </cell>
          <cell r="E8">
            <v>27.6</v>
          </cell>
          <cell r="F8">
            <v>17.899999999999999</v>
          </cell>
          <cell r="G8">
            <v>4.5999999999999996</v>
          </cell>
          <cell r="H8">
            <v>0.7</v>
          </cell>
          <cell r="I8">
            <v>0.2</v>
          </cell>
          <cell r="J8">
            <v>0.1</v>
          </cell>
          <cell r="K8">
            <v>48.8</v>
          </cell>
          <cell r="L8">
            <v>94.3</v>
          </cell>
          <cell r="M8">
            <v>99.9</v>
          </cell>
          <cell r="N8">
            <v>70307</v>
          </cell>
          <cell r="O8" t="str">
            <v>Females</v>
          </cell>
          <cell r="P8">
            <v>22</v>
          </cell>
          <cell r="Q8">
            <v>27.3</v>
          </cell>
          <cell r="R8">
            <v>26.9</v>
          </cell>
          <cell r="S8">
            <v>17.600000000000001</v>
          </cell>
          <cell r="T8">
            <v>5</v>
          </cell>
          <cell r="U8">
            <v>0.9</v>
          </cell>
          <cell r="V8">
            <v>0.2</v>
          </cell>
          <cell r="W8">
            <v>0.1</v>
          </cell>
          <cell r="X8">
            <v>49.3</v>
          </cell>
          <cell r="Y8">
            <v>93.8</v>
          </cell>
          <cell r="Z8">
            <v>99.9</v>
          </cell>
          <cell r="AA8">
            <v>60831</v>
          </cell>
          <cell r="AB8" t="str">
            <v>All</v>
          </cell>
          <cell r="AC8">
            <v>21.6</v>
          </cell>
          <cell r="AD8">
            <v>27.5</v>
          </cell>
          <cell r="AE8">
            <v>27.3</v>
          </cell>
          <cell r="AF8">
            <v>17.7</v>
          </cell>
          <cell r="AG8">
            <v>4.8</v>
          </cell>
          <cell r="AH8">
            <v>0.8</v>
          </cell>
          <cell r="AI8">
            <v>0.2</v>
          </cell>
          <cell r="AJ8">
            <v>0.1</v>
          </cell>
          <cell r="AK8">
            <v>49.1</v>
          </cell>
          <cell r="AL8">
            <v>94.1</v>
          </cell>
          <cell r="AM8">
            <v>99.9</v>
          </cell>
          <cell r="AN8">
            <v>131138</v>
          </cell>
        </row>
        <row r="9">
          <cell r="A9" t="str">
            <v>Chemistry</v>
          </cell>
          <cell r="B9" t="str">
            <v>Males</v>
          </cell>
          <cell r="C9">
            <v>20.399999999999999</v>
          </cell>
          <cell r="D9">
            <v>27</v>
          </cell>
          <cell r="E9">
            <v>26.5</v>
          </cell>
          <cell r="F9">
            <v>18.8</v>
          </cell>
          <cell r="G9">
            <v>5.7</v>
          </cell>
          <cell r="H9">
            <v>1</v>
          </cell>
          <cell r="I9">
            <v>0.3</v>
          </cell>
          <cell r="J9">
            <v>0.1</v>
          </cell>
          <cell r="K9">
            <v>47.4</v>
          </cell>
          <cell r="L9">
            <v>92.8</v>
          </cell>
          <cell r="M9">
            <v>99.9</v>
          </cell>
          <cell r="N9">
            <v>70552</v>
          </cell>
          <cell r="O9" t="str">
            <v>Females</v>
          </cell>
          <cell r="P9">
            <v>24.8</v>
          </cell>
          <cell r="Q9">
            <v>28.6</v>
          </cell>
          <cell r="R9">
            <v>25</v>
          </cell>
          <cell r="S9">
            <v>15.8</v>
          </cell>
          <cell r="T9">
            <v>4.7</v>
          </cell>
          <cell r="U9">
            <v>0.8</v>
          </cell>
          <cell r="V9">
            <v>0.2</v>
          </cell>
          <cell r="W9">
            <v>0.1</v>
          </cell>
          <cell r="X9">
            <v>53.4</v>
          </cell>
          <cell r="Y9">
            <v>94.2</v>
          </cell>
          <cell r="Z9">
            <v>99.9</v>
          </cell>
          <cell r="AA9">
            <v>61466</v>
          </cell>
          <cell r="AB9" t="str">
            <v>All</v>
          </cell>
          <cell r="AC9">
            <v>22.5</v>
          </cell>
          <cell r="AD9">
            <v>27.8</v>
          </cell>
          <cell r="AE9">
            <v>25.8</v>
          </cell>
          <cell r="AF9">
            <v>17.399999999999999</v>
          </cell>
          <cell r="AG9">
            <v>5.2</v>
          </cell>
          <cell r="AH9">
            <v>0.9</v>
          </cell>
          <cell r="AI9">
            <v>0.2</v>
          </cell>
          <cell r="AJ9">
            <v>0.1</v>
          </cell>
          <cell r="AK9">
            <v>50.2</v>
          </cell>
          <cell r="AL9">
            <v>93.4</v>
          </cell>
          <cell r="AM9">
            <v>99.9</v>
          </cell>
          <cell r="AN9">
            <v>132018</v>
          </cell>
        </row>
        <row r="10">
          <cell r="A10" t="str">
            <v>Biological Sciences</v>
          </cell>
          <cell r="B10" t="str">
            <v>Males</v>
          </cell>
          <cell r="C10">
            <v>18</v>
          </cell>
          <cell r="D10">
            <v>28.4</v>
          </cell>
          <cell r="E10">
            <v>29.6</v>
          </cell>
          <cell r="F10">
            <v>17.8</v>
          </cell>
          <cell r="G10">
            <v>4.7</v>
          </cell>
          <cell r="H10">
            <v>0.9</v>
          </cell>
          <cell r="I10">
            <v>0.3</v>
          </cell>
          <cell r="J10">
            <v>0.1</v>
          </cell>
          <cell r="K10">
            <v>46.4</v>
          </cell>
          <cell r="L10">
            <v>93.8</v>
          </cell>
          <cell r="M10">
            <v>99.8</v>
          </cell>
          <cell r="N10">
            <v>71285</v>
          </cell>
          <cell r="O10" t="str">
            <v>Females</v>
          </cell>
          <cell r="P10">
            <v>23</v>
          </cell>
          <cell r="Q10">
            <v>30.6</v>
          </cell>
          <cell r="R10">
            <v>26.5</v>
          </cell>
          <cell r="S10">
            <v>14.7</v>
          </cell>
          <cell r="T10">
            <v>3.8</v>
          </cell>
          <cell r="U10">
            <v>0.8</v>
          </cell>
          <cell r="V10">
            <v>0.2</v>
          </cell>
          <cell r="W10">
            <v>0.1</v>
          </cell>
          <cell r="X10">
            <v>53.7</v>
          </cell>
          <cell r="Y10">
            <v>94.9</v>
          </cell>
          <cell r="Z10">
            <v>99.8</v>
          </cell>
          <cell r="AA10">
            <v>62501</v>
          </cell>
          <cell r="AB10" t="str">
            <v>All</v>
          </cell>
          <cell r="AC10">
            <v>20.399999999999999</v>
          </cell>
          <cell r="AD10">
            <v>29.5</v>
          </cell>
          <cell r="AE10">
            <v>28.1</v>
          </cell>
          <cell r="AF10">
            <v>16.399999999999999</v>
          </cell>
          <cell r="AG10">
            <v>4.3</v>
          </cell>
          <cell r="AH10">
            <v>0.8</v>
          </cell>
          <cell r="AI10">
            <v>0.3</v>
          </cell>
          <cell r="AJ10">
            <v>0.1</v>
          </cell>
          <cell r="AK10">
            <v>49.8</v>
          </cell>
          <cell r="AL10">
            <v>94.3</v>
          </cell>
          <cell r="AM10">
            <v>99.8</v>
          </cell>
          <cell r="AN10">
            <v>133786</v>
          </cell>
        </row>
        <row r="11">
          <cell r="A11" t="str">
            <v>Other Sciences</v>
          </cell>
          <cell r="B11" t="str">
            <v>Males</v>
          </cell>
          <cell r="C11">
            <v>12</v>
          </cell>
          <cell r="D11">
            <v>13.7</v>
          </cell>
          <cell r="E11">
            <v>17.5</v>
          </cell>
          <cell r="F11">
            <v>17.8</v>
          </cell>
          <cell r="G11">
            <v>14.7</v>
          </cell>
          <cell r="H11">
            <v>10.1</v>
          </cell>
          <cell r="I11">
            <v>6.7</v>
          </cell>
          <cell r="J11">
            <v>4.2</v>
          </cell>
          <cell r="K11">
            <v>25.7</v>
          </cell>
          <cell r="L11">
            <v>61</v>
          </cell>
          <cell r="M11">
            <v>96.7</v>
          </cell>
          <cell r="N11">
            <v>3618</v>
          </cell>
          <cell r="O11" t="str">
            <v>Females</v>
          </cell>
          <cell r="P11">
            <v>5.7</v>
          </cell>
          <cell r="Q11">
            <v>12.6</v>
          </cell>
          <cell r="R11">
            <v>19.100000000000001</v>
          </cell>
          <cell r="S11">
            <v>22.5</v>
          </cell>
          <cell r="T11">
            <v>14.9</v>
          </cell>
          <cell r="U11">
            <v>11.4</v>
          </cell>
          <cell r="V11">
            <v>7.3</v>
          </cell>
          <cell r="W11">
            <v>3.7</v>
          </cell>
          <cell r="X11">
            <v>18.3</v>
          </cell>
          <cell r="Y11">
            <v>59.9</v>
          </cell>
          <cell r="Z11">
            <v>97.3</v>
          </cell>
          <cell r="AA11">
            <v>1899</v>
          </cell>
          <cell r="AB11" t="str">
            <v>All</v>
          </cell>
          <cell r="AC11">
            <v>9.8000000000000007</v>
          </cell>
          <cell r="AD11">
            <v>13.3</v>
          </cell>
          <cell r="AE11">
            <v>18.100000000000001</v>
          </cell>
          <cell r="AF11">
            <v>19.399999999999999</v>
          </cell>
          <cell r="AG11">
            <v>14.8</v>
          </cell>
          <cell r="AH11">
            <v>10.5</v>
          </cell>
          <cell r="AI11">
            <v>6.9</v>
          </cell>
          <cell r="AJ11">
            <v>4.0999999999999996</v>
          </cell>
          <cell r="AK11">
            <v>23.1</v>
          </cell>
          <cell r="AL11">
            <v>60.6</v>
          </cell>
          <cell r="AM11">
            <v>96.9</v>
          </cell>
          <cell r="AN11">
            <v>5517</v>
          </cell>
        </row>
        <row r="12">
          <cell r="A12" t="str">
            <v>D &amp; T: Electronic Products</v>
          </cell>
          <cell r="B12" t="str">
            <v>Males</v>
          </cell>
          <cell r="C12">
            <v>7</v>
          </cell>
          <cell r="D12">
            <v>14.8</v>
          </cell>
          <cell r="E12">
            <v>21.7</v>
          </cell>
          <cell r="F12">
            <v>21.2</v>
          </cell>
          <cell r="G12">
            <v>14.8</v>
          </cell>
          <cell r="H12">
            <v>8.6999999999999993</v>
          </cell>
          <cell r="I12">
            <v>5.4</v>
          </cell>
          <cell r="J12">
            <v>3.8</v>
          </cell>
          <cell r="K12">
            <v>21.8</v>
          </cell>
          <cell r="L12">
            <v>64.599999999999994</v>
          </cell>
          <cell r="M12">
            <v>97.2</v>
          </cell>
          <cell r="N12">
            <v>9080</v>
          </cell>
          <cell r="O12" t="str">
            <v>Females</v>
          </cell>
          <cell r="P12">
            <v>15.7</v>
          </cell>
          <cell r="Q12">
            <v>24.6</v>
          </cell>
          <cell r="R12">
            <v>21.9</v>
          </cell>
          <cell r="S12">
            <v>15.8</v>
          </cell>
          <cell r="T12">
            <v>9.6999999999999993</v>
          </cell>
          <cell r="U12">
            <v>6.2</v>
          </cell>
          <cell r="V12">
            <v>4.4000000000000004</v>
          </cell>
          <cell r="W12">
            <v>0.6</v>
          </cell>
          <cell r="X12">
            <v>40.200000000000003</v>
          </cell>
          <cell r="Y12">
            <v>77.900000000000006</v>
          </cell>
          <cell r="Z12">
            <v>98.8</v>
          </cell>
          <cell r="AA12">
            <v>773</v>
          </cell>
          <cell r="AB12" t="str">
            <v>All</v>
          </cell>
          <cell r="AC12">
            <v>7.7</v>
          </cell>
          <cell r="AD12">
            <v>15.6</v>
          </cell>
          <cell r="AE12">
            <v>21.7</v>
          </cell>
          <cell r="AF12">
            <v>20.7</v>
          </cell>
          <cell r="AG12">
            <v>14.4</v>
          </cell>
          <cell r="AH12">
            <v>8.5</v>
          </cell>
          <cell r="AI12">
            <v>5.3</v>
          </cell>
          <cell r="AJ12">
            <v>3.5</v>
          </cell>
          <cell r="AK12">
            <v>23.2</v>
          </cell>
          <cell r="AL12">
            <v>65.7</v>
          </cell>
          <cell r="AM12">
            <v>97.3</v>
          </cell>
          <cell r="AN12">
            <v>9853</v>
          </cell>
        </row>
        <row r="13">
          <cell r="A13" t="str">
            <v>D &amp; T: Food Technology</v>
          </cell>
          <cell r="B13" t="str">
            <v>Males</v>
          </cell>
          <cell r="C13">
            <v>2</v>
          </cell>
          <cell r="D13">
            <v>7.7</v>
          </cell>
          <cell r="E13">
            <v>17.3</v>
          </cell>
          <cell r="F13">
            <v>24.4</v>
          </cell>
          <cell r="G13">
            <v>19.8</v>
          </cell>
          <cell r="H13">
            <v>13.6</v>
          </cell>
          <cell r="I13">
            <v>8.1999999999999993</v>
          </cell>
          <cell r="J13">
            <v>4.0999999999999996</v>
          </cell>
          <cell r="K13">
            <v>9.6999999999999993</v>
          </cell>
          <cell r="L13">
            <v>51.4</v>
          </cell>
          <cell r="M13">
            <v>97.2</v>
          </cell>
          <cell r="N13">
            <v>20079</v>
          </cell>
          <cell r="O13" t="str">
            <v>Females</v>
          </cell>
          <cell r="P13">
            <v>7.7</v>
          </cell>
          <cell r="Q13">
            <v>16.8</v>
          </cell>
          <cell r="R13">
            <v>23.5</v>
          </cell>
          <cell r="S13">
            <v>22.2</v>
          </cell>
          <cell r="T13">
            <v>14.2</v>
          </cell>
          <cell r="U13">
            <v>8.1999999999999993</v>
          </cell>
          <cell r="V13">
            <v>4.0999999999999996</v>
          </cell>
          <cell r="W13">
            <v>1.9</v>
          </cell>
          <cell r="X13">
            <v>24.5</v>
          </cell>
          <cell r="Y13">
            <v>70.099999999999994</v>
          </cell>
          <cell r="Z13">
            <v>98.6</v>
          </cell>
          <cell r="AA13">
            <v>33970</v>
          </cell>
          <cell r="AB13" t="str">
            <v>All</v>
          </cell>
          <cell r="AC13">
            <v>5.6</v>
          </cell>
          <cell r="AD13">
            <v>13.4</v>
          </cell>
          <cell r="AE13">
            <v>21.2</v>
          </cell>
          <cell r="AF13">
            <v>23</v>
          </cell>
          <cell r="AG13">
            <v>16.3</v>
          </cell>
          <cell r="AH13">
            <v>10.199999999999999</v>
          </cell>
          <cell r="AI13">
            <v>5.6</v>
          </cell>
          <cell r="AJ13">
            <v>2.8</v>
          </cell>
          <cell r="AK13">
            <v>19</v>
          </cell>
          <cell r="AL13">
            <v>63.2</v>
          </cell>
          <cell r="AM13">
            <v>98</v>
          </cell>
          <cell r="AN13">
            <v>54049</v>
          </cell>
        </row>
        <row r="14">
          <cell r="A14" t="str">
            <v>D &amp; T: Graphic Products</v>
          </cell>
          <cell r="B14" t="str">
            <v>Males</v>
          </cell>
          <cell r="C14">
            <v>3</v>
          </cell>
          <cell r="D14">
            <v>9</v>
          </cell>
          <cell r="E14">
            <v>17.5</v>
          </cell>
          <cell r="F14">
            <v>21.9</v>
          </cell>
          <cell r="G14">
            <v>18.3</v>
          </cell>
          <cell r="H14">
            <v>12.4</v>
          </cell>
          <cell r="I14">
            <v>8.4</v>
          </cell>
          <cell r="J14">
            <v>5.3</v>
          </cell>
          <cell r="K14">
            <v>12</v>
          </cell>
          <cell r="L14">
            <v>51.4</v>
          </cell>
          <cell r="M14">
            <v>95.8</v>
          </cell>
          <cell r="N14">
            <v>25664</v>
          </cell>
          <cell r="O14" t="str">
            <v>Females</v>
          </cell>
          <cell r="P14">
            <v>8.4</v>
          </cell>
          <cell r="Q14">
            <v>18.399999999999999</v>
          </cell>
          <cell r="R14">
            <v>23.3</v>
          </cell>
          <cell r="S14">
            <v>21.3</v>
          </cell>
          <cell r="T14">
            <v>12.9</v>
          </cell>
          <cell r="U14">
            <v>7.6</v>
          </cell>
          <cell r="V14">
            <v>4.3</v>
          </cell>
          <cell r="W14">
            <v>2</v>
          </cell>
          <cell r="X14">
            <v>26.8</v>
          </cell>
          <cell r="Y14">
            <v>71.400000000000006</v>
          </cell>
          <cell r="Z14">
            <v>98.3</v>
          </cell>
          <cell r="AA14">
            <v>18114</v>
          </cell>
          <cell r="AB14" t="str">
            <v>All</v>
          </cell>
          <cell r="AC14">
            <v>5.3</v>
          </cell>
          <cell r="AD14">
            <v>12.9</v>
          </cell>
          <cell r="AE14">
            <v>19.899999999999999</v>
          </cell>
          <cell r="AF14">
            <v>21.6</v>
          </cell>
          <cell r="AG14">
            <v>16.100000000000001</v>
          </cell>
          <cell r="AH14">
            <v>10.4</v>
          </cell>
          <cell r="AI14">
            <v>6.7</v>
          </cell>
          <cell r="AJ14">
            <v>3.9</v>
          </cell>
          <cell r="AK14">
            <v>18.100000000000001</v>
          </cell>
          <cell r="AL14">
            <v>59.7</v>
          </cell>
          <cell r="AM14">
            <v>96.8</v>
          </cell>
          <cell r="AN14">
            <v>43778</v>
          </cell>
        </row>
        <row r="15">
          <cell r="A15" t="str">
            <v>D &amp; T: Resistant Materials</v>
          </cell>
          <cell r="B15" t="str">
            <v>Males</v>
          </cell>
          <cell r="C15">
            <v>3.5</v>
          </cell>
          <cell r="D15">
            <v>9.4</v>
          </cell>
          <cell r="E15">
            <v>19.100000000000001</v>
          </cell>
          <cell r="F15">
            <v>23.9</v>
          </cell>
          <cell r="G15">
            <v>18.5</v>
          </cell>
          <cell r="H15">
            <v>12.6</v>
          </cell>
          <cell r="I15">
            <v>7.3</v>
          </cell>
          <cell r="J15">
            <v>3.5</v>
          </cell>
          <cell r="K15">
            <v>12.9</v>
          </cell>
          <cell r="L15">
            <v>55.9</v>
          </cell>
          <cell r="M15">
            <v>97.7</v>
          </cell>
          <cell r="N15">
            <v>49560</v>
          </cell>
          <cell r="O15" t="str">
            <v>Females</v>
          </cell>
          <cell r="P15">
            <v>9.4</v>
          </cell>
          <cell r="Q15">
            <v>18.3</v>
          </cell>
          <cell r="R15">
            <v>23.7</v>
          </cell>
          <cell r="S15">
            <v>20.3</v>
          </cell>
          <cell r="T15">
            <v>13</v>
          </cell>
          <cell r="U15">
            <v>7.5</v>
          </cell>
          <cell r="V15">
            <v>4.3</v>
          </cell>
          <cell r="W15">
            <v>2.1</v>
          </cell>
          <cell r="X15">
            <v>27.7</v>
          </cell>
          <cell r="Y15">
            <v>71.7</v>
          </cell>
          <cell r="Z15">
            <v>98.7</v>
          </cell>
          <cell r="AA15">
            <v>8889</v>
          </cell>
          <cell r="AB15" t="str">
            <v>All</v>
          </cell>
          <cell r="AC15">
            <v>4.4000000000000004</v>
          </cell>
          <cell r="AD15">
            <v>10.7</v>
          </cell>
          <cell r="AE15">
            <v>19.8</v>
          </cell>
          <cell r="AF15">
            <v>23.4</v>
          </cell>
          <cell r="AG15">
            <v>17.7</v>
          </cell>
          <cell r="AH15">
            <v>11.8</v>
          </cell>
          <cell r="AI15">
            <v>6.8</v>
          </cell>
          <cell r="AJ15">
            <v>3.3</v>
          </cell>
          <cell r="AK15">
            <v>15.1</v>
          </cell>
          <cell r="AL15">
            <v>58.3</v>
          </cell>
          <cell r="AM15">
            <v>97.9</v>
          </cell>
          <cell r="AN15">
            <v>58449</v>
          </cell>
        </row>
        <row r="16">
          <cell r="A16" t="str">
            <v>D &amp; T: Systems &amp; Control</v>
          </cell>
          <cell r="B16" t="str">
            <v>Males</v>
          </cell>
          <cell r="C16">
            <v>5.3</v>
          </cell>
          <cell r="D16">
            <v>14.4</v>
          </cell>
          <cell r="E16">
            <v>21.7</v>
          </cell>
          <cell r="F16">
            <v>22.6</v>
          </cell>
          <cell r="G16">
            <v>15</v>
          </cell>
          <cell r="H16">
            <v>10.1</v>
          </cell>
          <cell r="I16">
            <v>6.2</v>
          </cell>
          <cell r="J16">
            <v>3.1</v>
          </cell>
          <cell r="K16">
            <v>19.7</v>
          </cell>
          <cell r="L16">
            <v>64</v>
          </cell>
          <cell r="M16">
            <v>98.4</v>
          </cell>
          <cell r="N16">
            <v>4014</v>
          </cell>
          <cell r="O16" t="str">
            <v>Females</v>
          </cell>
          <cell r="P16">
            <v>8</v>
          </cell>
          <cell r="Q16">
            <v>28</v>
          </cell>
          <cell r="R16">
            <v>25.2</v>
          </cell>
          <cell r="S16">
            <v>19.399999999999999</v>
          </cell>
          <cell r="T16">
            <v>9.1999999999999993</v>
          </cell>
          <cell r="U16">
            <v>2.5</v>
          </cell>
          <cell r="V16">
            <v>4.5</v>
          </cell>
          <cell r="W16">
            <v>1.6</v>
          </cell>
          <cell r="X16">
            <v>36</v>
          </cell>
          <cell r="Y16">
            <v>80.599999999999994</v>
          </cell>
          <cell r="Z16">
            <v>98.4</v>
          </cell>
          <cell r="AA16">
            <v>314</v>
          </cell>
          <cell r="AB16" t="str">
            <v>All</v>
          </cell>
          <cell r="AC16">
            <v>5.5</v>
          </cell>
          <cell r="AD16">
            <v>15.4</v>
          </cell>
          <cell r="AE16">
            <v>22</v>
          </cell>
          <cell r="AF16">
            <v>22.3</v>
          </cell>
          <cell r="AG16">
            <v>14.6</v>
          </cell>
          <cell r="AH16">
            <v>9.5</v>
          </cell>
          <cell r="AI16">
            <v>6.1</v>
          </cell>
          <cell r="AJ16">
            <v>3</v>
          </cell>
          <cell r="AK16">
            <v>20.9</v>
          </cell>
          <cell r="AL16">
            <v>65.2</v>
          </cell>
          <cell r="AM16">
            <v>98.4</v>
          </cell>
          <cell r="AN16">
            <v>4328</v>
          </cell>
        </row>
        <row r="17">
          <cell r="A17" t="str">
            <v>D &amp; T: Textiles Technology</v>
          </cell>
          <cell r="B17" t="str">
            <v>Males</v>
          </cell>
          <cell r="C17">
            <v>2.8</v>
          </cell>
          <cell r="D17">
            <v>6.4</v>
          </cell>
          <cell r="E17">
            <v>12.5</v>
          </cell>
          <cell r="F17">
            <v>19.899999999999999</v>
          </cell>
          <cell r="G17">
            <v>19.2</v>
          </cell>
          <cell r="H17">
            <v>14</v>
          </cell>
          <cell r="I17">
            <v>12.2</v>
          </cell>
          <cell r="J17">
            <v>6.8</v>
          </cell>
          <cell r="K17">
            <v>9.1999999999999993</v>
          </cell>
          <cell r="L17">
            <v>41.6</v>
          </cell>
          <cell r="M17">
            <v>93.8</v>
          </cell>
          <cell r="N17">
            <v>1043</v>
          </cell>
          <cell r="O17" t="str">
            <v>Females</v>
          </cell>
          <cell r="P17">
            <v>10.6</v>
          </cell>
          <cell r="Q17">
            <v>19.100000000000001</v>
          </cell>
          <cell r="R17">
            <v>24.3</v>
          </cell>
          <cell r="S17">
            <v>21</v>
          </cell>
          <cell r="T17">
            <v>11.6</v>
          </cell>
          <cell r="U17">
            <v>6.6</v>
          </cell>
          <cell r="V17">
            <v>3.7</v>
          </cell>
          <cell r="W17">
            <v>1.7</v>
          </cell>
          <cell r="X17">
            <v>29.8</v>
          </cell>
          <cell r="Y17">
            <v>75.099999999999994</v>
          </cell>
          <cell r="Z17">
            <v>98.7</v>
          </cell>
          <cell r="AA17">
            <v>32614</v>
          </cell>
          <cell r="AB17" t="str">
            <v>All</v>
          </cell>
          <cell r="AC17">
            <v>10.4</v>
          </cell>
          <cell r="AD17">
            <v>18.8</v>
          </cell>
          <cell r="AE17">
            <v>23.9</v>
          </cell>
          <cell r="AF17">
            <v>21</v>
          </cell>
          <cell r="AG17">
            <v>11.8</v>
          </cell>
          <cell r="AH17">
            <v>6.9</v>
          </cell>
          <cell r="AI17">
            <v>4</v>
          </cell>
          <cell r="AJ17">
            <v>1.9</v>
          </cell>
          <cell r="AK17">
            <v>29.2</v>
          </cell>
          <cell r="AL17">
            <v>74.099999999999994</v>
          </cell>
          <cell r="AM17">
            <v>98.6</v>
          </cell>
          <cell r="AN17">
            <v>33657</v>
          </cell>
        </row>
        <row r="18">
          <cell r="A18" t="str">
            <v>Other Design and Technology</v>
          </cell>
          <cell r="B18" t="str">
            <v>Males</v>
          </cell>
          <cell r="C18">
            <v>2.5</v>
          </cell>
          <cell r="D18">
            <v>9.1999999999999993</v>
          </cell>
          <cell r="E18">
            <v>18.3</v>
          </cell>
          <cell r="F18">
            <v>24.2</v>
          </cell>
          <cell r="G18">
            <v>18.600000000000001</v>
          </cell>
          <cell r="H18">
            <v>12.8</v>
          </cell>
          <cell r="I18">
            <v>7.7</v>
          </cell>
          <cell r="J18">
            <v>3.8</v>
          </cell>
          <cell r="K18">
            <v>11.8</v>
          </cell>
          <cell r="L18">
            <v>54.3</v>
          </cell>
          <cell r="M18">
            <v>97.2</v>
          </cell>
          <cell r="N18">
            <v>22529</v>
          </cell>
          <cell r="O18" t="str">
            <v>Females</v>
          </cell>
          <cell r="P18">
            <v>7.9</v>
          </cell>
          <cell r="Q18">
            <v>20</v>
          </cell>
          <cell r="R18">
            <v>24</v>
          </cell>
          <cell r="S18">
            <v>21.6</v>
          </cell>
          <cell r="T18">
            <v>11.9</v>
          </cell>
          <cell r="U18">
            <v>6.8</v>
          </cell>
          <cell r="V18">
            <v>4.0999999999999996</v>
          </cell>
          <cell r="W18">
            <v>2</v>
          </cell>
          <cell r="X18">
            <v>28</v>
          </cell>
          <cell r="Y18">
            <v>73.599999999999994</v>
          </cell>
          <cell r="Z18">
            <v>98.3</v>
          </cell>
          <cell r="AA18">
            <v>11982</v>
          </cell>
          <cell r="AB18" t="str">
            <v>All</v>
          </cell>
          <cell r="AC18">
            <v>4.4000000000000004</v>
          </cell>
          <cell r="AD18">
            <v>13</v>
          </cell>
          <cell r="AE18">
            <v>20.3</v>
          </cell>
          <cell r="AF18">
            <v>23.3</v>
          </cell>
          <cell r="AG18">
            <v>16.2</v>
          </cell>
          <cell r="AH18">
            <v>10.7</v>
          </cell>
          <cell r="AI18">
            <v>6.4</v>
          </cell>
          <cell r="AJ18">
            <v>3.2</v>
          </cell>
          <cell r="AK18">
            <v>17.399999999999999</v>
          </cell>
          <cell r="AL18">
            <v>61</v>
          </cell>
          <cell r="AM18">
            <v>97.6</v>
          </cell>
          <cell r="AN18">
            <v>34511</v>
          </cell>
        </row>
        <row r="19">
          <cell r="A19" t="str">
            <v>Applied Engineering</v>
          </cell>
          <cell r="B19" t="str">
            <v>Males</v>
          </cell>
          <cell r="C19">
            <v>1.2</v>
          </cell>
          <cell r="D19">
            <v>6.3</v>
          </cell>
          <cell r="E19">
            <v>12.8</v>
          </cell>
          <cell r="F19">
            <v>21.5</v>
          </cell>
          <cell r="G19">
            <v>22.4</v>
          </cell>
          <cell r="H19">
            <v>14.4</v>
          </cell>
          <cell r="I19">
            <v>10.8</v>
          </cell>
          <cell r="J19">
            <v>6.6</v>
          </cell>
          <cell r="K19">
            <v>7.5</v>
          </cell>
          <cell r="L19">
            <v>41.8</v>
          </cell>
          <cell r="M19">
            <v>96.1</v>
          </cell>
          <cell r="N19">
            <v>1241</v>
          </cell>
          <cell r="O19" t="str">
            <v>Females</v>
          </cell>
          <cell r="P19">
            <v>0</v>
          </cell>
          <cell r="Q19">
            <v>8.5</v>
          </cell>
          <cell r="R19">
            <v>18.600000000000001</v>
          </cell>
          <cell r="S19">
            <v>33.9</v>
          </cell>
          <cell r="T19">
            <v>16.899999999999999</v>
          </cell>
          <cell r="U19">
            <v>6.8</v>
          </cell>
          <cell r="V19">
            <v>6.8</v>
          </cell>
          <cell r="W19">
            <v>5.0999999999999996</v>
          </cell>
          <cell r="X19">
            <v>8.5</v>
          </cell>
          <cell r="Y19">
            <v>61</v>
          </cell>
          <cell r="Z19">
            <v>96.6</v>
          </cell>
          <cell r="AA19">
            <v>59</v>
          </cell>
          <cell r="AB19" t="str">
            <v>All</v>
          </cell>
          <cell r="AC19">
            <v>1.2</v>
          </cell>
          <cell r="AD19">
            <v>6.4</v>
          </cell>
          <cell r="AE19">
            <v>13.1</v>
          </cell>
          <cell r="AF19">
            <v>22.1</v>
          </cell>
          <cell r="AG19">
            <v>22.2</v>
          </cell>
          <cell r="AH19">
            <v>14.1</v>
          </cell>
          <cell r="AI19">
            <v>10.6</v>
          </cell>
          <cell r="AJ19">
            <v>6.5</v>
          </cell>
          <cell r="AK19">
            <v>7.5</v>
          </cell>
          <cell r="AL19">
            <v>42.7</v>
          </cell>
          <cell r="AM19">
            <v>96.1</v>
          </cell>
          <cell r="AN19">
            <v>1300</v>
          </cell>
        </row>
        <row r="20">
          <cell r="A20" t="str">
            <v>Information Technology</v>
          </cell>
          <cell r="B20" t="str">
            <v>Males</v>
          </cell>
          <cell r="C20">
            <v>8.4</v>
          </cell>
          <cell r="D20">
            <v>18.399999999999999</v>
          </cell>
          <cell r="E20">
            <v>21.8</v>
          </cell>
          <cell r="F20">
            <v>25.9</v>
          </cell>
          <cell r="G20">
            <v>13</v>
          </cell>
          <cell r="H20">
            <v>5.4</v>
          </cell>
          <cell r="I20">
            <v>3</v>
          </cell>
          <cell r="J20">
            <v>1.7</v>
          </cell>
          <cell r="K20">
            <v>26.9</v>
          </cell>
          <cell r="L20">
            <v>74.5</v>
          </cell>
          <cell r="M20">
            <v>97.6</v>
          </cell>
          <cell r="N20">
            <v>19551</v>
          </cell>
          <cell r="O20" t="str">
            <v>Females</v>
          </cell>
          <cell r="P20">
            <v>12.3</v>
          </cell>
          <cell r="Q20">
            <v>25.2</v>
          </cell>
          <cell r="R20">
            <v>24.3</v>
          </cell>
          <cell r="S20">
            <v>21.6</v>
          </cell>
          <cell r="T20">
            <v>9.4</v>
          </cell>
          <cell r="U20">
            <v>3.6</v>
          </cell>
          <cell r="V20">
            <v>1.5</v>
          </cell>
          <cell r="W20">
            <v>0.8</v>
          </cell>
          <cell r="X20">
            <v>37.5</v>
          </cell>
          <cell r="Y20">
            <v>83.4</v>
          </cell>
          <cell r="Z20">
            <v>98.6</v>
          </cell>
          <cell r="AA20">
            <v>16611</v>
          </cell>
          <cell r="AB20" t="str">
            <v>All</v>
          </cell>
          <cell r="AC20">
            <v>10.199999999999999</v>
          </cell>
          <cell r="AD20">
            <v>21.5</v>
          </cell>
          <cell r="AE20">
            <v>22.9</v>
          </cell>
          <cell r="AF20">
            <v>23.9</v>
          </cell>
          <cell r="AG20">
            <v>11.3</v>
          </cell>
          <cell r="AH20">
            <v>4.5999999999999996</v>
          </cell>
          <cell r="AI20">
            <v>2.2999999999999998</v>
          </cell>
          <cell r="AJ20">
            <v>1.3</v>
          </cell>
          <cell r="AK20">
            <v>31.7</v>
          </cell>
          <cell r="AL20">
            <v>78.599999999999994</v>
          </cell>
          <cell r="AM20">
            <v>98.1</v>
          </cell>
          <cell r="AN20">
            <v>36162</v>
          </cell>
        </row>
        <row r="21">
          <cell r="A21" t="str">
            <v>Business Studies</v>
          </cell>
          <cell r="B21" t="str">
            <v>Males</v>
          </cell>
          <cell r="C21">
            <v>3.8</v>
          </cell>
          <cell r="D21">
            <v>14.5</v>
          </cell>
          <cell r="E21">
            <v>24.5</v>
          </cell>
          <cell r="F21">
            <v>24.3</v>
          </cell>
          <cell r="G21">
            <v>15.2</v>
          </cell>
          <cell r="H21">
            <v>8.6</v>
          </cell>
          <cell r="I21">
            <v>4.8</v>
          </cell>
          <cell r="J21">
            <v>2.7</v>
          </cell>
          <cell r="K21">
            <v>18.2</v>
          </cell>
          <cell r="L21">
            <v>67.099999999999994</v>
          </cell>
          <cell r="M21">
            <v>98.4</v>
          </cell>
          <cell r="N21">
            <v>36281</v>
          </cell>
          <cell r="O21" t="str">
            <v>Females</v>
          </cell>
          <cell r="P21">
            <v>5</v>
          </cell>
          <cell r="Q21">
            <v>17.5</v>
          </cell>
          <cell r="R21">
            <v>25</v>
          </cell>
          <cell r="S21">
            <v>23.1</v>
          </cell>
          <cell r="T21">
            <v>14</v>
          </cell>
          <cell r="U21">
            <v>7.9</v>
          </cell>
          <cell r="V21">
            <v>4.2</v>
          </cell>
          <cell r="W21">
            <v>2.1</v>
          </cell>
          <cell r="X21">
            <v>22.5</v>
          </cell>
          <cell r="Y21">
            <v>70.599999999999994</v>
          </cell>
          <cell r="Z21">
            <v>98.8</v>
          </cell>
          <cell r="AA21">
            <v>24754</v>
          </cell>
          <cell r="AB21" t="str">
            <v>All</v>
          </cell>
          <cell r="AC21">
            <v>4.3</v>
          </cell>
          <cell r="AD21">
            <v>15.7</v>
          </cell>
          <cell r="AE21">
            <v>24.7</v>
          </cell>
          <cell r="AF21">
            <v>23.8</v>
          </cell>
          <cell r="AG21">
            <v>14.7</v>
          </cell>
          <cell r="AH21">
            <v>8.3000000000000007</v>
          </cell>
          <cell r="AI21">
            <v>4.5</v>
          </cell>
          <cell r="AJ21">
            <v>2.5</v>
          </cell>
          <cell r="AK21">
            <v>19.899999999999999</v>
          </cell>
          <cell r="AL21">
            <v>68.5</v>
          </cell>
          <cell r="AM21">
            <v>98.5</v>
          </cell>
          <cell r="AN21">
            <v>61035</v>
          </cell>
        </row>
        <row r="22">
          <cell r="A22" t="str">
            <v>Applied Business</v>
          </cell>
          <cell r="B22" t="str">
            <v>Males</v>
          </cell>
          <cell r="C22">
            <v>1.6</v>
          </cell>
          <cell r="D22">
            <v>9</v>
          </cell>
          <cell r="E22">
            <v>19.899999999999999</v>
          </cell>
          <cell r="F22">
            <v>22.5</v>
          </cell>
          <cell r="G22">
            <v>14.9</v>
          </cell>
          <cell r="H22">
            <v>11.2</v>
          </cell>
          <cell r="I22">
            <v>8.6</v>
          </cell>
          <cell r="J22">
            <v>6.7</v>
          </cell>
          <cell r="K22">
            <v>10.6</v>
          </cell>
          <cell r="L22">
            <v>53</v>
          </cell>
          <cell r="M22">
            <v>94.4</v>
          </cell>
          <cell r="N22">
            <v>2142</v>
          </cell>
          <cell r="O22" t="str">
            <v>Females</v>
          </cell>
          <cell r="P22">
            <v>6.7</v>
          </cell>
          <cell r="Q22">
            <v>16.399999999999999</v>
          </cell>
          <cell r="R22">
            <v>20.3</v>
          </cell>
          <cell r="S22">
            <v>22.9</v>
          </cell>
          <cell r="T22">
            <v>13</v>
          </cell>
          <cell r="U22">
            <v>7.9</v>
          </cell>
          <cell r="V22">
            <v>6.1</v>
          </cell>
          <cell r="W22">
            <v>3.8</v>
          </cell>
          <cell r="X22">
            <v>23.1</v>
          </cell>
          <cell r="Y22">
            <v>66.400000000000006</v>
          </cell>
          <cell r="Z22">
            <v>97.1</v>
          </cell>
          <cell r="AA22">
            <v>1373</v>
          </cell>
          <cell r="AB22" t="str">
            <v>All</v>
          </cell>
          <cell r="AC22">
            <v>3.6</v>
          </cell>
          <cell r="AD22">
            <v>11.9</v>
          </cell>
          <cell r="AE22">
            <v>20.100000000000001</v>
          </cell>
          <cell r="AF22">
            <v>22.7</v>
          </cell>
          <cell r="AG22">
            <v>14.1</v>
          </cell>
          <cell r="AH22">
            <v>9.9</v>
          </cell>
          <cell r="AI22">
            <v>7.7</v>
          </cell>
          <cell r="AJ22">
            <v>5.5</v>
          </cell>
          <cell r="AK22">
            <v>15.5</v>
          </cell>
          <cell r="AL22">
            <v>58.2</v>
          </cell>
          <cell r="AM22">
            <v>95.4</v>
          </cell>
          <cell r="AN22">
            <v>3515</v>
          </cell>
        </row>
        <row r="23">
          <cell r="A23" t="str">
            <v>Arabic</v>
          </cell>
          <cell r="B23" t="str">
            <v>Males</v>
          </cell>
          <cell r="C23">
            <v>29.8</v>
          </cell>
          <cell r="D23">
            <v>22.3</v>
          </cell>
          <cell r="E23">
            <v>15.2</v>
          </cell>
          <cell r="F23">
            <v>8.5</v>
          </cell>
          <cell r="G23">
            <v>5.9</v>
          </cell>
          <cell r="H23">
            <v>5.7</v>
          </cell>
          <cell r="I23">
            <v>3.1</v>
          </cell>
          <cell r="J23">
            <v>2.9</v>
          </cell>
          <cell r="K23">
            <v>52</v>
          </cell>
          <cell r="L23">
            <v>75.7</v>
          </cell>
          <cell r="M23">
            <v>93.3</v>
          </cell>
          <cell r="N23">
            <v>930</v>
          </cell>
          <cell r="O23" t="str">
            <v>Females</v>
          </cell>
          <cell r="P23">
            <v>31.3</v>
          </cell>
          <cell r="Q23">
            <v>20.7</v>
          </cell>
          <cell r="R23">
            <v>13.9</v>
          </cell>
          <cell r="S23">
            <v>10.7</v>
          </cell>
          <cell r="T23">
            <v>7</v>
          </cell>
          <cell r="U23">
            <v>5.5</v>
          </cell>
          <cell r="V23">
            <v>4.3</v>
          </cell>
          <cell r="W23">
            <v>3.1</v>
          </cell>
          <cell r="X23">
            <v>52</v>
          </cell>
          <cell r="Y23">
            <v>76.599999999999994</v>
          </cell>
          <cell r="Z23">
            <v>96.5</v>
          </cell>
          <cell r="AA23">
            <v>1208</v>
          </cell>
          <cell r="AB23" t="str">
            <v>All</v>
          </cell>
          <cell r="AC23">
            <v>30.6</v>
          </cell>
          <cell r="AD23">
            <v>21.4</v>
          </cell>
          <cell r="AE23">
            <v>14.5</v>
          </cell>
          <cell r="AF23">
            <v>9.6999999999999993</v>
          </cell>
          <cell r="AG23">
            <v>6.5</v>
          </cell>
          <cell r="AH23">
            <v>5.6</v>
          </cell>
          <cell r="AI23">
            <v>3.8</v>
          </cell>
          <cell r="AJ23">
            <v>3</v>
          </cell>
          <cell r="AK23">
            <v>52</v>
          </cell>
          <cell r="AL23">
            <v>76.2</v>
          </cell>
          <cell r="AM23">
            <v>95.1</v>
          </cell>
          <cell r="AN23">
            <v>2138</v>
          </cell>
        </row>
        <row r="24">
          <cell r="A24" t="str">
            <v>Chinese</v>
          </cell>
          <cell r="B24" t="str">
            <v>Males</v>
          </cell>
          <cell r="C24">
            <v>73.099999999999994</v>
          </cell>
          <cell r="D24">
            <v>9.4</v>
          </cell>
          <cell r="E24">
            <v>7</v>
          </cell>
          <cell r="F24">
            <v>5.0999999999999996</v>
          </cell>
          <cell r="G24">
            <v>3</v>
          </cell>
          <cell r="H24">
            <v>1.2</v>
          </cell>
          <cell r="I24" t="str">
            <v>x</v>
          </cell>
          <cell r="J24" t="str">
            <v>x</v>
          </cell>
          <cell r="K24">
            <v>82.5</v>
          </cell>
          <cell r="L24">
            <v>94.6</v>
          </cell>
          <cell r="M24">
            <v>99.5</v>
          </cell>
          <cell r="N24">
            <v>1305</v>
          </cell>
          <cell r="O24" t="str">
            <v>Females</v>
          </cell>
          <cell r="P24">
            <v>79.7</v>
          </cell>
          <cell r="Q24">
            <v>10</v>
          </cell>
          <cell r="R24">
            <v>4.5</v>
          </cell>
          <cell r="S24">
            <v>3.1</v>
          </cell>
          <cell r="T24">
            <v>1.4</v>
          </cell>
          <cell r="U24">
            <v>0.9</v>
          </cell>
          <cell r="V24" t="str">
            <v>x</v>
          </cell>
          <cell r="W24" t="str">
            <v>x</v>
          </cell>
          <cell r="X24">
            <v>89.6</v>
          </cell>
          <cell r="Y24">
            <v>97.2</v>
          </cell>
          <cell r="Z24">
            <v>99.7</v>
          </cell>
          <cell r="AA24">
            <v>1175</v>
          </cell>
          <cell r="AB24" t="str">
            <v>All</v>
          </cell>
          <cell r="AC24">
            <v>76.2</v>
          </cell>
          <cell r="AD24">
            <v>9.6999999999999993</v>
          </cell>
          <cell r="AE24">
            <v>5.8</v>
          </cell>
          <cell r="AF24">
            <v>4.2</v>
          </cell>
          <cell r="AG24">
            <v>2.2000000000000002</v>
          </cell>
          <cell r="AH24">
            <v>1.1000000000000001</v>
          </cell>
          <cell r="AI24">
            <v>0.3</v>
          </cell>
          <cell r="AJ24">
            <v>0.1</v>
          </cell>
          <cell r="AK24">
            <v>85.9</v>
          </cell>
          <cell r="AL24">
            <v>95.8</v>
          </cell>
          <cell r="AM24">
            <v>99.6</v>
          </cell>
          <cell r="AN24">
            <v>2480</v>
          </cell>
        </row>
        <row r="25">
          <cell r="A25" t="str">
            <v>French</v>
          </cell>
          <cell r="B25" t="str">
            <v>Males</v>
          </cell>
          <cell r="C25">
            <v>8.6999999999999993</v>
          </cell>
          <cell r="D25">
            <v>13.8</v>
          </cell>
          <cell r="E25">
            <v>19.5</v>
          </cell>
          <cell r="F25">
            <v>24.6</v>
          </cell>
          <cell r="G25">
            <v>17.600000000000001</v>
          </cell>
          <cell r="H25">
            <v>9.1</v>
          </cell>
          <cell r="I25">
            <v>4.5</v>
          </cell>
          <cell r="J25">
            <v>1.6</v>
          </cell>
          <cell r="K25">
            <v>22.5</v>
          </cell>
          <cell r="L25">
            <v>66.5</v>
          </cell>
          <cell r="M25">
            <v>99.4</v>
          </cell>
          <cell r="N25">
            <v>59640</v>
          </cell>
          <cell r="O25" t="str">
            <v>Females</v>
          </cell>
          <cell r="P25">
            <v>11.9</v>
          </cell>
          <cell r="Q25">
            <v>17.8</v>
          </cell>
          <cell r="R25">
            <v>23</v>
          </cell>
          <cell r="S25">
            <v>23.3</v>
          </cell>
          <cell r="T25">
            <v>14.3</v>
          </cell>
          <cell r="U25">
            <v>6.1</v>
          </cell>
          <cell r="V25">
            <v>2.4</v>
          </cell>
          <cell r="W25">
            <v>0.8</v>
          </cell>
          <cell r="X25">
            <v>29.7</v>
          </cell>
          <cell r="Y25">
            <v>76</v>
          </cell>
          <cell r="Z25">
            <v>99.6</v>
          </cell>
          <cell r="AA25">
            <v>82109</v>
          </cell>
          <cell r="AB25" t="str">
            <v>All</v>
          </cell>
          <cell r="AC25">
            <v>10.6</v>
          </cell>
          <cell r="AD25">
            <v>16.100000000000001</v>
          </cell>
          <cell r="AE25">
            <v>21.5</v>
          </cell>
          <cell r="AF25">
            <v>23.9</v>
          </cell>
          <cell r="AG25">
            <v>15.7</v>
          </cell>
          <cell r="AH25">
            <v>7.4</v>
          </cell>
          <cell r="AI25">
            <v>3.3</v>
          </cell>
          <cell r="AJ25">
            <v>1.2</v>
          </cell>
          <cell r="AK25">
            <v>26.7</v>
          </cell>
          <cell r="AL25">
            <v>72</v>
          </cell>
          <cell r="AM25">
            <v>99.5</v>
          </cell>
          <cell r="AN25">
            <v>141749</v>
          </cell>
        </row>
        <row r="26">
          <cell r="A26" t="str">
            <v>German</v>
          </cell>
          <cell r="B26" t="str">
            <v>Males</v>
          </cell>
          <cell r="C26">
            <v>7.8</v>
          </cell>
          <cell r="D26">
            <v>13.6</v>
          </cell>
          <cell r="E26">
            <v>22.2</v>
          </cell>
          <cell r="F26">
            <v>26.8</v>
          </cell>
          <cell r="G26">
            <v>16.8</v>
          </cell>
          <cell r="H26">
            <v>7.5</v>
          </cell>
          <cell r="I26">
            <v>3.2</v>
          </cell>
          <cell r="J26">
            <v>1.4</v>
          </cell>
          <cell r="K26">
            <v>21.4</v>
          </cell>
          <cell r="L26">
            <v>70.400000000000006</v>
          </cell>
          <cell r="M26">
            <v>99.3</v>
          </cell>
          <cell r="N26">
            <v>27383</v>
          </cell>
          <cell r="O26" t="str">
            <v>Females</v>
          </cell>
          <cell r="P26">
            <v>10.6</v>
          </cell>
          <cell r="Q26">
            <v>18.2</v>
          </cell>
          <cell r="R26">
            <v>25.8</v>
          </cell>
          <cell r="S26">
            <v>25.6</v>
          </cell>
          <cell r="T26">
            <v>12.5</v>
          </cell>
          <cell r="U26">
            <v>4.4000000000000004</v>
          </cell>
          <cell r="V26">
            <v>1.8</v>
          </cell>
          <cell r="W26">
            <v>0.8</v>
          </cell>
          <cell r="X26">
            <v>28.8</v>
          </cell>
          <cell r="Y26">
            <v>80.2</v>
          </cell>
          <cell r="Z26">
            <v>99.7</v>
          </cell>
          <cell r="AA26">
            <v>30916</v>
          </cell>
          <cell r="AB26" t="str">
            <v>All</v>
          </cell>
          <cell r="AC26">
            <v>9.3000000000000007</v>
          </cell>
          <cell r="AD26">
            <v>16.100000000000001</v>
          </cell>
          <cell r="AE26">
            <v>24.1</v>
          </cell>
          <cell r="AF26">
            <v>26.1</v>
          </cell>
          <cell r="AG26">
            <v>14.5</v>
          </cell>
          <cell r="AH26">
            <v>5.9</v>
          </cell>
          <cell r="AI26">
            <v>2.5</v>
          </cell>
          <cell r="AJ26">
            <v>1.1000000000000001</v>
          </cell>
          <cell r="AK26">
            <v>25.3</v>
          </cell>
          <cell r="AL26">
            <v>75.599999999999994</v>
          </cell>
          <cell r="AM26">
            <v>99.5</v>
          </cell>
          <cell r="AN26">
            <v>58299</v>
          </cell>
        </row>
        <row r="27">
          <cell r="A27" t="str">
            <v>Home Economics</v>
          </cell>
          <cell r="B27" t="str">
            <v>Males</v>
          </cell>
          <cell r="C27">
            <v>0.3</v>
          </cell>
          <cell r="D27">
            <v>5.2</v>
          </cell>
          <cell r="E27">
            <v>15</v>
          </cell>
          <cell r="F27">
            <v>22.9</v>
          </cell>
          <cell r="G27">
            <v>21.5</v>
          </cell>
          <cell r="H27">
            <v>16.2</v>
          </cell>
          <cell r="I27">
            <v>11.3</v>
          </cell>
          <cell r="J27">
            <v>5.4</v>
          </cell>
          <cell r="K27">
            <v>5.5</v>
          </cell>
          <cell r="L27">
            <v>43.4</v>
          </cell>
          <cell r="M27">
            <v>97.8</v>
          </cell>
          <cell r="N27">
            <v>3898</v>
          </cell>
          <cell r="O27" t="str">
            <v>Females</v>
          </cell>
          <cell r="P27">
            <v>2.9</v>
          </cell>
          <cell r="Q27">
            <v>11.3</v>
          </cell>
          <cell r="R27">
            <v>20.2</v>
          </cell>
          <cell r="S27">
            <v>23.5</v>
          </cell>
          <cell r="T27">
            <v>18.399999999999999</v>
          </cell>
          <cell r="U27">
            <v>12</v>
          </cell>
          <cell r="V27">
            <v>6.7</v>
          </cell>
          <cell r="W27">
            <v>3.1</v>
          </cell>
          <cell r="X27">
            <v>14.2</v>
          </cell>
          <cell r="Y27">
            <v>57.9</v>
          </cell>
          <cell r="Z27">
            <v>98.1</v>
          </cell>
          <cell r="AA27">
            <v>24546</v>
          </cell>
          <cell r="AB27" t="str">
            <v>All</v>
          </cell>
          <cell r="AC27">
            <v>2.6</v>
          </cell>
          <cell r="AD27">
            <v>10.5</v>
          </cell>
          <cell r="AE27">
            <v>19.5</v>
          </cell>
          <cell r="AF27">
            <v>23.4</v>
          </cell>
          <cell r="AG27">
            <v>18.8</v>
          </cell>
          <cell r="AH27">
            <v>12.6</v>
          </cell>
          <cell r="AI27">
            <v>7.3</v>
          </cell>
          <cell r="AJ27">
            <v>3.4</v>
          </cell>
          <cell r="AK27">
            <v>13</v>
          </cell>
          <cell r="AL27">
            <v>55.9</v>
          </cell>
          <cell r="AM27">
            <v>98</v>
          </cell>
          <cell r="AN27">
            <v>28444</v>
          </cell>
        </row>
        <row r="28">
          <cell r="A28" t="str">
            <v>Italian</v>
          </cell>
          <cell r="B28" t="str">
            <v>Males</v>
          </cell>
          <cell r="C28">
            <v>39.700000000000003</v>
          </cell>
          <cell r="D28">
            <v>18.3</v>
          </cell>
          <cell r="E28">
            <v>15</v>
          </cell>
          <cell r="F28">
            <v>13</v>
          </cell>
          <cell r="G28">
            <v>6.3</v>
          </cell>
          <cell r="H28">
            <v>2.9</v>
          </cell>
          <cell r="I28">
            <v>2.7</v>
          </cell>
          <cell r="J28">
            <v>1.2</v>
          </cell>
          <cell r="K28">
            <v>58</v>
          </cell>
          <cell r="L28">
            <v>86</v>
          </cell>
          <cell r="M28">
            <v>99</v>
          </cell>
          <cell r="N28">
            <v>1451</v>
          </cell>
          <cell r="O28" t="str">
            <v>Females</v>
          </cell>
          <cell r="P28">
            <v>37.4</v>
          </cell>
          <cell r="Q28">
            <v>22.8</v>
          </cell>
          <cell r="R28">
            <v>17.7</v>
          </cell>
          <cell r="S28">
            <v>11</v>
          </cell>
          <cell r="T28">
            <v>5.6</v>
          </cell>
          <cell r="U28">
            <v>2.5</v>
          </cell>
          <cell r="V28">
            <v>1.7</v>
          </cell>
          <cell r="W28">
            <v>0.8</v>
          </cell>
          <cell r="X28">
            <v>60.2</v>
          </cell>
          <cell r="Y28">
            <v>88.9</v>
          </cell>
          <cell r="Z28">
            <v>99.5</v>
          </cell>
          <cell r="AA28">
            <v>1985</v>
          </cell>
          <cell r="AB28" t="str">
            <v>All</v>
          </cell>
          <cell r="AC28">
            <v>38.4</v>
          </cell>
          <cell r="AD28">
            <v>20.9</v>
          </cell>
          <cell r="AE28">
            <v>16.600000000000001</v>
          </cell>
          <cell r="AF28">
            <v>11.8</v>
          </cell>
          <cell r="AG28">
            <v>5.9</v>
          </cell>
          <cell r="AH28">
            <v>2.7</v>
          </cell>
          <cell r="AI28">
            <v>2.1</v>
          </cell>
          <cell r="AJ28">
            <v>1</v>
          </cell>
          <cell r="AK28">
            <v>59.3</v>
          </cell>
          <cell r="AL28">
            <v>87.7</v>
          </cell>
          <cell r="AM28">
            <v>99.3</v>
          </cell>
          <cell r="AN28">
            <v>3436</v>
          </cell>
        </row>
        <row r="29">
          <cell r="A29" t="str">
            <v>Polish</v>
          </cell>
          <cell r="B29" t="str">
            <v>Males</v>
          </cell>
          <cell r="C29">
            <v>15.5</v>
          </cell>
          <cell r="D29">
            <v>47.5</v>
          </cell>
          <cell r="E29">
            <v>22</v>
          </cell>
          <cell r="F29">
            <v>8.9</v>
          </cell>
          <cell r="G29">
            <v>2.1</v>
          </cell>
          <cell r="H29">
            <v>1.6</v>
          </cell>
          <cell r="I29">
            <v>1</v>
          </cell>
          <cell r="J29">
            <v>0.9</v>
          </cell>
          <cell r="K29">
            <v>63</v>
          </cell>
          <cell r="L29">
            <v>93.9</v>
          </cell>
          <cell r="M29">
            <v>99.4</v>
          </cell>
          <cell r="N29">
            <v>1262</v>
          </cell>
          <cell r="O29" t="str">
            <v>Females</v>
          </cell>
          <cell r="P29">
            <v>29.7</v>
          </cell>
          <cell r="Q29">
            <v>48.3</v>
          </cell>
          <cell r="R29">
            <v>13.4</v>
          </cell>
          <cell r="S29">
            <v>5.3</v>
          </cell>
          <cell r="T29">
            <v>0.7</v>
          </cell>
          <cell r="U29">
            <v>0.7</v>
          </cell>
          <cell r="V29">
            <v>0.6</v>
          </cell>
          <cell r="W29">
            <v>0.6</v>
          </cell>
          <cell r="X29">
            <v>78</v>
          </cell>
          <cell r="Y29">
            <v>96.6</v>
          </cell>
          <cell r="Z29">
            <v>99.4</v>
          </cell>
          <cell r="AA29">
            <v>1243</v>
          </cell>
          <cell r="AB29" t="str">
            <v>All</v>
          </cell>
          <cell r="AC29">
            <v>22.6</v>
          </cell>
          <cell r="AD29">
            <v>47.9</v>
          </cell>
          <cell r="AE29">
            <v>17.7</v>
          </cell>
          <cell r="AF29">
            <v>7.1</v>
          </cell>
          <cell r="AG29">
            <v>1.4</v>
          </cell>
          <cell r="AH29">
            <v>1.2</v>
          </cell>
          <cell r="AI29">
            <v>0.8</v>
          </cell>
          <cell r="AJ29">
            <v>0.8</v>
          </cell>
          <cell r="AK29">
            <v>70.400000000000006</v>
          </cell>
          <cell r="AL29">
            <v>95.2</v>
          </cell>
          <cell r="AM29">
            <v>99.4</v>
          </cell>
          <cell r="AN29">
            <v>2505</v>
          </cell>
        </row>
        <row r="30">
          <cell r="A30" t="str">
            <v>Spanish</v>
          </cell>
          <cell r="B30" t="str">
            <v>Males</v>
          </cell>
          <cell r="C30">
            <v>12</v>
          </cell>
          <cell r="D30">
            <v>15.5</v>
          </cell>
          <cell r="E30">
            <v>19</v>
          </cell>
          <cell r="F30">
            <v>22.2</v>
          </cell>
          <cell r="G30">
            <v>15.2</v>
          </cell>
          <cell r="H30">
            <v>8.6999999999999993</v>
          </cell>
          <cell r="I30">
            <v>4.4000000000000004</v>
          </cell>
          <cell r="J30">
            <v>2</v>
          </cell>
          <cell r="K30">
            <v>27.6</v>
          </cell>
          <cell r="L30">
            <v>68.8</v>
          </cell>
          <cell r="M30">
            <v>99</v>
          </cell>
          <cell r="N30">
            <v>24538</v>
          </cell>
          <cell r="O30" t="str">
            <v>Females</v>
          </cell>
          <cell r="P30">
            <v>16.899999999999999</v>
          </cell>
          <cell r="Q30">
            <v>19.399999999999999</v>
          </cell>
          <cell r="R30">
            <v>21.2</v>
          </cell>
          <cell r="S30">
            <v>20.9</v>
          </cell>
          <cell r="T30">
            <v>12.1</v>
          </cell>
          <cell r="U30">
            <v>5.5</v>
          </cell>
          <cell r="V30">
            <v>2.6</v>
          </cell>
          <cell r="W30">
            <v>0.8</v>
          </cell>
          <cell r="X30">
            <v>36.299999999999997</v>
          </cell>
          <cell r="Y30">
            <v>78.5</v>
          </cell>
          <cell r="Z30">
            <v>99.5</v>
          </cell>
          <cell r="AA30">
            <v>34143</v>
          </cell>
          <cell r="AB30" t="str">
            <v>All</v>
          </cell>
          <cell r="AC30">
            <v>14.9</v>
          </cell>
          <cell r="AD30">
            <v>17.8</v>
          </cell>
          <cell r="AE30">
            <v>20.3</v>
          </cell>
          <cell r="AF30">
            <v>21.4</v>
          </cell>
          <cell r="AG30">
            <v>13.4</v>
          </cell>
          <cell r="AH30">
            <v>6.9</v>
          </cell>
          <cell r="AI30">
            <v>3.3</v>
          </cell>
          <cell r="AJ30">
            <v>1.3</v>
          </cell>
          <cell r="AK30">
            <v>32.700000000000003</v>
          </cell>
          <cell r="AL30">
            <v>74.400000000000006</v>
          </cell>
          <cell r="AM30">
            <v>99.3</v>
          </cell>
          <cell r="AN30">
            <v>58681</v>
          </cell>
        </row>
        <row r="31">
          <cell r="A31" t="str">
            <v>Urdu</v>
          </cell>
          <cell r="B31" t="str">
            <v>Males</v>
          </cell>
          <cell r="C31">
            <v>7.7</v>
          </cell>
          <cell r="D31">
            <v>18.3</v>
          </cell>
          <cell r="E31">
            <v>19.100000000000001</v>
          </cell>
          <cell r="F31">
            <v>18.399999999999999</v>
          </cell>
          <cell r="G31">
            <v>16.2</v>
          </cell>
          <cell r="H31">
            <v>9.5</v>
          </cell>
          <cell r="I31">
            <v>5.7</v>
          </cell>
          <cell r="J31">
            <v>2.9</v>
          </cell>
          <cell r="K31">
            <v>26</v>
          </cell>
          <cell r="L31">
            <v>63.5</v>
          </cell>
          <cell r="M31">
            <v>97.7</v>
          </cell>
          <cell r="N31">
            <v>1454</v>
          </cell>
          <cell r="O31" t="str">
            <v>Females</v>
          </cell>
          <cell r="P31">
            <v>14.2</v>
          </cell>
          <cell r="Q31">
            <v>24.4</v>
          </cell>
          <cell r="R31">
            <v>21.1</v>
          </cell>
          <cell r="S31">
            <v>19</v>
          </cell>
          <cell r="T31">
            <v>10.9</v>
          </cell>
          <cell r="U31">
            <v>5.7</v>
          </cell>
          <cell r="V31">
            <v>2.6</v>
          </cell>
          <cell r="W31">
            <v>1</v>
          </cell>
          <cell r="X31">
            <v>38.6</v>
          </cell>
          <cell r="Y31">
            <v>78.8</v>
          </cell>
          <cell r="Z31">
            <v>99</v>
          </cell>
          <cell r="AA31">
            <v>2437</v>
          </cell>
          <cell r="AB31" t="str">
            <v>All</v>
          </cell>
          <cell r="AC31">
            <v>11.8</v>
          </cell>
          <cell r="AD31">
            <v>22.1</v>
          </cell>
          <cell r="AE31">
            <v>20.399999999999999</v>
          </cell>
          <cell r="AF31">
            <v>18.8</v>
          </cell>
          <cell r="AG31">
            <v>12.9</v>
          </cell>
          <cell r="AH31">
            <v>7.1</v>
          </cell>
          <cell r="AI31">
            <v>3.8</v>
          </cell>
          <cell r="AJ31">
            <v>1.7</v>
          </cell>
          <cell r="AK31">
            <v>33.9</v>
          </cell>
          <cell r="AL31">
            <v>73.099999999999994</v>
          </cell>
          <cell r="AM31">
            <v>98.5</v>
          </cell>
          <cell r="AN31">
            <v>3891</v>
          </cell>
        </row>
        <row r="32">
          <cell r="A32" t="str">
            <v>Other Modern Languages</v>
          </cell>
          <cell r="B32" t="str">
            <v>Males</v>
          </cell>
          <cell r="C32">
            <v>28</v>
          </cell>
          <cell r="D32">
            <v>24.6</v>
          </cell>
          <cell r="E32">
            <v>19.3</v>
          </cell>
          <cell r="F32">
            <v>13.1</v>
          </cell>
          <cell r="G32">
            <v>6.6</v>
          </cell>
          <cell r="H32">
            <v>3.7</v>
          </cell>
          <cell r="I32">
            <v>2</v>
          </cell>
          <cell r="J32">
            <v>1.2</v>
          </cell>
          <cell r="K32">
            <v>52.6</v>
          </cell>
          <cell r="L32">
            <v>85</v>
          </cell>
          <cell r="M32">
            <v>98.5</v>
          </cell>
          <cell r="N32">
            <v>4207</v>
          </cell>
          <cell r="O32" t="str">
            <v>Females</v>
          </cell>
          <cell r="P32">
            <v>33.5</v>
          </cell>
          <cell r="Q32">
            <v>27.6</v>
          </cell>
          <cell r="R32">
            <v>18.7</v>
          </cell>
          <cell r="S32">
            <v>10.199999999999999</v>
          </cell>
          <cell r="T32">
            <v>4.5999999999999996</v>
          </cell>
          <cell r="U32">
            <v>2.4</v>
          </cell>
          <cell r="V32">
            <v>1.2</v>
          </cell>
          <cell r="W32">
            <v>0.5</v>
          </cell>
          <cell r="X32">
            <v>61</v>
          </cell>
          <cell r="Y32">
            <v>89.9</v>
          </cell>
          <cell r="Z32">
            <v>98.6</v>
          </cell>
          <cell r="AA32">
            <v>4567</v>
          </cell>
          <cell r="AB32" t="str">
            <v>All</v>
          </cell>
          <cell r="AC32">
            <v>30.8</v>
          </cell>
          <cell r="AD32">
            <v>26.2</v>
          </cell>
          <cell r="AE32">
            <v>19</v>
          </cell>
          <cell r="AF32">
            <v>11.6</v>
          </cell>
          <cell r="AG32">
            <v>5.6</v>
          </cell>
          <cell r="AH32">
            <v>3</v>
          </cell>
          <cell r="AI32">
            <v>1.6</v>
          </cell>
          <cell r="AJ32">
            <v>0.8</v>
          </cell>
          <cell r="AK32">
            <v>57</v>
          </cell>
          <cell r="AL32">
            <v>87.6</v>
          </cell>
          <cell r="AM32">
            <v>98.6</v>
          </cell>
          <cell r="AN32">
            <v>8774</v>
          </cell>
        </row>
        <row r="33">
          <cell r="A33" t="str">
            <v>Classical Civilisation</v>
          </cell>
          <cell r="B33" t="str">
            <v>Males</v>
          </cell>
          <cell r="C33">
            <v>10.3</v>
          </cell>
          <cell r="D33">
            <v>24.7</v>
          </cell>
          <cell r="E33">
            <v>24.1</v>
          </cell>
          <cell r="F33">
            <v>21.9</v>
          </cell>
          <cell r="G33">
            <v>11.4</v>
          </cell>
          <cell r="H33">
            <v>4.0999999999999996</v>
          </cell>
          <cell r="I33">
            <v>1.8</v>
          </cell>
          <cell r="J33">
            <v>1</v>
          </cell>
          <cell r="K33">
            <v>34.9</v>
          </cell>
          <cell r="L33">
            <v>80.900000000000006</v>
          </cell>
          <cell r="M33">
            <v>99.2</v>
          </cell>
          <cell r="N33">
            <v>2201</v>
          </cell>
          <cell r="O33" t="str">
            <v>Females</v>
          </cell>
          <cell r="P33">
            <v>17.399999999999999</v>
          </cell>
          <cell r="Q33">
            <v>25.5</v>
          </cell>
          <cell r="R33">
            <v>23.9</v>
          </cell>
          <cell r="S33">
            <v>17.3</v>
          </cell>
          <cell r="T33">
            <v>9.1</v>
          </cell>
          <cell r="U33">
            <v>3.8</v>
          </cell>
          <cell r="V33">
            <v>1.6</v>
          </cell>
          <cell r="W33">
            <v>1</v>
          </cell>
          <cell r="X33">
            <v>42.9</v>
          </cell>
          <cell r="Y33">
            <v>84.1</v>
          </cell>
          <cell r="Z33">
            <v>99.6</v>
          </cell>
          <cell r="AA33">
            <v>1684</v>
          </cell>
          <cell r="AB33" t="str">
            <v>All</v>
          </cell>
          <cell r="AC33">
            <v>13.4</v>
          </cell>
          <cell r="AD33">
            <v>25</v>
          </cell>
          <cell r="AE33">
            <v>24</v>
          </cell>
          <cell r="AF33">
            <v>19.899999999999999</v>
          </cell>
          <cell r="AG33">
            <v>10.4</v>
          </cell>
          <cell r="AH33">
            <v>4</v>
          </cell>
          <cell r="AI33">
            <v>1.7</v>
          </cell>
          <cell r="AJ33">
            <v>1</v>
          </cell>
          <cell r="AK33">
            <v>38.4</v>
          </cell>
          <cell r="AL33">
            <v>82.3</v>
          </cell>
          <cell r="AM33">
            <v>99.4</v>
          </cell>
          <cell r="AN33">
            <v>3885</v>
          </cell>
        </row>
        <row r="34">
          <cell r="A34" t="str">
            <v>Classical Greek</v>
          </cell>
          <cell r="B34" t="str">
            <v>Males</v>
          </cell>
          <cell r="C34">
            <v>60.4</v>
          </cell>
          <cell r="D34">
            <v>23.1</v>
          </cell>
          <cell r="E34">
            <v>9.1999999999999993</v>
          </cell>
          <cell r="F34">
            <v>4.4000000000000004</v>
          </cell>
          <cell r="G34">
            <v>1.5</v>
          </cell>
          <cell r="H34" t="str">
            <v>x</v>
          </cell>
          <cell r="I34" t="str">
            <v>x</v>
          </cell>
          <cell r="J34">
            <v>0</v>
          </cell>
          <cell r="K34">
            <v>83.5</v>
          </cell>
          <cell r="L34">
            <v>97.1</v>
          </cell>
          <cell r="M34">
            <v>100</v>
          </cell>
          <cell r="N34">
            <v>619</v>
          </cell>
          <cell r="O34" t="str">
            <v>Females</v>
          </cell>
          <cell r="P34">
            <v>65.099999999999994</v>
          </cell>
          <cell r="Q34">
            <v>21.9</v>
          </cell>
          <cell r="R34">
            <v>7.5</v>
          </cell>
          <cell r="S34">
            <v>2.5</v>
          </cell>
          <cell r="T34">
            <v>2.8</v>
          </cell>
          <cell r="U34" t="str">
            <v>x</v>
          </cell>
          <cell r="V34">
            <v>0</v>
          </cell>
          <cell r="W34">
            <v>0</v>
          </cell>
          <cell r="X34">
            <v>86.9</v>
          </cell>
          <cell r="Y34">
            <v>97</v>
          </cell>
          <cell r="Z34">
            <v>100</v>
          </cell>
          <cell r="AA34">
            <v>398</v>
          </cell>
          <cell r="AB34" t="str">
            <v>All</v>
          </cell>
          <cell r="AC34">
            <v>62.2</v>
          </cell>
          <cell r="AD34">
            <v>22.6</v>
          </cell>
          <cell r="AE34">
            <v>8.6</v>
          </cell>
          <cell r="AF34">
            <v>3.6</v>
          </cell>
          <cell r="AG34">
            <v>2</v>
          </cell>
          <cell r="AH34">
            <v>0.8</v>
          </cell>
          <cell r="AI34" t="str">
            <v>x</v>
          </cell>
          <cell r="AJ34">
            <v>0</v>
          </cell>
          <cell r="AK34">
            <v>84.9</v>
          </cell>
          <cell r="AL34">
            <v>97.1</v>
          </cell>
          <cell r="AM34">
            <v>100</v>
          </cell>
          <cell r="AN34">
            <v>1017</v>
          </cell>
        </row>
        <row r="35">
          <cell r="A35" t="str">
            <v>Geography</v>
          </cell>
          <cell r="B35" t="str">
            <v>Males</v>
          </cell>
          <cell r="C35">
            <v>8.4</v>
          </cell>
          <cell r="D35">
            <v>15.9</v>
          </cell>
          <cell r="E35">
            <v>19.2</v>
          </cell>
          <cell r="F35">
            <v>22.7</v>
          </cell>
          <cell r="G35">
            <v>16.5</v>
          </cell>
          <cell r="H35">
            <v>8.6999999999999993</v>
          </cell>
          <cell r="I35">
            <v>4.8</v>
          </cell>
          <cell r="J35">
            <v>2.6</v>
          </cell>
          <cell r="K35">
            <v>24.4</v>
          </cell>
          <cell r="L35">
            <v>66.3</v>
          </cell>
          <cell r="M35">
            <v>98.8</v>
          </cell>
          <cell r="N35">
            <v>89338</v>
          </cell>
          <cell r="O35" t="str">
            <v>Females</v>
          </cell>
          <cell r="P35">
            <v>13.9</v>
          </cell>
          <cell r="Q35">
            <v>20.8</v>
          </cell>
          <cell r="R35">
            <v>20.5</v>
          </cell>
          <cell r="S35">
            <v>19.899999999999999</v>
          </cell>
          <cell r="T35">
            <v>12.4</v>
          </cell>
          <cell r="U35">
            <v>6.4</v>
          </cell>
          <cell r="V35">
            <v>3.5</v>
          </cell>
          <cell r="W35">
            <v>1.7</v>
          </cell>
          <cell r="X35">
            <v>34.700000000000003</v>
          </cell>
          <cell r="Y35">
            <v>75.099999999999994</v>
          </cell>
          <cell r="Z35">
            <v>99.1</v>
          </cell>
          <cell r="AA35">
            <v>72208</v>
          </cell>
          <cell r="AB35" t="str">
            <v>All</v>
          </cell>
          <cell r="AC35">
            <v>10.9</v>
          </cell>
          <cell r="AD35">
            <v>18.100000000000001</v>
          </cell>
          <cell r="AE35">
            <v>19.8</v>
          </cell>
          <cell r="AF35">
            <v>21.4</v>
          </cell>
          <cell r="AG35">
            <v>14.7</v>
          </cell>
          <cell r="AH35">
            <v>7.7</v>
          </cell>
          <cell r="AI35">
            <v>4.2</v>
          </cell>
          <cell r="AJ35">
            <v>2.2000000000000002</v>
          </cell>
          <cell r="AK35">
            <v>29</v>
          </cell>
          <cell r="AL35">
            <v>70.2</v>
          </cell>
          <cell r="AM35">
            <v>99</v>
          </cell>
          <cell r="AN35">
            <v>161546</v>
          </cell>
        </row>
        <row r="36">
          <cell r="A36" t="str">
            <v>Latin</v>
          </cell>
          <cell r="B36" t="str">
            <v>Males</v>
          </cell>
          <cell r="C36">
            <v>45.1</v>
          </cell>
          <cell r="D36">
            <v>26.7</v>
          </cell>
          <cell r="E36">
            <v>13.3</v>
          </cell>
          <cell r="F36">
            <v>8</v>
          </cell>
          <cell r="G36">
            <v>4.0999999999999996</v>
          </cell>
          <cell r="H36">
            <v>1.7</v>
          </cell>
          <cell r="I36">
            <v>0.5</v>
          </cell>
          <cell r="J36">
            <v>0.2</v>
          </cell>
          <cell r="K36">
            <v>71.8</v>
          </cell>
          <cell r="L36">
            <v>93.1</v>
          </cell>
          <cell r="M36">
            <v>99.7</v>
          </cell>
          <cell r="N36">
            <v>4077</v>
          </cell>
          <cell r="O36" t="str">
            <v>Females</v>
          </cell>
          <cell r="P36">
            <v>47.4</v>
          </cell>
          <cell r="Q36">
            <v>27.8</v>
          </cell>
          <cell r="R36">
            <v>13</v>
          </cell>
          <cell r="S36">
            <v>6.5</v>
          </cell>
          <cell r="T36">
            <v>3.2</v>
          </cell>
          <cell r="U36">
            <v>1.2</v>
          </cell>
          <cell r="V36">
            <v>0.4</v>
          </cell>
          <cell r="W36">
            <v>0.1</v>
          </cell>
          <cell r="X36">
            <v>75.3</v>
          </cell>
          <cell r="Y36">
            <v>94.8</v>
          </cell>
          <cell r="Z36">
            <v>99.7</v>
          </cell>
          <cell r="AA36">
            <v>4135</v>
          </cell>
          <cell r="AB36" t="str">
            <v>All</v>
          </cell>
          <cell r="AC36">
            <v>46.3</v>
          </cell>
          <cell r="AD36">
            <v>27.3</v>
          </cell>
          <cell r="AE36">
            <v>13.2</v>
          </cell>
          <cell r="AF36">
            <v>7.2</v>
          </cell>
          <cell r="AG36">
            <v>3.7</v>
          </cell>
          <cell r="AH36">
            <v>1.5</v>
          </cell>
          <cell r="AI36">
            <v>0.5</v>
          </cell>
          <cell r="AJ36">
            <v>0.2</v>
          </cell>
          <cell r="AK36">
            <v>73.5</v>
          </cell>
          <cell r="AL36">
            <v>93.9</v>
          </cell>
          <cell r="AM36">
            <v>99.7</v>
          </cell>
          <cell r="AN36">
            <v>8212</v>
          </cell>
        </row>
        <row r="37">
          <cell r="A37" t="str">
            <v>Other Classical Studies</v>
          </cell>
          <cell r="B37" t="str">
            <v>Males</v>
          </cell>
          <cell r="C37">
            <v>10.3</v>
          </cell>
          <cell r="D37">
            <v>26.5</v>
          </cell>
          <cell r="E37">
            <v>27.4</v>
          </cell>
          <cell r="F37">
            <v>10.3</v>
          </cell>
          <cell r="G37">
            <v>5.4</v>
          </cell>
          <cell r="H37">
            <v>5.8</v>
          </cell>
          <cell r="I37">
            <v>8.1</v>
          </cell>
          <cell r="J37">
            <v>2.7</v>
          </cell>
          <cell r="K37">
            <v>36.799999999999997</v>
          </cell>
          <cell r="L37">
            <v>74.400000000000006</v>
          </cell>
          <cell r="M37">
            <v>96.4</v>
          </cell>
          <cell r="N37">
            <v>223</v>
          </cell>
          <cell r="O37" t="str">
            <v>Females</v>
          </cell>
          <cell r="P37">
            <v>14.4</v>
          </cell>
          <cell r="Q37">
            <v>34.9</v>
          </cell>
          <cell r="R37">
            <v>22.7</v>
          </cell>
          <cell r="S37">
            <v>12.3</v>
          </cell>
          <cell r="T37">
            <v>5.6</v>
          </cell>
          <cell r="U37">
            <v>3.7</v>
          </cell>
          <cell r="V37">
            <v>1.9</v>
          </cell>
          <cell r="W37">
            <v>1.9</v>
          </cell>
          <cell r="X37">
            <v>49.3</v>
          </cell>
          <cell r="Y37">
            <v>84.3</v>
          </cell>
          <cell r="Z37">
            <v>97.3</v>
          </cell>
          <cell r="AA37">
            <v>375</v>
          </cell>
          <cell r="AB37" t="str">
            <v>All</v>
          </cell>
          <cell r="AC37">
            <v>12.9</v>
          </cell>
          <cell r="AD37">
            <v>31.8</v>
          </cell>
          <cell r="AE37">
            <v>24.4</v>
          </cell>
          <cell r="AF37">
            <v>11.5</v>
          </cell>
          <cell r="AG37">
            <v>5.5</v>
          </cell>
          <cell r="AH37">
            <v>4.5</v>
          </cell>
          <cell r="AI37">
            <v>4.2</v>
          </cell>
          <cell r="AJ37">
            <v>2.2000000000000002</v>
          </cell>
          <cell r="AK37">
            <v>44.6</v>
          </cell>
          <cell r="AL37">
            <v>80.599999999999994</v>
          </cell>
          <cell r="AM37">
            <v>97</v>
          </cell>
          <cell r="AN37">
            <v>598</v>
          </cell>
        </row>
        <row r="38">
          <cell r="A38" t="str">
            <v>History</v>
          </cell>
          <cell r="B38" t="str">
            <v>Males</v>
          </cell>
          <cell r="C38">
            <v>9.1999999999999993</v>
          </cell>
          <cell r="D38">
            <v>17.600000000000001</v>
          </cell>
          <cell r="E38">
            <v>21</v>
          </cell>
          <cell r="F38">
            <v>19.2</v>
          </cell>
          <cell r="G38">
            <v>13.4</v>
          </cell>
          <cell r="H38">
            <v>8.4</v>
          </cell>
          <cell r="I38">
            <v>5.5</v>
          </cell>
          <cell r="J38">
            <v>3.5</v>
          </cell>
          <cell r="K38">
            <v>26.8</v>
          </cell>
          <cell r="L38">
            <v>66.900000000000006</v>
          </cell>
          <cell r="M38">
            <v>97.8</v>
          </cell>
          <cell r="N38">
            <v>98087</v>
          </cell>
          <cell r="O38" t="str">
            <v>Females</v>
          </cell>
          <cell r="P38">
            <v>14.3</v>
          </cell>
          <cell r="Q38">
            <v>21.4</v>
          </cell>
          <cell r="R38">
            <v>21.4</v>
          </cell>
          <cell r="S38">
            <v>17.3</v>
          </cell>
          <cell r="T38">
            <v>11.2</v>
          </cell>
          <cell r="U38">
            <v>6.8</v>
          </cell>
          <cell r="V38">
            <v>4.0999999999999996</v>
          </cell>
          <cell r="W38">
            <v>2.2000000000000002</v>
          </cell>
          <cell r="X38">
            <v>35.700000000000003</v>
          </cell>
          <cell r="Y38">
            <v>74.400000000000006</v>
          </cell>
          <cell r="Z38">
            <v>98.6</v>
          </cell>
          <cell r="AA38">
            <v>97120</v>
          </cell>
          <cell r="AB38" t="str">
            <v>All</v>
          </cell>
          <cell r="AC38">
            <v>11.7</v>
          </cell>
          <cell r="AD38">
            <v>19.5</v>
          </cell>
          <cell r="AE38">
            <v>21.2</v>
          </cell>
          <cell r="AF38">
            <v>18.2</v>
          </cell>
          <cell r="AG38">
            <v>12.3</v>
          </cell>
          <cell r="AH38">
            <v>7.6</v>
          </cell>
          <cell r="AI38">
            <v>4.8</v>
          </cell>
          <cell r="AJ38">
            <v>2.8</v>
          </cell>
          <cell r="AK38">
            <v>31.2</v>
          </cell>
          <cell r="AL38">
            <v>70.599999999999994</v>
          </cell>
          <cell r="AM38">
            <v>98.2</v>
          </cell>
          <cell r="AN38">
            <v>195207</v>
          </cell>
        </row>
        <row r="39">
          <cell r="A39" t="str">
            <v>Humanities</v>
          </cell>
          <cell r="B39" t="str">
            <v>Males</v>
          </cell>
          <cell r="C39">
            <v>1.2</v>
          </cell>
          <cell r="D39">
            <v>5.5</v>
          </cell>
          <cell r="E39">
            <v>14.4</v>
          </cell>
          <cell r="F39">
            <v>20.7</v>
          </cell>
          <cell r="G39">
            <v>18.100000000000001</v>
          </cell>
          <cell r="H39">
            <v>14.2</v>
          </cell>
          <cell r="I39">
            <v>11.9</v>
          </cell>
          <cell r="J39">
            <v>7.9</v>
          </cell>
          <cell r="K39">
            <v>6.7</v>
          </cell>
          <cell r="L39">
            <v>41.8</v>
          </cell>
          <cell r="M39">
            <v>93.9</v>
          </cell>
          <cell r="N39">
            <v>7209</v>
          </cell>
          <cell r="O39" t="str">
            <v>Females</v>
          </cell>
          <cell r="P39">
            <v>3</v>
          </cell>
          <cell r="Q39">
            <v>10.4</v>
          </cell>
          <cell r="R39">
            <v>19.100000000000001</v>
          </cell>
          <cell r="S39">
            <v>22.6</v>
          </cell>
          <cell r="T39">
            <v>17.100000000000001</v>
          </cell>
          <cell r="U39">
            <v>12.3</v>
          </cell>
          <cell r="V39">
            <v>7.4</v>
          </cell>
          <cell r="W39">
            <v>4.8</v>
          </cell>
          <cell r="X39">
            <v>13.4</v>
          </cell>
          <cell r="Y39">
            <v>55.2</v>
          </cell>
          <cell r="Z39">
            <v>96.7</v>
          </cell>
          <cell r="AA39">
            <v>7417</v>
          </cell>
          <cell r="AB39" t="str">
            <v>All</v>
          </cell>
          <cell r="AC39">
            <v>2.1</v>
          </cell>
          <cell r="AD39">
            <v>8</v>
          </cell>
          <cell r="AE39">
            <v>16.8</v>
          </cell>
          <cell r="AF39">
            <v>21.7</v>
          </cell>
          <cell r="AG39">
            <v>17.600000000000001</v>
          </cell>
          <cell r="AH39">
            <v>13.2</v>
          </cell>
          <cell r="AI39">
            <v>9.6</v>
          </cell>
          <cell r="AJ39">
            <v>6.3</v>
          </cell>
          <cell r="AK39">
            <v>10.1</v>
          </cell>
          <cell r="AL39">
            <v>48.6</v>
          </cell>
          <cell r="AM39">
            <v>95.3</v>
          </cell>
          <cell r="AN39">
            <v>14626</v>
          </cell>
        </row>
        <row r="40">
          <cell r="A40" t="str">
            <v>Economics</v>
          </cell>
          <cell r="B40" t="str">
            <v>Males</v>
          </cell>
          <cell r="C40">
            <v>5</v>
          </cell>
          <cell r="D40">
            <v>24.4</v>
          </cell>
          <cell r="E40">
            <v>30.4</v>
          </cell>
          <cell r="F40">
            <v>20.2</v>
          </cell>
          <cell r="G40">
            <v>9.5</v>
          </cell>
          <cell r="H40">
            <v>4.7</v>
          </cell>
          <cell r="I40">
            <v>2.7</v>
          </cell>
          <cell r="J40">
            <v>1.2</v>
          </cell>
          <cell r="K40">
            <v>29.4</v>
          </cell>
          <cell r="L40">
            <v>80</v>
          </cell>
          <cell r="M40">
            <v>98.1</v>
          </cell>
          <cell r="N40">
            <v>2353</v>
          </cell>
          <cell r="O40" t="str">
            <v>Females</v>
          </cell>
          <cell r="P40">
            <v>3.5</v>
          </cell>
          <cell r="Q40">
            <v>20.8</v>
          </cell>
          <cell r="R40">
            <v>33</v>
          </cell>
          <cell r="S40">
            <v>20.100000000000001</v>
          </cell>
          <cell r="T40">
            <v>8.6999999999999993</v>
          </cell>
          <cell r="U40">
            <v>5.5</v>
          </cell>
          <cell r="V40">
            <v>4.5999999999999996</v>
          </cell>
          <cell r="W40">
            <v>1.8</v>
          </cell>
          <cell r="X40">
            <v>24.3</v>
          </cell>
          <cell r="Y40">
            <v>77.400000000000006</v>
          </cell>
          <cell r="Z40">
            <v>97.9</v>
          </cell>
          <cell r="AA40">
            <v>897</v>
          </cell>
          <cell r="AB40" t="str">
            <v>All</v>
          </cell>
          <cell r="AC40">
            <v>4.5999999999999996</v>
          </cell>
          <cell r="AD40">
            <v>23.4</v>
          </cell>
          <cell r="AE40">
            <v>31.1</v>
          </cell>
          <cell r="AF40">
            <v>20.2</v>
          </cell>
          <cell r="AG40">
            <v>9.3000000000000007</v>
          </cell>
          <cell r="AH40">
            <v>4.9000000000000004</v>
          </cell>
          <cell r="AI40">
            <v>3.2</v>
          </cell>
          <cell r="AJ40">
            <v>1.4</v>
          </cell>
          <cell r="AK40">
            <v>28</v>
          </cell>
          <cell r="AL40">
            <v>79.3</v>
          </cell>
          <cell r="AM40">
            <v>98</v>
          </cell>
          <cell r="AN40">
            <v>3250</v>
          </cell>
        </row>
        <row r="41">
          <cell r="A41" t="str">
            <v>Social Studies</v>
          </cell>
          <cell r="B41" t="str">
            <v>Males</v>
          </cell>
          <cell r="C41">
            <v>1.8</v>
          </cell>
          <cell r="D41">
            <v>9.9</v>
          </cell>
          <cell r="E41">
            <v>20.5</v>
          </cell>
          <cell r="F41">
            <v>25</v>
          </cell>
          <cell r="G41">
            <v>16.7</v>
          </cell>
          <cell r="H41">
            <v>11.4</v>
          </cell>
          <cell r="I41">
            <v>7.1</v>
          </cell>
          <cell r="J41">
            <v>4.0999999999999996</v>
          </cell>
          <cell r="K41">
            <v>11.7</v>
          </cell>
          <cell r="L41">
            <v>57.2</v>
          </cell>
          <cell r="M41">
            <v>96.5</v>
          </cell>
          <cell r="N41">
            <v>12651</v>
          </cell>
          <cell r="O41" t="str">
            <v>Females</v>
          </cell>
          <cell r="P41">
            <v>4.5999999999999996</v>
          </cell>
          <cell r="Q41">
            <v>16</v>
          </cell>
          <cell r="R41">
            <v>24.9</v>
          </cell>
          <cell r="S41">
            <v>22.8</v>
          </cell>
          <cell r="T41">
            <v>13.7</v>
          </cell>
          <cell r="U41">
            <v>8.5</v>
          </cell>
          <cell r="V41">
            <v>4.8</v>
          </cell>
          <cell r="W41">
            <v>2.7</v>
          </cell>
          <cell r="X41">
            <v>20.6</v>
          </cell>
          <cell r="Y41">
            <v>68.3</v>
          </cell>
          <cell r="Z41">
            <v>98</v>
          </cell>
          <cell r="AA41">
            <v>24570</v>
          </cell>
          <cell r="AB41" t="str">
            <v>All</v>
          </cell>
          <cell r="AC41">
            <v>3.6</v>
          </cell>
          <cell r="AD41">
            <v>13.9</v>
          </cell>
          <cell r="AE41">
            <v>23.4</v>
          </cell>
          <cell r="AF41">
            <v>23.6</v>
          </cell>
          <cell r="AG41">
            <v>14.7</v>
          </cell>
          <cell r="AH41">
            <v>9.4</v>
          </cell>
          <cell r="AI41">
            <v>5.6</v>
          </cell>
          <cell r="AJ41">
            <v>3.2</v>
          </cell>
          <cell r="AK41">
            <v>17.600000000000001</v>
          </cell>
          <cell r="AL41">
            <v>64.5</v>
          </cell>
          <cell r="AM41">
            <v>97.5</v>
          </cell>
          <cell r="AN41">
            <v>37221</v>
          </cell>
        </row>
        <row r="42">
          <cell r="A42" t="str">
            <v>Music</v>
          </cell>
          <cell r="B42" t="str">
            <v>Males</v>
          </cell>
          <cell r="C42">
            <v>8.8000000000000007</v>
          </cell>
          <cell r="D42">
            <v>21.8</v>
          </cell>
          <cell r="E42">
            <v>25.1</v>
          </cell>
          <cell r="F42">
            <v>18.8</v>
          </cell>
          <cell r="G42">
            <v>11.2</v>
          </cell>
          <cell r="H42">
            <v>7.3</v>
          </cell>
          <cell r="I42">
            <v>3.5</v>
          </cell>
          <cell r="J42">
            <v>1.9</v>
          </cell>
          <cell r="K42">
            <v>30.6</v>
          </cell>
          <cell r="L42">
            <v>74.599999999999994</v>
          </cell>
          <cell r="M42">
            <v>98.4</v>
          </cell>
          <cell r="N42">
            <v>22402</v>
          </cell>
          <cell r="O42" t="str">
            <v>Females</v>
          </cell>
          <cell r="P42">
            <v>10.8</v>
          </cell>
          <cell r="Q42">
            <v>25.1</v>
          </cell>
          <cell r="R42">
            <v>26.5</v>
          </cell>
          <cell r="S42">
            <v>17.2</v>
          </cell>
          <cell r="T42">
            <v>10.199999999999999</v>
          </cell>
          <cell r="U42">
            <v>5.7</v>
          </cell>
          <cell r="V42">
            <v>2.7</v>
          </cell>
          <cell r="W42">
            <v>1.1000000000000001</v>
          </cell>
          <cell r="X42">
            <v>35.799999999999997</v>
          </cell>
          <cell r="Y42">
            <v>79.5</v>
          </cell>
          <cell r="Z42">
            <v>99.2</v>
          </cell>
          <cell r="AA42">
            <v>20755</v>
          </cell>
          <cell r="AB42" t="str">
            <v>All</v>
          </cell>
          <cell r="AC42">
            <v>9.8000000000000007</v>
          </cell>
          <cell r="AD42">
            <v>23.4</v>
          </cell>
          <cell r="AE42">
            <v>25.8</v>
          </cell>
          <cell r="AF42">
            <v>18</v>
          </cell>
          <cell r="AG42">
            <v>10.7</v>
          </cell>
          <cell r="AH42">
            <v>6.5</v>
          </cell>
          <cell r="AI42">
            <v>3.1</v>
          </cell>
          <cell r="AJ42">
            <v>1.5</v>
          </cell>
          <cell r="AK42">
            <v>33.1</v>
          </cell>
          <cell r="AL42">
            <v>77</v>
          </cell>
          <cell r="AM42">
            <v>98.8</v>
          </cell>
          <cell r="AN42">
            <v>43157</v>
          </cell>
        </row>
        <row r="43">
          <cell r="A43" t="str">
            <v>Applied Art and Design</v>
          </cell>
          <cell r="B43" t="str">
            <v>Males</v>
          </cell>
          <cell r="C43">
            <v>1.9</v>
          </cell>
          <cell r="D43">
            <v>7.2</v>
          </cell>
          <cell r="E43">
            <v>19.100000000000001</v>
          </cell>
          <cell r="F43">
            <v>36</v>
          </cell>
          <cell r="G43">
            <v>16.399999999999999</v>
          </cell>
          <cell r="H43">
            <v>12.4</v>
          </cell>
          <cell r="I43">
            <v>4.8</v>
          </cell>
          <cell r="J43">
            <v>1.4</v>
          </cell>
          <cell r="K43">
            <v>9.1999999999999993</v>
          </cell>
          <cell r="L43">
            <v>64.3</v>
          </cell>
          <cell r="M43">
            <v>99.3</v>
          </cell>
          <cell r="N43">
            <v>566</v>
          </cell>
          <cell r="O43" t="str">
            <v>Females</v>
          </cell>
          <cell r="P43">
            <v>5.3</v>
          </cell>
          <cell r="Q43">
            <v>15.7</v>
          </cell>
          <cell r="R43">
            <v>30.5</v>
          </cell>
          <cell r="S43">
            <v>30.8</v>
          </cell>
          <cell r="T43">
            <v>9.6</v>
          </cell>
          <cell r="U43">
            <v>4.5</v>
          </cell>
          <cell r="V43">
            <v>2</v>
          </cell>
          <cell r="W43">
            <v>0.5</v>
          </cell>
          <cell r="X43">
            <v>21</v>
          </cell>
          <cell r="Y43">
            <v>82.3</v>
          </cell>
          <cell r="Z43">
            <v>98.9</v>
          </cell>
          <cell r="AA43">
            <v>910</v>
          </cell>
          <cell r="AB43" t="str">
            <v>All</v>
          </cell>
          <cell r="AC43">
            <v>4</v>
          </cell>
          <cell r="AD43">
            <v>12.5</v>
          </cell>
          <cell r="AE43">
            <v>26.2</v>
          </cell>
          <cell r="AF43">
            <v>32.799999999999997</v>
          </cell>
          <cell r="AG43">
            <v>12.2</v>
          </cell>
          <cell r="AH43">
            <v>7.5</v>
          </cell>
          <cell r="AI43">
            <v>3</v>
          </cell>
          <cell r="AJ43">
            <v>0.9</v>
          </cell>
          <cell r="AK43">
            <v>16.5</v>
          </cell>
          <cell r="AL43">
            <v>75.400000000000006</v>
          </cell>
          <cell r="AM43">
            <v>99.1</v>
          </cell>
          <cell r="AN43">
            <v>1476</v>
          </cell>
        </row>
        <row r="44">
          <cell r="A44" t="str">
            <v>Applied Physical Education</v>
          </cell>
          <cell r="B44" t="str">
            <v>Males</v>
          </cell>
          <cell r="C44">
            <v>1.4</v>
          </cell>
          <cell r="D44">
            <v>6.3</v>
          </cell>
          <cell r="E44">
            <v>19.8</v>
          </cell>
          <cell r="F44">
            <v>41.4</v>
          </cell>
          <cell r="G44">
            <v>21.9</v>
          </cell>
          <cell r="H44">
            <v>6.5</v>
          </cell>
          <cell r="I44">
            <v>1.6</v>
          </cell>
          <cell r="J44" t="str">
            <v>x</v>
          </cell>
          <cell r="K44">
            <v>7.7</v>
          </cell>
          <cell r="L44">
            <v>68.900000000000006</v>
          </cell>
          <cell r="M44">
            <v>99</v>
          </cell>
          <cell r="N44">
            <v>572</v>
          </cell>
          <cell r="O44" t="str">
            <v>Females</v>
          </cell>
          <cell r="P44">
            <v>2</v>
          </cell>
          <cell r="Q44">
            <v>8.1</v>
          </cell>
          <cell r="R44">
            <v>18.600000000000001</v>
          </cell>
          <cell r="S44">
            <v>38</v>
          </cell>
          <cell r="T44">
            <v>21.7</v>
          </cell>
          <cell r="U44">
            <v>7.6</v>
          </cell>
          <cell r="V44">
            <v>2</v>
          </cell>
          <cell r="W44">
            <v>0</v>
          </cell>
          <cell r="X44">
            <v>10.1</v>
          </cell>
          <cell r="Y44">
            <v>66.7</v>
          </cell>
          <cell r="Z44">
            <v>98</v>
          </cell>
          <cell r="AA44">
            <v>447</v>
          </cell>
          <cell r="AB44" t="str">
            <v>All</v>
          </cell>
          <cell r="AC44">
            <v>1.7</v>
          </cell>
          <cell r="AD44">
            <v>7.1</v>
          </cell>
          <cell r="AE44">
            <v>19.2</v>
          </cell>
          <cell r="AF44">
            <v>39.9</v>
          </cell>
          <cell r="AG44">
            <v>21.8</v>
          </cell>
          <cell r="AH44">
            <v>7</v>
          </cell>
          <cell r="AI44">
            <v>1.8</v>
          </cell>
          <cell r="AJ44" t="str">
            <v>x</v>
          </cell>
          <cell r="AK44">
            <v>8.6999999999999993</v>
          </cell>
          <cell r="AL44">
            <v>67.900000000000006</v>
          </cell>
          <cell r="AM44">
            <v>98.5</v>
          </cell>
          <cell r="AN44">
            <v>1019</v>
          </cell>
        </row>
        <row r="45">
          <cell r="A45" t="str">
            <v>Art and Design</v>
          </cell>
          <cell r="B45" t="str">
            <v>Males</v>
          </cell>
          <cell r="C45">
            <v>5.3</v>
          </cell>
          <cell r="D45">
            <v>9.6999999999999993</v>
          </cell>
          <cell r="E45">
            <v>19.100000000000001</v>
          </cell>
          <cell r="F45">
            <v>30.6</v>
          </cell>
          <cell r="G45">
            <v>16.2</v>
          </cell>
          <cell r="H45">
            <v>9.8000000000000007</v>
          </cell>
          <cell r="I45">
            <v>5.3</v>
          </cell>
          <cell r="J45">
            <v>2.2999999999999998</v>
          </cell>
          <cell r="K45">
            <v>15</v>
          </cell>
          <cell r="L45">
            <v>64.7</v>
          </cell>
          <cell r="M45">
            <v>98.4</v>
          </cell>
          <cell r="N45">
            <v>57387</v>
          </cell>
          <cell r="O45" t="str">
            <v>Females</v>
          </cell>
          <cell r="P45">
            <v>11.2</v>
          </cell>
          <cell r="Q45">
            <v>18.5</v>
          </cell>
          <cell r="R45">
            <v>26.6</v>
          </cell>
          <cell r="S45">
            <v>26.1</v>
          </cell>
          <cell r="T45">
            <v>9.8000000000000007</v>
          </cell>
          <cell r="U45">
            <v>4.3</v>
          </cell>
          <cell r="V45">
            <v>2</v>
          </cell>
          <cell r="W45">
            <v>0.7</v>
          </cell>
          <cell r="X45">
            <v>29.7</v>
          </cell>
          <cell r="Y45">
            <v>82.4</v>
          </cell>
          <cell r="Z45">
            <v>99.2</v>
          </cell>
          <cell r="AA45">
            <v>104955</v>
          </cell>
          <cell r="AB45" t="str">
            <v>All</v>
          </cell>
          <cell r="AC45">
            <v>9.1</v>
          </cell>
          <cell r="AD45">
            <v>15.4</v>
          </cell>
          <cell r="AE45">
            <v>23.9</v>
          </cell>
          <cell r="AF45">
            <v>27.7</v>
          </cell>
          <cell r="AG45">
            <v>12.1</v>
          </cell>
          <cell r="AH45">
            <v>6.2</v>
          </cell>
          <cell r="AI45">
            <v>3.2</v>
          </cell>
          <cell r="AJ45">
            <v>1.3</v>
          </cell>
          <cell r="AK45">
            <v>24.5</v>
          </cell>
          <cell r="AL45">
            <v>76.2</v>
          </cell>
          <cell r="AM45">
            <v>98.9</v>
          </cell>
          <cell r="AN45">
            <v>162342</v>
          </cell>
        </row>
        <row r="46">
          <cell r="A46" t="str">
            <v>Communication Studies</v>
          </cell>
          <cell r="B46" t="str">
            <v>Males</v>
          </cell>
          <cell r="C46">
            <v>2.2000000000000002</v>
          </cell>
          <cell r="D46">
            <v>7.2</v>
          </cell>
          <cell r="E46">
            <v>14.4</v>
          </cell>
          <cell r="F46">
            <v>18.600000000000001</v>
          </cell>
          <cell r="G46">
            <v>18.399999999999999</v>
          </cell>
          <cell r="H46">
            <v>15.2</v>
          </cell>
          <cell r="I46">
            <v>11.3</v>
          </cell>
          <cell r="J46">
            <v>6.5</v>
          </cell>
          <cell r="K46">
            <v>9.4</v>
          </cell>
          <cell r="L46">
            <v>42.4</v>
          </cell>
          <cell r="M46">
            <v>93.7</v>
          </cell>
          <cell r="N46">
            <v>4072</v>
          </cell>
          <cell r="O46" t="str">
            <v>Females</v>
          </cell>
          <cell r="P46">
            <v>6.4</v>
          </cell>
          <cell r="Q46">
            <v>14.1</v>
          </cell>
          <cell r="R46">
            <v>20.5</v>
          </cell>
          <cell r="S46">
            <v>21.6</v>
          </cell>
          <cell r="T46">
            <v>14.8</v>
          </cell>
          <cell r="U46">
            <v>9.6</v>
          </cell>
          <cell r="V46">
            <v>6.4</v>
          </cell>
          <cell r="W46">
            <v>2.8</v>
          </cell>
          <cell r="X46">
            <v>20.5</v>
          </cell>
          <cell r="Y46">
            <v>62.6</v>
          </cell>
          <cell r="Z46">
            <v>96.3</v>
          </cell>
          <cell r="AA46">
            <v>5386</v>
          </cell>
          <cell r="AB46" t="str">
            <v>All</v>
          </cell>
          <cell r="AC46">
            <v>4.5999999999999996</v>
          </cell>
          <cell r="AD46">
            <v>11.1</v>
          </cell>
          <cell r="AE46">
            <v>17.899999999999999</v>
          </cell>
          <cell r="AF46">
            <v>20.3</v>
          </cell>
          <cell r="AG46">
            <v>16.399999999999999</v>
          </cell>
          <cell r="AH46">
            <v>12</v>
          </cell>
          <cell r="AI46">
            <v>8.5</v>
          </cell>
          <cell r="AJ46">
            <v>4.4000000000000004</v>
          </cell>
          <cell r="AK46">
            <v>15.7</v>
          </cell>
          <cell r="AL46">
            <v>53.9</v>
          </cell>
          <cell r="AM46">
            <v>95.2</v>
          </cell>
          <cell r="AN46">
            <v>9458</v>
          </cell>
        </row>
        <row r="47">
          <cell r="A47" t="str">
            <v>Construction</v>
          </cell>
          <cell r="B47" t="str">
            <v>Males</v>
          </cell>
          <cell r="C47">
            <v>0</v>
          </cell>
          <cell r="D47" t="str">
            <v>x</v>
          </cell>
          <cell r="E47">
            <v>29.4</v>
          </cell>
          <cell r="F47">
            <v>26.5</v>
          </cell>
          <cell r="G47">
            <v>29.4</v>
          </cell>
          <cell r="H47">
            <v>8.8000000000000007</v>
          </cell>
          <cell r="I47">
            <v>0</v>
          </cell>
          <cell r="J47">
            <v>0</v>
          </cell>
          <cell r="K47" t="str">
            <v>x</v>
          </cell>
          <cell r="L47">
            <v>61.8</v>
          </cell>
          <cell r="M47">
            <v>100</v>
          </cell>
          <cell r="N47">
            <v>34</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29.4</v>
          </cell>
          <cell r="AF47">
            <v>26.5</v>
          </cell>
          <cell r="AG47">
            <v>29.4</v>
          </cell>
          <cell r="AH47">
            <v>8.8000000000000007</v>
          </cell>
          <cell r="AI47">
            <v>0</v>
          </cell>
          <cell r="AJ47">
            <v>0</v>
          </cell>
          <cell r="AK47" t="str">
            <v>x</v>
          </cell>
          <cell r="AL47">
            <v>61.8</v>
          </cell>
          <cell r="AM47">
            <v>100</v>
          </cell>
          <cell r="AN47">
            <v>34</v>
          </cell>
        </row>
        <row r="48">
          <cell r="A48" t="str">
            <v>Drama</v>
          </cell>
          <cell r="B48" t="str">
            <v>Males</v>
          </cell>
          <cell r="C48">
            <v>3.6</v>
          </cell>
          <cell r="D48">
            <v>14.1</v>
          </cell>
          <cell r="E48">
            <v>23.7</v>
          </cell>
          <cell r="F48">
            <v>26</v>
          </cell>
          <cell r="G48">
            <v>17.399999999999999</v>
          </cell>
          <cell r="H48">
            <v>8.4</v>
          </cell>
          <cell r="I48">
            <v>4.0999999999999996</v>
          </cell>
          <cell r="J48">
            <v>1.6</v>
          </cell>
          <cell r="K48">
            <v>17.7</v>
          </cell>
          <cell r="L48">
            <v>67.3</v>
          </cell>
          <cell r="M48">
            <v>98.9</v>
          </cell>
          <cell r="N48">
            <v>28731</v>
          </cell>
          <cell r="O48" t="str">
            <v>Females</v>
          </cell>
          <cell r="P48">
            <v>6.4</v>
          </cell>
          <cell r="Q48">
            <v>20.7</v>
          </cell>
          <cell r="R48">
            <v>29.1</v>
          </cell>
          <cell r="S48">
            <v>23.2</v>
          </cell>
          <cell r="T48">
            <v>11.9</v>
          </cell>
          <cell r="U48">
            <v>5</v>
          </cell>
          <cell r="V48">
            <v>2.1</v>
          </cell>
          <cell r="W48">
            <v>0.9</v>
          </cell>
          <cell r="X48">
            <v>27.1</v>
          </cell>
          <cell r="Y48">
            <v>79.400000000000006</v>
          </cell>
          <cell r="Z48">
            <v>99.3</v>
          </cell>
          <cell r="AA48">
            <v>46024</v>
          </cell>
          <cell r="AB48" t="str">
            <v>All</v>
          </cell>
          <cell r="AC48">
            <v>5.3</v>
          </cell>
          <cell r="AD48">
            <v>18.100000000000001</v>
          </cell>
          <cell r="AE48">
            <v>27</v>
          </cell>
          <cell r="AF48">
            <v>24.3</v>
          </cell>
          <cell r="AG48">
            <v>14</v>
          </cell>
          <cell r="AH48">
            <v>6.3</v>
          </cell>
          <cell r="AI48">
            <v>2.9</v>
          </cell>
          <cell r="AJ48">
            <v>1.2</v>
          </cell>
          <cell r="AK48">
            <v>23.5</v>
          </cell>
          <cell r="AL48">
            <v>74.8</v>
          </cell>
          <cell r="AM48">
            <v>99.1</v>
          </cell>
          <cell r="AN48">
            <v>74755</v>
          </cell>
        </row>
        <row r="49">
          <cell r="A49" t="str">
            <v>English Literature</v>
          </cell>
          <cell r="B49" t="str">
            <v>Males</v>
          </cell>
          <cell r="C49">
            <v>4.5</v>
          </cell>
          <cell r="D49">
            <v>14.9</v>
          </cell>
          <cell r="E49">
            <v>26.6</v>
          </cell>
          <cell r="F49">
            <v>26.5</v>
          </cell>
          <cell r="G49">
            <v>15.3</v>
          </cell>
          <cell r="H49">
            <v>6.6</v>
          </cell>
          <cell r="I49">
            <v>2.6</v>
          </cell>
          <cell r="J49">
            <v>1.2</v>
          </cell>
          <cell r="K49">
            <v>19.399999999999999</v>
          </cell>
          <cell r="L49">
            <v>72.5</v>
          </cell>
          <cell r="M49">
            <v>98.2</v>
          </cell>
          <cell r="N49">
            <v>212726</v>
          </cell>
          <cell r="O49" t="str">
            <v>Females</v>
          </cell>
          <cell r="P49">
            <v>8.1</v>
          </cell>
          <cell r="Q49">
            <v>22.7</v>
          </cell>
          <cell r="R49">
            <v>30.5</v>
          </cell>
          <cell r="S49">
            <v>22.9</v>
          </cell>
          <cell r="T49">
            <v>9.9</v>
          </cell>
          <cell r="U49">
            <v>3.3</v>
          </cell>
          <cell r="V49">
            <v>1.1000000000000001</v>
          </cell>
          <cell r="W49">
            <v>0.5</v>
          </cell>
          <cell r="X49">
            <v>30.8</v>
          </cell>
          <cell r="Y49">
            <v>84.2</v>
          </cell>
          <cell r="Z49">
            <v>99</v>
          </cell>
          <cell r="AA49">
            <v>236510</v>
          </cell>
          <cell r="AB49" t="str">
            <v>All</v>
          </cell>
          <cell r="AC49">
            <v>6.4</v>
          </cell>
          <cell r="AD49">
            <v>19</v>
          </cell>
          <cell r="AE49">
            <v>28.7</v>
          </cell>
          <cell r="AF49">
            <v>24.6</v>
          </cell>
          <cell r="AG49">
            <v>12.4</v>
          </cell>
          <cell r="AH49">
            <v>4.9000000000000004</v>
          </cell>
          <cell r="AI49">
            <v>1.8</v>
          </cell>
          <cell r="AJ49">
            <v>0.8</v>
          </cell>
          <cell r="AK49">
            <v>25.4</v>
          </cell>
          <cell r="AL49">
            <v>78.7</v>
          </cell>
          <cell r="AM49">
            <v>98.6</v>
          </cell>
          <cell r="AN49">
            <v>449236</v>
          </cell>
        </row>
        <row r="50">
          <cell r="A50" t="str">
            <v>English Studies</v>
          </cell>
          <cell r="B50" t="str">
            <v>Males</v>
          </cell>
          <cell r="C50">
            <v>0.2</v>
          </cell>
          <cell r="D50">
            <v>2.2000000000000002</v>
          </cell>
          <cell r="E50">
            <v>14.6</v>
          </cell>
          <cell r="F50">
            <v>45.9</v>
          </cell>
          <cell r="G50">
            <v>15.1</v>
          </cell>
          <cell r="H50">
            <v>11.4</v>
          </cell>
          <cell r="I50">
            <v>5.8</v>
          </cell>
          <cell r="J50">
            <v>3</v>
          </cell>
          <cell r="K50">
            <v>2.4</v>
          </cell>
          <cell r="L50">
            <v>63</v>
          </cell>
          <cell r="M50">
            <v>98.4</v>
          </cell>
          <cell r="N50">
            <v>1840</v>
          </cell>
          <cell r="O50" t="str">
            <v>Females</v>
          </cell>
          <cell r="P50">
            <v>0.4</v>
          </cell>
          <cell r="Q50">
            <v>3.5</v>
          </cell>
          <cell r="R50">
            <v>18.7</v>
          </cell>
          <cell r="S50">
            <v>47.8</v>
          </cell>
          <cell r="T50">
            <v>13</v>
          </cell>
          <cell r="U50">
            <v>9.4</v>
          </cell>
          <cell r="V50">
            <v>4</v>
          </cell>
          <cell r="W50">
            <v>1.9</v>
          </cell>
          <cell r="X50">
            <v>3.9</v>
          </cell>
          <cell r="Y50">
            <v>70.5</v>
          </cell>
          <cell r="Z50">
            <v>98.8</v>
          </cell>
          <cell r="AA50">
            <v>1462</v>
          </cell>
          <cell r="AB50" t="str">
            <v>All</v>
          </cell>
          <cell r="AC50">
            <v>0.3</v>
          </cell>
          <cell r="AD50">
            <v>2.8</v>
          </cell>
          <cell r="AE50">
            <v>16.399999999999999</v>
          </cell>
          <cell r="AF50">
            <v>46.8</v>
          </cell>
          <cell r="AG50">
            <v>14.2</v>
          </cell>
          <cell r="AH50">
            <v>10.5</v>
          </cell>
          <cell r="AI50">
            <v>5</v>
          </cell>
          <cell r="AJ50">
            <v>2.5</v>
          </cell>
          <cell r="AK50">
            <v>3.1</v>
          </cell>
          <cell r="AL50">
            <v>66.3</v>
          </cell>
          <cell r="AM50">
            <v>98.5</v>
          </cell>
          <cell r="AN50">
            <v>3302</v>
          </cell>
        </row>
        <row r="51">
          <cell r="A51" t="str">
            <v>General Studies</v>
          </cell>
          <cell r="B51" t="str">
            <v>Males</v>
          </cell>
          <cell r="C51">
            <v>1.8</v>
          </cell>
          <cell r="D51">
            <v>7.5</v>
          </cell>
          <cell r="E51">
            <v>12.4</v>
          </cell>
          <cell r="F51">
            <v>17.600000000000001</v>
          </cell>
          <cell r="G51">
            <v>19.399999999999999</v>
          </cell>
          <cell r="H51">
            <v>15.7</v>
          </cell>
          <cell r="I51">
            <v>11</v>
          </cell>
          <cell r="J51">
            <v>6.9</v>
          </cell>
          <cell r="K51">
            <v>9.3000000000000007</v>
          </cell>
          <cell r="L51">
            <v>39.4</v>
          </cell>
          <cell r="M51">
            <v>92.5</v>
          </cell>
          <cell r="N51">
            <v>3373</v>
          </cell>
          <cell r="O51" t="str">
            <v>Females</v>
          </cell>
          <cell r="P51">
            <v>2.1</v>
          </cell>
          <cell r="Q51">
            <v>7.7</v>
          </cell>
          <cell r="R51">
            <v>15.7</v>
          </cell>
          <cell r="S51">
            <v>20.8</v>
          </cell>
          <cell r="T51">
            <v>20.8</v>
          </cell>
          <cell r="U51">
            <v>15.3</v>
          </cell>
          <cell r="V51">
            <v>7.8</v>
          </cell>
          <cell r="W51">
            <v>4.9000000000000004</v>
          </cell>
          <cell r="X51">
            <v>9.8000000000000007</v>
          </cell>
          <cell r="Y51">
            <v>46.3</v>
          </cell>
          <cell r="Z51">
            <v>95.1</v>
          </cell>
          <cell r="AA51">
            <v>3149</v>
          </cell>
          <cell r="AB51" t="str">
            <v>All</v>
          </cell>
          <cell r="AC51">
            <v>2</v>
          </cell>
          <cell r="AD51">
            <v>7.6</v>
          </cell>
          <cell r="AE51">
            <v>14</v>
          </cell>
          <cell r="AF51">
            <v>19.2</v>
          </cell>
          <cell r="AG51">
            <v>20.100000000000001</v>
          </cell>
          <cell r="AH51">
            <v>15.5</v>
          </cell>
          <cell r="AI51">
            <v>9.4</v>
          </cell>
          <cell r="AJ51">
            <v>5.9</v>
          </cell>
          <cell r="AK51">
            <v>9.6</v>
          </cell>
          <cell r="AL51">
            <v>42.7</v>
          </cell>
          <cell r="AM51">
            <v>93.7</v>
          </cell>
          <cell r="AN51">
            <v>6522</v>
          </cell>
        </row>
        <row r="52">
          <cell r="A52" t="str">
            <v>Health and Social Care</v>
          </cell>
          <cell r="B52" t="str">
            <v>Males</v>
          </cell>
          <cell r="C52" t="str">
            <v>x</v>
          </cell>
          <cell r="D52">
            <v>2</v>
          </cell>
          <cell r="E52">
            <v>12.3</v>
          </cell>
          <cell r="F52">
            <v>17.899999999999999</v>
          </cell>
          <cell r="G52">
            <v>17.5</v>
          </cell>
          <cell r="H52">
            <v>18.5</v>
          </cell>
          <cell r="I52">
            <v>15.2</v>
          </cell>
          <cell r="J52">
            <v>10.3</v>
          </cell>
          <cell r="K52">
            <v>2.6</v>
          </cell>
          <cell r="L52">
            <v>32.799999999999997</v>
          </cell>
          <cell r="M52">
            <v>94.4</v>
          </cell>
          <cell r="N52">
            <v>302</v>
          </cell>
          <cell r="O52" t="str">
            <v>Females</v>
          </cell>
          <cell r="P52" t="str">
            <v>x</v>
          </cell>
          <cell r="Q52">
            <v>9.4</v>
          </cell>
          <cell r="R52">
            <v>19</v>
          </cell>
          <cell r="S52">
            <v>23.3</v>
          </cell>
          <cell r="T52">
            <v>17.100000000000001</v>
          </cell>
          <cell r="U52">
            <v>12.2</v>
          </cell>
          <cell r="V52">
            <v>8.5</v>
          </cell>
          <cell r="W52">
            <v>5.6</v>
          </cell>
          <cell r="X52">
            <v>11.3</v>
          </cell>
          <cell r="Y52">
            <v>53.6</v>
          </cell>
          <cell r="Z52">
            <v>97</v>
          </cell>
          <cell r="AA52">
            <v>5570</v>
          </cell>
          <cell r="AB52" t="str">
            <v>All</v>
          </cell>
          <cell r="AC52">
            <v>1.9</v>
          </cell>
          <cell r="AD52">
            <v>9</v>
          </cell>
          <cell r="AE52">
            <v>18.7</v>
          </cell>
          <cell r="AF52">
            <v>23</v>
          </cell>
          <cell r="AG52">
            <v>17.100000000000001</v>
          </cell>
          <cell r="AH52">
            <v>12.5</v>
          </cell>
          <cell r="AI52">
            <v>8.8000000000000007</v>
          </cell>
          <cell r="AJ52">
            <v>5.8</v>
          </cell>
          <cell r="AK52">
            <v>10.9</v>
          </cell>
          <cell r="AL52">
            <v>52.6</v>
          </cell>
          <cell r="AM52">
            <v>96.8</v>
          </cell>
          <cell r="AN52">
            <v>5872</v>
          </cell>
        </row>
        <row r="53">
          <cell r="A53" t="str">
            <v>Hospitality and Catering</v>
          </cell>
          <cell r="B53" t="str">
            <v>Males</v>
          </cell>
          <cell r="C53" t="str">
            <v>x</v>
          </cell>
          <cell r="D53">
            <v>1.7</v>
          </cell>
          <cell r="E53">
            <v>15.5</v>
          </cell>
          <cell r="F53">
            <v>28</v>
          </cell>
          <cell r="G53">
            <v>19</v>
          </cell>
          <cell r="H53">
            <v>18.100000000000001</v>
          </cell>
          <cell r="I53">
            <v>11.1</v>
          </cell>
          <cell r="J53">
            <v>5.2</v>
          </cell>
          <cell r="K53">
            <v>2.2999999999999998</v>
          </cell>
          <cell r="L53">
            <v>45.8</v>
          </cell>
          <cell r="M53">
            <v>99.1</v>
          </cell>
          <cell r="N53">
            <v>343</v>
          </cell>
          <cell r="O53" t="str">
            <v>Females</v>
          </cell>
          <cell r="P53" t="str">
            <v>x</v>
          </cell>
          <cell r="Q53">
            <v>13.5</v>
          </cell>
          <cell r="R53">
            <v>23.1</v>
          </cell>
          <cell r="S53">
            <v>27.2</v>
          </cell>
          <cell r="T53">
            <v>15.3</v>
          </cell>
          <cell r="U53">
            <v>8</v>
          </cell>
          <cell r="V53">
            <v>5.3</v>
          </cell>
          <cell r="W53">
            <v>2.2000000000000002</v>
          </cell>
          <cell r="X53">
            <v>18.399999999999999</v>
          </cell>
          <cell r="Y53">
            <v>68.7</v>
          </cell>
          <cell r="Z53">
            <v>99.4</v>
          </cell>
          <cell r="AA53">
            <v>511</v>
          </cell>
          <cell r="AB53" t="str">
            <v>All</v>
          </cell>
          <cell r="AC53">
            <v>3.2</v>
          </cell>
          <cell r="AD53">
            <v>8.8000000000000007</v>
          </cell>
          <cell r="AE53">
            <v>20</v>
          </cell>
          <cell r="AF53">
            <v>27.5</v>
          </cell>
          <cell r="AG53">
            <v>16.7</v>
          </cell>
          <cell r="AH53">
            <v>12.1</v>
          </cell>
          <cell r="AI53">
            <v>7.6</v>
          </cell>
          <cell r="AJ53">
            <v>3.4</v>
          </cell>
          <cell r="AK53">
            <v>11.9</v>
          </cell>
          <cell r="AL53">
            <v>59.5</v>
          </cell>
          <cell r="AM53">
            <v>99.3</v>
          </cell>
          <cell r="AN53">
            <v>854</v>
          </cell>
        </row>
        <row r="54">
          <cell r="A54" t="str">
            <v>Leisure and Tourism</v>
          </cell>
          <cell r="B54" t="str">
            <v>Males</v>
          </cell>
          <cell r="C54">
            <v>0.3</v>
          </cell>
          <cell r="D54">
            <v>2.1</v>
          </cell>
          <cell r="E54">
            <v>6.5</v>
          </cell>
          <cell r="F54">
            <v>15</v>
          </cell>
          <cell r="G54">
            <v>18.399999999999999</v>
          </cell>
          <cell r="H54">
            <v>17.899999999999999</v>
          </cell>
          <cell r="I54">
            <v>15.7</v>
          </cell>
          <cell r="J54">
            <v>12.6</v>
          </cell>
          <cell r="K54">
            <v>2.4</v>
          </cell>
          <cell r="L54">
            <v>23.9</v>
          </cell>
          <cell r="M54">
            <v>88.5</v>
          </cell>
          <cell r="N54">
            <v>1180</v>
          </cell>
          <cell r="O54" t="str">
            <v>Females</v>
          </cell>
          <cell r="P54">
            <v>2</v>
          </cell>
          <cell r="Q54">
            <v>8.1999999999999993</v>
          </cell>
          <cell r="R54">
            <v>15.9</v>
          </cell>
          <cell r="S54">
            <v>21.7</v>
          </cell>
          <cell r="T54">
            <v>16.600000000000001</v>
          </cell>
          <cell r="U54">
            <v>14</v>
          </cell>
          <cell r="V54">
            <v>9.6999999999999993</v>
          </cell>
          <cell r="W54">
            <v>6.8</v>
          </cell>
          <cell r="X54">
            <v>10.199999999999999</v>
          </cell>
          <cell r="Y54">
            <v>47.8</v>
          </cell>
          <cell r="Z54">
            <v>94.9</v>
          </cell>
          <cell r="AA54">
            <v>1637</v>
          </cell>
          <cell r="AB54" t="str">
            <v>All</v>
          </cell>
          <cell r="AC54">
            <v>1.3</v>
          </cell>
          <cell r="AD54">
            <v>5.6</v>
          </cell>
          <cell r="AE54">
            <v>12</v>
          </cell>
          <cell r="AF54">
            <v>18.899999999999999</v>
          </cell>
          <cell r="AG54">
            <v>17.3</v>
          </cell>
          <cell r="AH54">
            <v>15.6</v>
          </cell>
          <cell r="AI54">
            <v>12.2</v>
          </cell>
          <cell r="AJ54">
            <v>9.3000000000000007</v>
          </cell>
          <cell r="AK54">
            <v>6.9</v>
          </cell>
          <cell r="AL54">
            <v>37.799999999999997</v>
          </cell>
          <cell r="AM54">
            <v>92.2</v>
          </cell>
          <cell r="AN54">
            <v>2817</v>
          </cell>
        </row>
        <row r="55">
          <cell r="A55" t="str">
            <v>Manufacturing</v>
          </cell>
          <cell r="B55" t="str">
            <v>Males</v>
          </cell>
          <cell r="C55">
            <v>0</v>
          </cell>
          <cell r="D55">
            <v>3.6</v>
          </cell>
          <cell r="E55">
            <v>6.5</v>
          </cell>
          <cell r="F55">
            <v>19.399999999999999</v>
          </cell>
          <cell r="G55">
            <v>13.7</v>
          </cell>
          <cell r="H55">
            <v>17.3</v>
          </cell>
          <cell r="I55">
            <v>20.100000000000001</v>
          </cell>
          <cell r="J55">
            <v>10.1</v>
          </cell>
          <cell r="K55">
            <v>3.6</v>
          </cell>
          <cell r="L55">
            <v>29.5</v>
          </cell>
          <cell r="M55">
            <v>90.6</v>
          </cell>
          <cell r="N55">
            <v>139</v>
          </cell>
          <cell r="O55" t="str">
            <v>Females</v>
          </cell>
          <cell r="P55">
            <v>0</v>
          </cell>
          <cell r="Q55">
            <v>9.1</v>
          </cell>
          <cell r="R55">
            <v>9.1</v>
          </cell>
          <cell r="S55">
            <v>24.2</v>
          </cell>
          <cell r="T55">
            <v>15.2</v>
          </cell>
          <cell r="U55">
            <v>12.1</v>
          </cell>
          <cell r="V55">
            <v>9.1</v>
          </cell>
          <cell r="W55">
            <v>18.2</v>
          </cell>
          <cell r="X55">
            <v>9.1</v>
          </cell>
          <cell r="Y55">
            <v>42.4</v>
          </cell>
          <cell r="Z55">
            <v>97</v>
          </cell>
          <cell r="AA55">
            <v>33</v>
          </cell>
          <cell r="AB55" t="str">
            <v>All</v>
          </cell>
          <cell r="AC55">
            <v>0</v>
          </cell>
          <cell r="AD55">
            <v>4.7</v>
          </cell>
          <cell r="AE55">
            <v>7</v>
          </cell>
          <cell r="AF55">
            <v>20.3</v>
          </cell>
          <cell r="AG55">
            <v>14</v>
          </cell>
          <cell r="AH55">
            <v>16.3</v>
          </cell>
          <cell r="AI55">
            <v>18</v>
          </cell>
          <cell r="AJ55">
            <v>11.6</v>
          </cell>
          <cell r="AK55">
            <v>4.7</v>
          </cell>
          <cell r="AL55">
            <v>32</v>
          </cell>
          <cell r="AM55">
            <v>91.9</v>
          </cell>
          <cell r="AN55">
            <v>172</v>
          </cell>
        </row>
        <row r="56">
          <cell r="A56" t="str">
            <v>Media/Film/TV</v>
          </cell>
          <cell r="B56" t="str">
            <v>Males</v>
          </cell>
          <cell r="C56">
            <v>1.6</v>
          </cell>
          <cell r="D56">
            <v>8.5</v>
          </cell>
          <cell r="E56">
            <v>20.2</v>
          </cell>
          <cell r="F56">
            <v>26.4</v>
          </cell>
          <cell r="G56">
            <v>19.8</v>
          </cell>
          <cell r="H56">
            <v>11.2</v>
          </cell>
          <cell r="I56">
            <v>6.2</v>
          </cell>
          <cell r="J56">
            <v>3.2</v>
          </cell>
          <cell r="K56">
            <v>10.1</v>
          </cell>
          <cell r="L56">
            <v>56.6</v>
          </cell>
          <cell r="M56">
            <v>97.1</v>
          </cell>
          <cell r="N56">
            <v>25784</v>
          </cell>
          <cell r="O56" t="str">
            <v>Females</v>
          </cell>
          <cell r="P56">
            <v>5.2</v>
          </cell>
          <cell r="Q56">
            <v>19</v>
          </cell>
          <cell r="R56">
            <v>27.9</v>
          </cell>
          <cell r="S56">
            <v>23.7</v>
          </cell>
          <cell r="T56">
            <v>12.4</v>
          </cell>
          <cell r="U56">
            <v>5.8</v>
          </cell>
          <cell r="V56">
            <v>2.9</v>
          </cell>
          <cell r="W56">
            <v>1.5</v>
          </cell>
          <cell r="X56">
            <v>24.2</v>
          </cell>
          <cell r="Y56">
            <v>75.8</v>
          </cell>
          <cell r="Z56">
            <v>98.4</v>
          </cell>
          <cell r="AA56">
            <v>25999</v>
          </cell>
          <cell r="AB56" t="str">
            <v>All</v>
          </cell>
          <cell r="AC56">
            <v>3.4</v>
          </cell>
          <cell r="AD56">
            <v>13.8</v>
          </cell>
          <cell r="AE56">
            <v>24</v>
          </cell>
          <cell r="AF56">
            <v>25.1</v>
          </cell>
          <cell r="AG56">
            <v>16.100000000000001</v>
          </cell>
          <cell r="AH56">
            <v>8.5</v>
          </cell>
          <cell r="AI56">
            <v>4.5999999999999996</v>
          </cell>
          <cell r="AJ56">
            <v>2.2999999999999998</v>
          </cell>
          <cell r="AK56">
            <v>17.100000000000001</v>
          </cell>
          <cell r="AL56">
            <v>66.2</v>
          </cell>
          <cell r="AM56">
            <v>97.7</v>
          </cell>
          <cell r="AN56">
            <v>51783</v>
          </cell>
        </row>
        <row r="57">
          <cell r="A57" t="str">
            <v>Media: Communication and Production</v>
          </cell>
          <cell r="B57" t="str">
            <v>Males</v>
          </cell>
          <cell r="C57">
            <v>0</v>
          </cell>
          <cell r="D57">
            <v>0</v>
          </cell>
          <cell r="E57">
            <v>13.3</v>
          </cell>
          <cell r="F57">
            <v>36</v>
          </cell>
          <cell r="G57">
            <v>33.299999999999997</v>
          </cell>
          <cell r="H57">
            <v>10.7</v>
          </cell>
          <cell r="I57" t="str">
            <v>x</v>
          </cell>
          <cell r="J57">
            <v>0</v>
          </cell>
          <cell r="K57">
            <v>0</v>
          </cell>
          <cell r="L57">
            <v>49.3</v>
          </cell>
          <cell r="M57">
            <v>100</v>
          </cell>
          <cell r="N57">
            <v>75</v>
          </cell>
          <cell r="O57" t="str">
            <v>Females</v>
          </cell>
          <cell r="P57">
            <v>0</v>
          </cell>
          <cell r="Q57">
            <v>0</v>
          </cell>
          <cell r="R57">
            <v>22.5</v>
          </cell>
          <cell r="S57">
            <v>38.200000000000003</v>
          </cell>
          <cell r="T57">
            <v>27</v>
          </cell>
          <cell r="U57">
            <v>11.2</v>
          </cell>
          <cell r="V57" t="str">
            <v>x</v>
          </cell>
          <cell r="W57">
            <v>0</v>
          </cell>
          <cell r="X57">
            <v>0</v>
          </cell>
          <cell r="Y57">
            <v>60.7</v>
          </cell>
          <cell r="Z57">
            <v>100</v>
          </cell>
          <cell r="AA57">
            <v>89</v>
          </cell>
          <cell r="AB57" t="str">
            <v>All</v>
          </cell>
          <cell r="AC57">
            <v>0</v>
          </cell>
          <cell r="AD57">
            <v>0</v>
          </cell>
          <cell r="AE57">
            <v>18.3</v>
          </cell>
          <cell r="AF57">
            <v>37.200000000000003</v>
          </cell>
          <cell r="AG57">
            <v>29.9</v>
          </cell>
          <cell r="AH57">
            <v>11</v>
          </cell>
          <cell r="AI57">
            <v>3.7</v>
          </cell>
          <cell r="AJ57">
            <v>0</v>
          </cell>
          <cell r="AK57">
            <v>0</v>
          </cell>
          <cell r="AL57">
            <v>55.5</v>
          </cell>
          <cell r="AM57">
            <v>100</v>
          </cell>
          <cell r="AN57">
            <v>164</v>
          </cell>
        </row>
        <row r="58">
          <cell r="A58" t="str">
            <v>Performing Arts</v>
          </cell>
          <cell r="B58" t="str">
            <v>Males</v>
          </cell>
          <cell r="C58">
            <v>3.8</v>
          </cell>
          <cell r="D58">
            <v>6.6</v>
          </cell>
          <cell r="E58">
            <v>11.7</v>
          </cell>
          <cell r="F58">
            <v>26.1</v>
          </cell>
          <cell r="G58">
            <v>18.8</v>
          </cell>
          <cell r="H58">
            <v>14.7</v>
          </cell>
          <cell r="I58">
            <v>10.1</v>
          </cell>
          <cell r="J58">
            <v>5.5</v>
          </cell>
          <cell r="K58">
            <v>10.4</v>
          </cell>
          <cell r="L58">
            <v>48.2</v>
          </cell>
          <cell r="M58">
            <v>97.4</v>
          </cell>
          <cell r="N58">
            <v>849</v>
          </cell>
          <cell r="O58" t="str">
            <v>Females</v>
          </cell>
          <cell r="P58">
            <v>5.3</v>
          </cell>
          <cell r="Q58">
            <v>11</v>
          </cell>
          <cell r="R58">
            <v>18.899999999999999</v>
          </cell>
          <cell r="S58">
            <v>26.9</v>
          </cell>
          <cell r="T58">
            <v>16.100000000000001</v>
          </cell>
          <cell r="U58">
            <v>10.9</v>
          </cell>
          <cell r="V58">
            <v>5.8</v>
          </cell>
          <cell r="W58">
            <v>2.7</v>
          </cell>
          <cell r="X58">
            <v>16.3</v>
          </cell>
          <cell r="Y58">
            <v>62.1</v>
          </cell>
          <cell r="Z58">
            <v>97.6</v>
          </cell>
          <cell r="AA58">
            <v>1799</v>
          </cell>
          <cell r="AB58" t="str">
            <v>All</v>
          </cell>
          <cell r="AC58">
            <v>4.8</v>
          </cell>
          <cell r="AD58">
            <v>9.6</v>
          </cell>
          <cell r="AE58">
            <v>16.600000000000001</v>
          </cell>
          <cell r="AF58">
            <v>26.7</v>
          </cell>
          <cell r="AG58">
            <v>17</v>
          </cell>
          <cell r="AH58">
            <v>12.1</v>
          </cell>
          <cell r="AI58">
            <v>7.2</v>
          </cell>
          <cell r="AJ58">
            <v>3.6</v>
          </cell>
          <cell r="AK58">
            <v>14.4</v>
          </cell>
          <cell r="AL58">
            <v>57.6</v>
          </cell>
          <cell r="AM58">
            <v>97.5</v>
          </cell>
          <cell r="AN58">
            <v>2648</v>
          </cell>
        </row>
        <row r="59">
          <cell r="A59" t="str">
            <v>Physical Education</v>
          </cell>
          <cell r="B59" t="str">
            <v>Males</v>
          </cell>
          <cell r="C59">
            <v>5.3</v>
          </cell>
          <cell r="D59">
            <v>12.4</v>
          </cell>
          <cell r="E59">
            <v>26</v>
          </cell>
          <cell r="F59">
            <v>27.3</v>
          </cell>
          <cell r="G59">
            <v>17.2</v>
          </cell>
          <cell r="H59">
            <v>8.5</v>
          </cell>
          <cell r="I59">
            <v>2.5</v>
          </cell>
          <cell r="J59">
            <v>0.6</v>
          </cell>
          <cell r="K59">
            <v>17.600000000000001</v>
          </cell>
          <cell r="L59">
            <v>70.900000000000006</v>
          </cell>
          <cell r="M59">
            <v>99.6</v>
          </cell>
          <cell r="N59">
            <v>62124</v>
          </cell>
          <cell r="O59" t="str">
            <v>Females</v>
          </cell>
          <cell r="P59">
            <v>8.5</v>
          </cell>
          <cell r="Q59">
            <v>15.2</v>
          </cell>
          <cell r="R59">
            <v>22.7</v>
          </cell>
          <cell r="S59">
            <v>22.6</v>
          </cell>
          <cell r="T59">
            <v>17</v>
          </cell>
          <cell r="U59">
            <v>9</v>
          </cell>
          <cell r="V59">
            <v>3.4</v>
          </cell>
          <cell r="W59">
            <v>1</v>
          </cell>
          <cell r="X59">
            <v>23.7</v>
          </cell>
          <cell r="Y59">
            <v>69</v>
          </cell>
          <cell r="Z59">
            <v>99.4</v>
          </cell>
          <cell r="AA59">
            <v>44887</v>
          </cell>
          <cell r="AB59" t="str">
            <v>All</v>
          </cell>
          <cell r="AC59">
            <v>6.6</v>
          </cell>
          <cell r="AD59">
            <v>13.6</v>
          </cell>
          <cell r="AE59">
            <v>24.6</v>
          </cell>
          <cell r="AF59">
            <v>25.3</v>
          </cell>
          <cell r="AG59">
            <v>17.100000000000001</v>
          </cell>
          <cell r="AH59">
            <v>8.6999999999999993</v>
          </cell>
          <cell r="AI59">
            <v>2.9</v>
          </cell>
          <cell r="AJ59">
            <v>0.8</v>
          </cell>
          <cell r="AK59">
            <v>20.2</v>
          </cell>
          <cell r="AL59">
            <v>70.099999999999994</v>
          </cell>
          <cell r="AM59">
            <v>99.5</v>
          </cell>
          <cell r="AN59">
            <v>107011</v>
          </cell>
        </row>
        <row r="60">
          <cell r="A60" t="str">
            <v>Religious Studies</v>
          </cell>
          <cell r="B60" t="str">
            <v>Males</v>
          </cell>
          <cell r="C60">
            <v>8.1</v>
          </cell>
          <cell r="D60">
            <v>16.600000000000001</v>
          </cell>
          <cell r="E60">
            <v>22.1</v>
          </cell>
          <cell r="F60">
            <v>20.8</v>
          </cell>
          <cell r="G60">
            <v>12.5</v>
          </cell>
          <cell r="H60">
            <v>8.3000000000000007</v>
          </cell>
          <cell r="I60">
            <v>5.6</v>
          </cell>
          <cell r="J60">
            <v>3.5</v>
          </cell>
          <cell r="K60">
            <v>24.7</v>
          </cell>
          <cell r="L60">
            <v>67.599999999999994</v>
          </cell>
          <cell r="M60">
            <v>97.6</v>
          </cell>
          <cell r="N60">
            <v>89188</v>
          </cell>
          <cell r="O60" t="str">
            <v>Females</v>
          </cell>
          <cell r="P60">
            <v>15</v>
          </cell>
          <cell r="Q60">
            <v>23.2</v>
          </cell>
          <cell r="R60">
            <v>23.2</v>
          </cell>
          <cell r="S60">
            <v>17.5</v>
          </cell>
          <cell r="T60">
            <v>9.4</v>
          </cell>
          <cell r="U60">
            <v>5.5</v>
          </cell>
          <cell r="V60">
            <v>3.2</v>
          </cell>
          <cell r="W60">
            <v>1.8</v>
          </cell>
          <cell r="X60">
            <v>38.200000000000003</v>
          </cell>
          <cell r="Y60">
            <v>78.900000000000006</v>
          </cell>
          <cell r="Z60">
            <v>98.8</v>
          </cell>
          <cell r="AA60">
            <v>105921</v>
          </cell>
          <cell r="AB60" t="str">
            <v>All</v>
          </cell>
          <cell r="AC60">
            <v>11.8</v>
          </cell>
          <cell r="AD60">
            <v>20.2</v>
          </cell>
          <cell r="AE60">
            <v>22.7</v>
          </cell>
          <cell r="AF60">
            <v>19</v>
          </cell>
          <cell r="AG60">
            <v>10.8</v>
          </cell>
          <cell r="AH60">
            <v>6.8</v>
          </cell>
          <cell r="AI60">
            <v>4.3</v>
          </cell>
          <cell r="AJ60">
            <v>2.6</v>
          </cell>
          <cell r="AK60">
            <v>32</v>
          </cell>
          <cell r="AL60">
            <v>73.8</v>
          </cell>
          <cell r="AM60">
            <v>98.3</v>
          </cell>
          <cell r="AN60">
            <v>195109</v>
          </cell>
        </row>
        <row r="61">
          <cell r="A61" t="str">
            <v>Statistics</v>
          </cell>
          <cell r="B61" t="str">
            <v>Males</v>
          </cell>
          <cell r="C61">
            <v>6.4</v>
          </cell>
          <cell r="D61">
            <v>16.600000000000001</v>
          </cell>
          <cell r="E61">
            <v>22.7</v>
          </cell>
          <cell r="F61">
            <v>30.1</v>
          </cell>
          <cell r="G61">
            <v>12.6</v>
          </cell>
          <cell r="H61">
            <v>5.3</v>
          </cell>
          <cell r="I61">
            <v>2.4</v>
          </cell>
          <cell r="J61">
            <v>1.2</v>
          </cell>
          <cell r="K61">
            <v>23</v>
          </cell>
          <cell r="L61">
            <v>75.8</v>
          </cell>
          <cell r="M61">
            <v>97.3</v>
          </cell>
          <cell r="N61">
            <v>32464</v>
          </cell>
          <cell r="O61" t="str">
            <v>Females</v>
          </cell>
          <cell r="P61">
            <v>7.4</v>
          </cell>
          <cell r="Q61">
            <v>18</v>
          </cell>
          <cell r="R61">
            <v>23.7</v>
          </cell>
          <cell r="S61">
            <v>30.2</v>
          </cell>
          <cell r="T61">
            <v>10.9</v>
          </cell>
          <cell r="U61">
            <v>4.5</v>
          </cell>
          <cell r="V61">
            <v>2</v>
          </cell>
          <cell r="W61">
            <v>1.1000000000000001</v>
          </cell>
          <cell r="X61">
            <v>25.4</v>
          </cell>
          <cell r="Y61">
            <v>79.2</v>
          </cell>
          <cell r="Z61">
            <v>97.8</v>
          </cell>
          <cell r="AA61">
            <v>29473</v>
          </cell>
          <cell r="AB61" t="str">
            <v>All</v>
          </cell>
          <cell r="AC61">
            <v>6.9</v>
          </cell>
          <cell r="AD61">
            <v>17.3</v>
          </cell>
          <cell r="AE61">
            <v>23.2</v>
          </cell>
          <cell r="AF61">
            <v>30.2</v>
          </cell>
          <cell r="AG61">
            <v>11.8</v>
          </cell>
          <cell r="AH61">
            <v>4.9000000000000004</v>
          </cell>
          <cell r="AI61">
            <v>2.2000000000000002</v>
          </cell>
          <cell r="AJ61">
            <v>1.2</v>
          </cell>
          <cell r="AK61">
            <v>24.1</v>
          </cell>
          <cell r="AL61">
            <v>77.5</v>
          </cell>
          <cell r="AM61">
            <v>97.5</v>
          </cell>
          <cell r="AN61">
            <v>61937</v>
          </cell>
        </row>
        <row r="62">
          <cell r="A62" t="str">
            <v>Vocational Studies</v>
          </cell>
          <cell r="B62" t="str">
            <v>Males</v>
          </cell>
          <cell r="C62">
            <v>1.7</v>
          </cell>
          <cell r="D62">
            <v>8.3000000000000007</v>
          </cell>
          <cell r="E62">
            <v>18.7</v>
          </cell>
          <cell r="F62">
            <v>26.1</v>
          </cell>
          <cell r="G62">
            <v>20.6</v>
          </cell>
          <cell r="H62">
            <v>12.8</v>
          </cell>
          <cell r="I62">
            <v>6.6</v>
          </cell>
          <cell r="J62">
            <v>3.1</v>
          </cell>
          <cell r="K62">
            <v>9.9</v>
          </cell>
          <cell r="L62">
            <v>54.8</v>
          </cell>
          <cell r="M62">
            <v>97.8</v>
          </cell>
          <cell r="N62">
            <v>16915</v>
          </cell>
          <cell r="O62" t="str">
            <v>Females</v>
          </cell>
          <cell r="P62">
            <v>4.2</v>
          </cell>
          <cell r="Q62">
            <v>15</v>
          </cell>
          <cell r="R62">
            <v>24.7</v>
          </cell>
          <cell r="S62">
            <v>25.6</v>
          </cell>
          <cell r="T62">
            <v>15.5</v>
          </cell>
          <cell r="U62">
            <v>8.1</v>
          </cell>
          <cell r="V62">
            <v>3.9</v>
          </cell>
          <cell r="W62">
            <v>1.4</v>
          </cell>
          <cell r="X62">
            <v>19.2</v>
          </cell>
          <cell r="Y62">
            <v>69.400000000000006</v>
          </cell>
          <cell r="Z62">
            <v>98.4</v>
          </cell>
          <cell r="AA62">
            <v>18287</v>
          </cell>
          <cell r="AB62" t="str">
            <v>All</v>
          </cell>
          <cell r="AC62">
            <v>3</v>
          </cell>
          <cell r="AD62">
            <v>11.8</v>
          </cell>
          <cell r="AE62">
            <v>21.8</v>
          </cell>
          <cell r="AF62">
            <v>25.8</v>
          </cell>
          <cell r="AG62">
            <v>17.899999999999999</v>
          </cell>
          <cell r="AH62">
            <v>10.4</v>
          </cell>
          <cell r="AI62">
            <v>5.2</v>
          </cell>
          <cell r="AJ62">
            <v>2.2000000000000002</v>
          </cell>
          <cell r="AK62">
            <v>14.8</v>
          </cell>
          <cell r="AL62">
            <v>62.4</v>
          </cell>
          <cell r="AM62">
            <v>98.1</v>
          </cell>
          <cell r="AN62">
            <v>35202</v>
          </cell>
        </row>
        <row r="63">
          <cell r="A63" t="str">
            <v>All Subjects</v>
          </cell>
          <cell r="B63" t="str">
            <v>Males</v>
          </cell>
          <cell r="C63">
            <v>6.9</v>
          </cell>
          <cell r="D63">
            <v>14</v>
          </cell>
          <cell r="E63">
            <v>21.2</v>
          </cell>
          <cell r="F63">
            <v>26.4</v>
          </cell>
          <cell r="G63">
            <v>14.9</v>
          </cell>
          <cell r="H63">
            <v>8.3000000000000007</v>
          </cell>
          <cell r="I63">
            <v>4.5999999999999996</v>
          </cell>
          <cell r="J63">
            <v>2.2000000000000002</v>
          </cell>
          <cell r="K63">
            <v>20.9</v>
          </cell>
          <cell r="L63">
            <v>68.400000000000006</v>
          </cell>
          <cell r="M63">
            <v>98.5</v>
          </cell>
          <cell r="N63">
            <v>2220810</v>
          </cell>
          <cell r="O63" t="str">
            <v>Females</v>
          </cell>
          <cell r="P63">
            <v>9.6999999999999993</v>
          </cell>
          <cell r="Q63">
            <v>18.2</v>
          </cell>
          <cell r="R63">
            <v>23.6</v>
          </cell>
          <cell r="S63">
            <v>24.6</v>
          </cell>
          <cell r="T63">
            <v>12.1</v>
          </cell>
          <cell r="U63">
            <v>6.1</v>
          </cell>
          <cell r="V63">
            <v>3.2</v>
          </cell>
          <cell r="W63">
            <v>1.5</v>
          </cell>
          <cell r="X63">
            <v>27.9</v>
          </cell>
          <cell r="Y63">
            <v>76.099999999999994</v>
          </cell>
          <cell r="Z63">
            <v>99</v>
          </cell>
          <cell r="AA63">
            <v>2290185</v>
          </cell>
          <cell r="AB63" t="str">
            <v>All</v>
          </cell>
          <cell r="AC63">
            <v>8.3000000000000007</v>
          </cell>
          <cell r="AD63">
            <v>16.100000000000001</v>
          </cell>
          <cell r="AE63">
            <v>22.4</v>
          </cell>
          <cell r="AF63">
            <v>25.5</v>
          </cell>
          <cell r="AG63">
            <v>13.5</v>
          </cell>
          <cell r="AH63">
            <v>7.2</v>
          </cell>
          <cell r="AI63">
            <v>3.9</v>
          </cell>
          <cell r="AJ63">
            <v>1.8</v>
          </cell>
          <cell r="AK63">
            <v>24.4</v>
          </cell>
          <cell r="AL63">
            <v>72.3</v>
          </cell>
          <cell r="AM63">
            <v>98.7</v>
          </cell>
          <cell r="AN63">
            <v>4510995</v>
          </cell>
        </row>
      </sheetData>
      <sheetData sheetId="4">
        <row r="3">
          <cell r="A3" t="str">
            <v>English</v>
          </cell>
          <cell r="B3" t="str">
            <v>Males</v>
          </cell>
          <cell r="C3">
            <v>2.5</v>
          </cell>
          <cell r="D3">
            <v>9.4</v>
          </cell>
          <cell r="E3">
            <v>18.899999999999999</v>
          </cell>
          <cell r="F3">
            <v>31.5</v>
          </cell>
          <cell r="G3">
            <v>20.3</v>
          </cell>
          <cell r="H3">
            <v>10.4</v>
          </cell>
          <cell r="I3">
            <v>4.7</v>
          </cell>
          <cell r="J3">
            <v>1.5</v>
          </cell>
          <cell r="K3">
            <v>11.9</v>
          </cell>
          <cell r="L3">
            <v>62.2</v>
          </cell>
          <cell r="M3">
            <v>99.2</v>
          </cell>
          <cell r="N3">
            <v>286477</v>
          </cell>
          <cell r="O3" t="str">
            <v>Females</v>
          </cell>
          <cell r="P3">
            <v>5.2</v>
          </cell>
          <cell r="Q3">
            <v>16.3</v>
          </cell>
          <cell r="R3">
            <v>25.3</v>
          </cell>
          <cell r="S3">
            <v>29.7</v>
          </cell>
          <cell r="T3">
            <v>14.5</v>
          </cell>
          <cell r="U3">
            <v>5.7</v>
          </cell>
          <cell r="V3">
            <v>2.1</v>
          </cell>
          <cell r="W3">
            <v>0.7</v>
          </cell>
          <cell r="X3">
            <v>21.5</v>
          </cell>
          <cell r="Y3">
            <v>76.5</v>
          </cell>
          <cell r="Z3">
            <v>99.5</v>
          </cell>
          <cell r="AA3">
            <v>282134</v>
          </cell>
          <cell r="AB3" t="str">
            <v>All</v>
          </cell>
          <cell r="AC3">
            <v>3.8</v>
          </cell>
          <cell r="AD3">
            <v>12.8</v>
          </cell>
          <cell r="AE3">
            <v>22.1</v>
          </cell>
          <cell r="AF3">
            <v>30.6</v>
          </cell>
          <cell r="AG3">
            <v>17.399999999999999</v>
          </cell>
          <cell r="AH3">
            <v>8.1</v>
          </cell>
          <cell r="AI3">
            <v>3.4</v>
          </cell>
          <cell r="AJ3">
            <v>1.1000000000000001</v>
          </cell>
          <cell r="AK3">
            <v>16.600000000000001</v>
          </cell>
          <cell r="AL3">
            <v>69.3</v>
          </cell>
          <cell r="AM3">
            <v>99.4</v>
          </cell>
          <cell r="AN3">
            <v>568611</v>
          </cell>
        </row>
        <row r="4">
          <cell r="A4" t="str">
            <v>Mathematics</v>
          </cell>
          <cell r="B4" t="str">
            <v>Males</v>
          </cell>
          <cell r="C4">
            <v>7.5</v>
          </cell>
          <cell r="D4">
            <v>12.8</v>
          </cell>
          <cell r="E4">
            <v>17.8</v>
          </cell>
          <cell r="F4">
            <v>32.5</v>
          </cell>
          <cell r="G4">
            <v>10.7</v>
          </cell>
          <cell r="H4">
            <v>7.5</v>
          </cell>
          <cell r="I4">
            <v>6.2</v>
          </cell>
          <cell r="J4">
            <v>3.5</v>
          </cell>
          <cell r="K4">
            <v>20.3</v>
          </cell>
          <cell r="L4">
            <v>70.599999999999994</v>
          </cell>
          <cell r="M4">
            <v>98.4</v>
          </cell>
          <cell r="N4">
            <v>301640</v>
          </cell>
          <cell r="O4" t="str">
            <v>Females</v>
          </cell>
          <cell r="P4">
            <v>7</v>
          </cell>
          <cell r="Q4">
            <v>13.3</v>
          </cell>
          <cell r="R4">
            <v>18.399999999999999</v>
          </cell>
          <cell r="S4">
            <v>32.5</v>
          </cell>
          <cell r="T4">
            <v>11</v>
          </cell>
          <cell r="U4">
            <v>7.2</v>
          </cell>
          <cell r="V4">
            <v>5.8</v>
          </cell>
          <cell r="W4">
            <v>3.3</v>
          </cell>
          <cell r="X4">
            <v>20.3</v>
          </cell>
          <cell r="Y4">
            <v>71.2</v>
          </cell>
          <cell r="Z4">
            <v>98.6</v>
          </cell>
          <cell r="AA4">
            <v>292726</v>
          </cell>
          <cell r="AB4" t="str">
            <v>All</v>
          </cell>
          <cell r="AC4">
            <v>7.2</v>
          </cell>
          <cell r="AD4">
            <v>13.1</v>
          </cell>
          <cell r="AE4">
            <v>18.100000000000001</v>
          </cell>
          <cell r="AF4">
            <v>32.5</v>
          </cell>
          <cell r="AG4">
            <v>10.9</v>
          </cell>
          <cell r="AH4">
            <v>7.4</v>
          </cell>
          <cell r="AI4">
            <v>6</v>
          </cell>
          <cell r="AJ4">
            <v>3.4</v>
          </cell>
          <cell r="AK4">
            <v>20.3</v>
          </cell>
          <cell r="AL4">
            <v>70.900000000000006</v>
          </cell>
          <cell r="AM4">
            <v>98.5</v>
          </cell>
          <cell r="AN4">
            <v>594366</v>
          </cell>
        </row>
        <row r="5">
          <cell r="A5" t="str">
            <v>Core Science</v>
          </cell>
          <cell r="B5" t="str">
            <v>Males</v>
          </cell>
          <cell r="C5">
            <v>1.7</v>
          </cell>
          <cell r="D5">
            <v>6.8</v>
          </cell>
          <cell r="E5">
            <v>18.2</v>
          </cell>
          <cell r="F5">
            <v>35.200000000000003</v>
          </cell>
          <cell r="G5">
            <v>18.899999999999999</v>
          </cell>
          <cell r="H5">
            <v>10.1</v>
          </cell>
          <cell r="I5">
            <v>5.7</v>
          </cell>
          <cell r="J5">
            <v>2.4</v>
          </cell>
          <cell r="K5">
            <v>8.5</v>
          </cell>
          <cell r="L5">
            <v>61.9</v>
          </cell>
          <cell r="M5">
            <v>98.9</v>
          </cell>
          <cell r="N5">
            <v>154001</v>
          </cell>
          <cell r="O5" t="str">
            <v>Females</v>
          </cell>
          <cell r="P5">
            <v>2.6</v>
          </cell>
          <cell r="Q5">
            <v>9.3000000000000007</v>
          </cell>
          <cell r="R5">
            <v>20.9</v>
          </cell>
          <cell r="S5">
            <v>34.1</v>
          </cell>
          <cell r="T5">
            <v>17.100000000000001</v>
          </cell>
          <cell r="U5">
            <v>8.6999999999999993</v>
          </cell>
          <cell r="V5">
            <v>4.5</v>
          </cell>
          <cell r="W5">
            <v>1.9</v>
          </cell>
          <cell r="X5">
            <v>11.9</v>
          </cell>
          <cell r="Y5">
            <v>67</v>
          </cell>
          <cell r="Z5">
            <v>99.2</v>
          </cell>
          <cell r="AA5">
            <v>157230</v>
          </cell>
          <cell r="AB5" t="str">
            <v>All</v>
          </cell>
          <cell r="AC5">
            <v>2.2000000000000002</v>
          </cell>
          <cell r="AD5">
            <v>8.1</v>
          </cell>
          <cell r="AE5">
            <v>19.5</v>
          </cell>
          <cell r="AF5">
            <v>34.700000000000003</v>
          </cell>
          <cell r="AG5">
            <v>18</v>
          </cell>
          <cell r="AH5">
            <v>9.4</v>
          </cell>
          <cell r="AI5">
            <v>5.0999999999999996</v>
          </cell>
          <cell r="AJ5">
            <v>2.2000000000000002</v>
          </cell>
          <cell r="AK5">
            <v>10.3</v>
          </cell>
          <cell r="AL5">
            <v>64.5</v>
          </cell>
          <cell r="AM5">
            <v>99.1</v>
          </cell>
          <cell r="AN5">
            <v>311231</v>
          </cell>
        </row>
        <row r="6">
          <cell r="A6" t="str">
            <v>Additional Science</v>
          </cell>
          <cell r="B6" t="str">
            <v>Males</v>
          </cell>
          <cell r="C6">
            <v>3.1</v>
          </cell>
          <cell r="D6">
            <v>8.4</v>
          </cell>
          <cell r="E6">
            <v>20.7</v>
          </cell>
          <cell r="F6">
            <v>33.700000000000003</v>
          </cell>
          <cell r="G6">
            <v>20.3</v>
          </cell>
          <cell r="H6">
            <v>8.1</v>
          </cell>
          <cell r="I6">
            <v>3.5</v>
          </cell>
          <cell r="J6">
            <v>1.4</v>
          </cell>
          <cell r="K6">
            <v>11.5</v>
          </cell>
          <cell r="L6">
            <v>65.900000000000006</v>
          </cell>
          <cell r="M6">
            <v>99.2</v>
          </cell>
          <cell r="N6">
            <v>119763</v>
          </cell>
          <cell r="O6" t="str">
            <v>Females</v>
          </cell>
          <cell r="P6">
            <v>4.5999999999999996</v>
          </cell>
          <cell r="Q6">
            <v>11.5</v>
          </cell>
          <cell r="R6">
            <v>23.7</v>
          </cell>
          <cell r="S6">
            <v>31.8</v>
          </cell>
          <cell r="T6">
            <v>17.2</v>
          </cell>
          <cell r="U6">
            <v>6.8</v>
          </cell>
          <cell r="V6">
            <v>2.7</v>
          </cell>
          <cell r="W6">
            <v>1.1000000000000001</v>
          </cell>
          <cell r="X6">
            <v>16.100000000000001</v>
          </cell>
          <cell r="Y6">
            <v>71.599999999999994</v>
          </cell>
          <cell r="Z6">
            <v>99.3</v>
          </cell>
          <cell r="AA6">
            <v>124941</v>
          </cell>
          <cell r="AB6" t="str">
            <v>All</v>
          </cell>
          <cell r="AC6">
            <v>3.8</v>
          </cell>
          <cell r="AD6">
            <v>10</v>
          </cell>
          <cell r="AE6">
            <v>22.2</v>
          </cell>
          <cell r="AF6">
            <v>32.700000000000003</v>
          </cell>
          <cell r="AG6">
            <v>18.7</v>
          </cell>
          <cell r="AH6">
            <v>7.4</v>
          </cell>
          <cell r="AI6">
            <v>3.1</v>
          </cell>
          <cell r="AJ6">
            <v>1.2</v>
          </cell>
          <cell r="AK6">
            <v>13.8</v>
          </cell>
          <cell r="AL6">
            <v>68.8</v>
          </cell>
          <cell r="AM6">
            <v>99.3</v>
          </cell>
          <cell r="AN6">
            <v>244704</v>
          </cell>
        </row>
        <row r="7">
          <cell r="A7" t="str">
            <v>Additional Applied Science</v>
          </cell>
          <cell r="B7" t="str">
            <v>Males</v>
          </cell>
          <cell r="C7">
            <v>0.1</v>
          </cell>
          <cell r="D7">
            <v>0.9</v>
          </cell>
          <cell r="E7">
            <v>5</v>
          </cell>
          <cell r="F7">
            <v>20.399999999999999</v>
          </cell>
          <cell r="G7">
            <v>32.700000000000003</v>
          </cell>
          <cell r="H7">
            <v>22.7</v>
          </cell>
          <cell r="I7">
            <v>11.7</v>
          </cell>
          <cell r="J7">
            <v>3.8</v>
          </cell>
          <cell r="K7">
            <v>1.1000000000000001</v>
          </cell>
          <cell r="L7">
            <v>26.4</v>
          </cell>
          <cell r="M7">
            <v>97.3</v>
          </cell>
          <cell r="N7">
            <v>8181</v>
          </cell>
          <cell r="O7" t="str">
            <v>Females</v>
          </cell>
          <cell r="P7">
            <v>0.2</v>
          </cell>
          <cell r="Q7">
            <v>2.8</v>
          </cell>
          <cell r="R7">
            <v>10.6</v>
          </cell>
          <cell r="S7">
            <v>26.9</v>
          </cell>
          <cell r="T7">
            <v>30.5</v>
          </cell>
          <cell r="U7">
            <v>17.100000000000001</v>
          </cell>
          <cell r="V7">
            <v>7.8</v>
          </cell>
          <cell r="W7">
            <v>2.2999999999999998</v>
          </cell>
          <cell r="X7">
            <v>3</v>
          </cell>
          <cell r="Y7">
            <v>40.5</v>
          </cell>
          <cell r="Z7">
            <v>98.2</v>
          </cell>
          <cell r="AA7">
            <v>9468</v>
          </cell>
          <cell r="AB7" t="str">
            <v>All</v>
          </cell>
          <cell r="AC7">
            <v>0.2</v>
          </cell>
          <cell r="AD7">
            <v>1.9</v>
          </cell>
          <cell r="AE7">
            <v>8</v>
          </cell>
          <cell r="AF7">
            <v>23.9</v>
          </cell>
          <cell r="AG7">
            <v>31.5</v>
          </cell>
          <cell r="AH7">
            <v>19.7</v>
          </cell>
          <cell r="AI7">
            <v>9.6</v>
          </cell>
          <cell r="AJ7">
            <v>3</v>
          </cell>
          <cell r="AK7">
            <v>2.1</v>
          </cell>
          <cell r="AL7">
            <v>34</v>
          </cell>
          <cell r="AM7">
            <v>97.8</v>
          </cell>
          <cell r="AN7">
            <v>17649</v>
          </cell>
        </row>
        <row r="8">
          <cell r="A8" t="str">
            <v>Physics</v>
          </cell>
          <cell r="B8" t="str">
            <v>Males</v>
          </cell>
          <cell r="C8">
            <v>19.5</v>
          </cell>
          <cell r="D8">
            <v>27.4</v>
          </cell>
          <cell r="E8">
            <v>28.1</v>
          </cell>
          <cell r="F8">
            <v>18.899999999999999</v>
          </cell>
          <cell r="G8">
            <v>4.9000000000000004</v>
          </cell>
          <cell r="H8">
            <v>0.9</v>
          </cell>
          <cell r="I8">
            <v>0.2</v>
          </cell>
          <cell r="J8">
            <v>0.1</v>
          </cell>
          <cell r="K8">
            <v>46.8</v>
          </cell>
          <cell r="L8">
            <v>93.8</v>
          </cell>
          <cell r="M8">
            <v>99.9</v>
          </cell>
          <cell r="N8">
            <v>77821</v>
          </cell>
          <cell r="O8" t="str">
            <v>Females</v>
          </cell>
          <cell r="P8">
            <v>19.7</v>
          </cell>
          <cell r="Q8">
            <v>27.4</v>
          </cell>
          <cell r="R8">
            <v>28.1</v>
          </cell>
          <cell r="S8">
            <v>18.2</v>
          </cell>
          <cell r="T8">
            <v>5.3</v>
          </cell>
          <cell r="U8">
            <v>0.9</v>
          </cell>
          <cell r="V8">
            <v>0.2</v>
          </cell>
          <cell r="W8">
            <v>0</v>
          </cell>
          <cell r="X8">
            <v>47.1</v>
          </cell>
          <cell r="Y8">
            <v>93.5</v>
          </cell>
          <cell r="Z8">
            <v>99.9</v>
          </cell>
          <cell r="AA8">
            <v>68671</v>
          </cell>
          <cell r="AB8" t="str">
            <v>All</v>
          </cell>
          <cell r="AC8">
            <v>19.600000000000001</v>
          </cell>
          <cell r="AD8">
            <v>27.4</v>
          </cell>
          <cell r="AE8">
            <v>28.1</v>
          </cell>
          <cell r="AF8">
            <v>18.600000000000001</v>
          </cell>
          <cell r="AG8">
            <v>5.0999999999999996</v>
          </cell>
          <cell r="AH8">
            <v>0.9</v>
          </cell>
          <cell r="AI8">
            <v>0.2</v>
          </cell>
          <cell r="AJ8">
            <v>0.1</v>
          </cell>
          <cell r="AK8">
            <v>47</v>
          </cell>
          <cell r="AL8">
            <v>93.7</v>
          </cell>
          <cell r="AM8">
            <v>99.9</v>
          </cell>
          <cell r="AN8">
            <v>146492</v>
          </cell>
        </row>
        <row r="9">
          <cell r="A9" t="str">
            <v>Chemistry</v>
          </cell>
          <cell r="B9" t="str">
            <v>Males</v>
          </cell>
          <cell r="C9">
            <v>19.399999999999999</v>
          </cell>
          <cell r="D9">
            <v>26.6</v>
          </cell>
          <cell r="E9">
            <v>27.8</v>
          </cell>
          <cell r="F9">
            <v>18.8</v>
          </cell>
          <cell r="G9">
            <v>6</v>
          </cell>
          <cell r="H9">
            <v>1</v>
          </cell>
          <cell r="I9">
            <v>0.2</v>
          </cell>
          <cell r="J9">
            <v>0.1</v>
          </cell>
          <cell r="K9">
            <v>46</v>
          </cell>
          <cell r="L9">
            <v>92.7</v>
          </cell>
          <cell r="M9">
            <v>99.9</v>
          </cell>
          <cell r="N9">
            <v>78220</v>
          </cell>
          <cell r="O9" t="str">
            <v>Females</v>
          </cell>
          <cell r="P9">
            <v>23.2</v>
          </cell>
          <cell r="Q9">
            <v>28.6</v>
          </cell>
          <cell r="R9">
            <v>26.4</v>
          </cell>
          <cell r="S9">
            <v>16.100000000000001</v>
          </cell>
          <cell r="T9">
            <v>4.7</v>
          </cell>
          <cell r="U9">
            <v>0.8</v>
          </cell>
          <cell r="V9">
            <v>0.1</v>
          </cell>
          <cell r="W9">
            <v>0</v>
          </cell>
          <cell r="X9">
            <v>51.8</v>
          </cell>
          <cell r="Y9">
            <v>94.2</v>
          </cell>
          <cell r="Z9">
            <v>99.9</v>
          </cell>
          <cell r="AA9">
            <v>69244</v>
          </cell>
          <cell r="AB9" t="str">
            <v>All</v>
          </cell>
          <cell r="AC9">
            <v>21.2</v>
          </cell>
          <cell r="AD9">
            <v>27.5</v>
          </cell>
          <cell r="AE9">
            <v>27.1</v>
          </cell>
          <cell r="AF9">
            <v>17.5</v>
          </cell>
          <cell r="AG9">
            <v>5.4</v>
          </cell>
          <cell r="AH9">
            <v>0.9</v>
          </cell>
          <cell r="AI9">
            <v>0.2</v>
          </cell>
          <cell r="AJ9">
            <v>0</v>
          </cell>
          <cell r="AK9">
            <v>48.7</v>
          </cell>
          <cell r="AL9">
            <v>93.4</v>
          </cell>
          <cell r="AM9">
            <v>99.9</v>
          </cell>
          <cell r="AN9">
            <v>147464</v>
          </cell>
        </row>
        <row r="10">
          <cell r="A10" t="str">
            <v>Biological Sciences</v>
          </cell>
          <cell r="B10" t="str">
            <v>Males</v>
          </cell>
          <cell r="C10">
            <v>16.3</v>
          </cell>
          <cell r="D10">
            <v>28</v>
          </cell>
          <cell r="E10">
            <v>30.2</v>
          </cell>
          <cell r="F10">
            <v>18.600000000000001</v>
          </cell>
          <cell r="G10">
            <v>5.3</v>
          </cell>
          <cell r="H10">
            <v>0.9</v>
          </cell>
          <cell r="I10">
            <v>0.3</v>
          </cell>
          <cell r="J10">
            <v>0.1</v>
          </cell>
          <cell r="K10">
            <v>44.4</v>
          </cell>
          <cell r="L10">
            <v>93.2</v>
          </cell>
          <cell r="M10">
            <v>99.8</v>
          </cell>
          <cell r="N10">
            <v>78707</v>
          </cell>
          <cell r="O10" t="str">
            <v>Females</v>
          </cell>
          <cell r="P10">
            <v>21.3</v>
          </cell>
          <cell r="Q10">
            <v>30.8</v>
          </cell>
          <cell r="R10">
            <v>27.7</v>
          </cell>
          <cell r="S10">
            <v>14.9</v>
          </cell>
          <cell r="T10">
            <v>4.0999999999999996</v>
          </cell>
          <cell r="U10">
            <v>0.7</v>
          </cell>
          <cell r="V10">
            <v>0.2</v>
          </cell>
          <cell r="W10">
            <v>0.1</v>
          </cell>
          <cell r="X10">
            <v>52.1</v>
          </cell>
          <cell r="Y10">
            <v>94.7</v>
          </cell>
          <cell r="Z10">
            <v>99.8</v>
          </cell>
          <cell r="AA10">
            <v>70315</v>
          </cell>
          <cell r="AB10" t="str">
            <v>All</v>
          </cell>
          <cell r="AC10">
            <v>18.7</v>
          </cell>
          <cell r="AD10">
            <v>29.4</v>
          </cell>
          <cell r="AE10">
            <v>29</v>
          </cell>
          <cell r="AF10">
            <v>16.8</v>
          </cell>
          <cell r="AG10">
            <v>4.7</v>
          </cell>
          <cell r="AH10">
            <v>0.8</v>
          </cell>
          <cell r="AI10">
            <v>0.3</v>
          </cell>
          <cell r="AJ10">
            <v>0.1</v>
          </cell>
          <cell r="AK10">
            <v>48</v>
          </cell>
          <cell r="AL10">
            <v>93.9</v>
          </cell>
          <cell r="AM10">
            <v>99.8</v>
          </cell>
          <cell r="AN10">
            <v>149022</v>
          </cell>
        </row>
        <row r="11">
          <cell r="A11" t="str">
            <v>Other Sciences</v>
          </cell>
          <cell r="B11" t="str">
            <v>Males</v>
          </cell>
          <cell r="C11">
            <v>12</v>
          </cell>
          <cell r="D11">
            <v>15.8</v>
          </cell>
          <cell r="E11">
            <v>18.600000000000001</v>
          </cell>
          <cell r="F11">
            <v>16.7</v>
          </cell>
          <cell r="G11">
            <v>13.2</v>
          </cell>
          <cell r="H11">
            <v>9.1</v>
          </cell>
          <cell r="I11">
            <v>6.4</v>
          </cell>
          <cell r="J11">
            <v>4.0999999999999996</v>
          </cell>
          <cell r="K11">
            <v>27.7</v>
          </cell>
          <cell r="L11">
            <v>63</v>
          </cell>
          <cell r="M11">
            <v>95.9</v>
          </cell>
          <cell r="N11">
            <v>3788</v>
          </cell>
          <cell r="O11" t="str">
            <v>Females</v>
          </cell>
          <cell r="P11">
            <v>6.3</v>
          </cell>
          <cell r="Q11">
            <v>15.4</v>
          </cell>
          <cell r="R11">
            <v>19.7</v>
          </cell>
          <cell r="S11">
            <v>19.600000000000001</v>
          </cell>
          <cell r="T11">
            <v>14</v>
          </cell>
          <cell r="U11">
            <v>10.4</v>
          </cell>
          <cell r="V11">
            <v>6.1</v>
          </cell>
          <cell r="W11">
            <v>3.9</v>
          </cell>
          <cell r="X11">
            <v>21.7</v>
          </cell>
          <cell r="Y11">
            <v>61.1</v>
          </cell>
          <cell r="Z11">
            <v>95.4</v>
          </cell>
          <cell r="AA11">
            <v>2079</v>
          </cell>
          <cell r="AB11" t="str">
            <v>All</v>
          </cell>
          <cell r="AC11">
            <v>10</v>
          </cell>
          <cell r="AD11">
            <v>15.6</v>
          </cell>
          <cell r="AE11">
            <v>19</v>
          </cell>
          <cell r="AF11">
            <v>17.7</v>
          </cell>
          <cell r="AG11">
            <v>13.5</v>
          </cell>
          <cell r="AH11">
            <v>9.6</v>
          </cell>
          <cell r="AI11">
            <v>6.3</v>
          </cell>
          <cell r="AJ11">
            <v>4</v>
          </cell>
          <cell r="AK11">
            <v>25.6</v>
          </cell>
          <cell r="AL11">
            <v>62.3</v>
          </cell>
          <cell r="AM11">
            <v>95.7</v>
          </cell>
          <cell r="AN11">
            <v>5867</v>
          </cell>
        </row>
        <row r="12">
          <cell r="A12" t="str">
            <v>D &amp; T: Electronic Products</v>
          </cell>
          <cell r="B12" t="str">
            <v>Males</v>
          </cell>
          <cell r="C12">
            <v>8.4</v>
          </cell>
          <cell r="D12">
            <v>14.5</v>
          </cell>
          <cell r="E12">
            <v>21.7</v>
          </cell>
          <cell r="F12">
            <v>20.5</v>
          </cell>
          <cell r="G12">
            <v>14</v>
          </cell>
          <cell r="H12">
            <v>8.8000000000000007</v>
          </cell>
          <cell r="I12">
            <v>6</v>
          </cell>
          <cell r="J12">
            <v>3.5</v>
          </cell>
          <cell r="K12">
            <v>22.9</v>
          </cell>
          <cell r="L12">
            <v>65.099999999999994</v>
          </cell>
          <cell r="M12">
            <v>97.4</v>
          </cell>
          <cell r="N12">
            <v>8453</v>
          </cell>
          <cell r="O12" t="str">
            <v>Females</v>
          </cell>
          <cell r="P12">
            <v>19.2</v>
          </cell>
          <cell r="Q12">
            <v>24.6</v>
          </cell>
          <cell r="R12">
            <v>21.8</v>
          </cell>
          <cell r="S12">
            <v>16.3</v>
          </cell>
          <cell r="T12">
            <v>6.3</v>
          </cell>
          <cell r="U12">
            <v>6.3</v>
          </cell>
          <cell r="V12">
            <v>3.3</v>
          </cell>
          <cell r="W12">
            <v>1.5</v>
          </cell>
          <cell r="X12">
            <v>43.8</v>
          </cell>
          <cell r="Y12">
            <v>82</v>
          </cell>
          <cell r="Z12">
            <v>99.3</v>
          </cell>
          <cell r="AA12">
            <v>687</v>
          </cell>
          <cell r="AB12" t="str">
            <v>All</v>
          </cell>
          <cell r="AC12">
            <v>9.1999999999999993</v>
          </cell>
          <cell r="AD12">
            <v>15.3</v>
          </cell>
          <cell r="AE12">
            <v>21.7</v>
          </cell>
          <cell r="AF12">
            <v>20.2</v>
          </cell>
          <cell r="AG12">
            <v>13.5</v>
          </cell>
          <cell r="AH12">
            <v>8.6</v>
          </cell>
          <cell r="AI12">
            <v>5.8</v>
          </cell>
          <cell r="AJ12">
            <v>3.4</v>
          </cell>
          <cell r="AK12">
            <v>24.5</v>
          </cell>
          <cell r="AL12">
            <v>66.400000000000006</v>
          </cell>
          <cell r="AM12">
            <v>97.6</v>
          </cell>
          <cell r="AN12">
            <v>9140</v>
          </cell>
        </row>
        <row r="13">
          <cell r="A13" t="str">
            <v>D &amp; T: Food Technology</v>
          </cell>
          <cell r="B13" t="str">
            <v>Males</v>
          </cell>
          <cell r="C13">
            <v>2.4</v>
          </cell>
          <cell r="D13">
            <v>7.1</v>
          </cell>
          <cell r="E13">
            <v>16.8</v>
          </cell>
          <cell r="F13">
            <v>25.1</v>
          </cell>
          <cell r="G13">
            <v>22.3</v>
          </cell>
          <cell r="H13">
            <v>13.7</v>
          </cell>
          <cell r="I13">
            <v>7.6</v>
          </cell>
          <cell r="J13">
            <v>3.4</v>
          </cell>
          <cell r="K13">
            <v>9.5</v>
          </cell>
          <cell r="L13">
            <v>51.3</v>
          </cell>
          <cell r="M13">
            <v>98.2</v>
          </cell>
          <cell r="N13">
            <v>18752</v>
          </cell>
          <cell r="O13" t="str">
            <v>Females</v>
          </cell>
          <cell r="P13">
            <v>8.5</v>
          </cell>
          <cell r="Q13">
            <v>16.8</v>
          </cell>
          <cell r="R13">
            <v>23.8</v>
          </cell>
          <cell r="S13">
            <v>23</v>
          </cell>
          <cell r="T13">
            <v>14.5</v>
          </cell>
          <cell r="U13">
            <v>7.5</v>
          </cell>
          <cell r="V13">
            <v>3.6</v>
          </cell>
          <cell r="W13">
            <v>1.5</v>
          </cell>
          <cell r="X13">
            <v>25.2</v>
          </cell>
          <cell r="Y13">
            <v>72.099999999999994</v>
          </cell>
          <cell r="Z13">
            <v>99.1</v>
          </cell>
          <cell r="AA13">
            <v>30772</v>
          </cell>
          <cell r="AB13" t="str">
            <v>All</v>
          </cell>
          <cell r="AC13">
            <v>6.2</v>
          </cell>
          <cell r="AD13">
            <v>13.1</v>
          </cell>
          <cell r="AE13">
            <v>21.2</v>
          </cell>
          <cell r="AF13">
            <v>23.8</v>
          </cell>
          <cell r="AG13">
            <v>17.399999999999999</v>
          </cell>
          <cell r="AH13">
            <v>9.8000000000000007</v>
          </cell>
          <cell r="AI13">
            <v>5.0999999999999996</v>
          </cell>
          <cell r="AJ13">
            <v>2.2000000000000002</v>
          </cell>
          <cell r="AK13">
            <v>19.3</v>
          </cell>
          <cell r="AL13">
            <v>64.2</v>
          </cell>
          <cell r="AM13">
            <v>98.8</v>
          </cell>
          <cell r="AN13">
            <v>49524</v>
          </cell>
        </row>
        <row r="14">
          <cell r="A14" t="str">
            <v>D &amp; T: Graphic Products</v>
          </cell>
          <cell r="B14" t="str">
            <v>Males</v>
          </cell>
          <cell r="C14">
            <v>3.4</v>
          </cell>
          <cell r="D14">
            <v>9.3000000000000007</v>
          </cell>
          <cell r="E14">
            <v>16.7</v>
          </cell>
          <cell r="F14">
            <v>21.8</v>
          </cell>
          <cell r="G14">
            <v>19.5</v>
          </cell>
          <cell r="H14">
            <v>12.7</v>
          </cell>
          <cell r="I14">
            <v>8.3000000000000007</v>
          </cell>
          <cell r="J14">
            <v>4.4000000000000004</v>
          </cell>
          <cell r="K14">
            <v>12.8</v>
          </cell>
          <cell r="L14">
            <v>51.3</v>
          </cell>
          <cell r="M14">
            <v>96.2</v>
          </cell>
          <cell r="N14">
            <v>24294</v>
          </cell>
          <cell r="O14" t="str">
            <v>Females</v>
          </cell>
          <cell r="P14">
            <v>9.4</v>
          </cell>
          <cell r="Q14">
            <v>18.2</v>
          </cell>
          <cell r="R14">
            <v>22.8</v>
          </cell>
          <cell r="S14">
            <v>20.7</v>
          </cell>
          <cell r="T14">
            <v>13.7</v>
          </cell>
          <cell r="U14">
            <v>7.8</v>
          </cell>
          <cell r="V14">
            <v>4.0999999999999996</v>
          </cell>
          <cell r="W14">
            <v>1.8</v>
          </cell>
          <cell r="X14">
            <v>27.7</v>
          </cell>
          <cell r="Y14">
            <v>71.2</v>
          </cell>
          <cell r="Z14">
            <v>98.5</v>
          </cell>
          <cell r="AA14">
            <v>16512</v>
          </cell>
          <cell r="AB14" t="str">
            <v>All</v>
          </cell>
          <cell r="AC14">
            <v>5.9</v>
          </cell>
          <cell r="AD14">
            <v>12.9</v>
          </cell>
          <cell r="AE14">
            <v>19.2</v>
          </cell>
          <cell r="AF14">
            <v>21.4</v>
          </cell>
          <cell r="AG14">
            <v>17.100000000000001</v>
          </cell>
          <cell r="AH14">
            <v>10.7</v>
          </cell>
          <cell r="AI14">
            <v>6.6</v>
          </cell>
          <cell r="AJ14">
            <v>3.3</v>
          </cell>
          <cell r="AK14">
            <v>18.8</v>
          </cell>
          <cell r="AL14">
            <v>59.4</v>
          </cell>
          <cell r="AM14">
            <v>97.1</v>
          </cell>
          <cell r="AN14">
            <v>40806</v>
          </cell>
        </row>
        <row r="15">
          <cell r="A15" t="str">
            <v>D &amp; T: Resistant Materials</v>
          </cell>
          <cell r="B15" t="str">
            <v>Males</v>
          </cell>
          <cell r="C15">
            <v>3.3</v>
          </cell>
          <cell r="D15">
            <v>9.6999999999999993</v>
          </cell>
          <cell r="E15">
            <v>19.100000000000001</v>
          </cell>
          <cell r="F15">
            <v>24.1</v>
          </cell>
          <cell r="G15">
            <v>18.2</v>
          </cell>
          <cell r="H15">
            <v>12</v>
          </cell>
          <cell r="I15">
            <v>7.4</v>
          </cell>
          <cell r="J15">
            <v>3.8</v>
          </cell>
          <cell r="K15">
            <v>13</v>
          </cell>
          <cell r="L15">
            <v>56.2</v>
          </cell>
          <cell r="M15">
            <v>97.6</v>
          </cell>
          <cell r="N15">
            <v>46098</v>
          </cell>
          <cell r="O15" t="str">
            <v>Females</v>
          </cell>
          <cell r="P15">
            <v>8.1999999999999993</v>
          </cell>
          <cell r="Q15">
            <v>18.600000000000001</v>
          </cell>
          <cell r="R15">
            <v>23.7</v>
          </cell>
          <cell r="S15">
            <v>22.3</v>
          </cell>
          <cell r="T15">
            <v>13.1</v>
          </cell>
          <cell r="U15">
            <v>6.8</v>
          </cell>
          <cell r="V15">
            <v>4.0999999999999996</v>
          </cell>
          <cell r="W15">
            <v>1.7</v>
          </cell>
          <cell r="X15">
            <v>26.8</v>
          </cell>
          <cell r="Y15">
            <v>72.8</v>
          </cell>
          <cell r="Z15">
            <v>98.6</v>
          </cell>
          <cell r="AA15">
            <v>8206</v>
          </cell>
          <cell r="AB15" t="str">
            <v>All</v>
          </cell>
          <cell r="AC15">
            <v>4</v>
          </cell>
          <cell r="AD15">
            <v>11</v>
          </cell>
          <cell r="AE15">
            <v>19.8</v>
          </cell>
          <cell r="AF15">
            <v>23.8</v>
          </cell>
          <cell r="AG15">
            <v>17.399999999999999</v>
          </cell>
          <cell r="AH15">
            <v>11.2</v>
          </cell>
          <cell r="AI15">
            <v>6.9</v>
          </cell>
          <cell r="AJ15">
            <v>3.5</v>
          </cell>
          <cell r="AK15">
            <v>15.1</v>
          </cell>
          <cell r="AL15">
            <v>58.7</v>
          </cell>
          <cell r="AM15">
            <v>97.7</v>
          </cell>
          <cell r="AN15">
            <v>54304</v>
          </cell>
        </row>
        <row r="16">
          <cell r="A16" t="str">
            <v>D &amp; T: Systems &amp; Control</v>
          </cell>
          <cell r="B16" t="str">
            <v>Males</v>
          </cell>
          <cell r="C16">
            <v>6.4</v>
          </cell>
          <cell r="D16">
            <v>14</v>
          </cell>
          <cell r="E16">
            <v>20</v>
          </cell>
          <cell r="F16">
            <v>24</v>
          </cell>
          <cell r="G16">
            <v>16.7</v>
          </cell>
          <cell r="H16">
            <v>8.9</v>
          </cell>
          <cell r="I16">
            <v>5.8</v>
          </cell>
          <cell r="J16">
            <v>2.5</v>
          </cell>
          <cell r="K16">
            <v>20.399999999999999</v>
          </cell>
          <cell r="L16">
            <v>64.400000000000006</v>
          </cell>
          <cell r="M16">
            <v>98.4</v>
          </cell>
          <cell r="N16">
            <v>3767</v>
          </cell>
          <cell r="O16" t="str">
            <v>Females</v>
          </cell>
          <cell r="P16">
            <v>10.9</v>
          </cell>
          <cell r="Q16">
            <v>30.7</v>
          </cell>
          <cell r="R16">
            <v>24.2</v>
          </cell>
          <cell r="S16">
            <v>15</v>
          </cell>
          <cell r="T16">
            <v>8.9</v>
          </cell>
          <cell r="U16">
            <v>4.8</v>
          </cell>
          <cell r="V16">
            <v>3.4</v>
          </cell>
          <cell r="W16">
            <v>1.4</v>
          </cell>
          <cell r="X16">
            <v>41.6</v>
          </cell>
          <cell r="Y16">
            <v>80.900000000000006</v>
          </cell>
          <cell r="Z16">
            <v>99.3</v>
          </cell>
          <cell r="AA16">
            <v>293</v>
          </cell>
          <cell r="AB16" t="str">
            <v>All</v>
          </cell>
          <cell r="AC16">
            <v>6.7</v>
          </cell>
          <cell r="AD16">
            <v>15.2</v>
          </cell>
          <cell r="AE16">
            <v>20.3</v>
          </cell>
          <cell r="AF16">
            <v>23.4</v>
          </cell>
          <cell r="AG16">
            <v>16.2</v>
          </cell>
          <cell r="AH16">
            <v>8.6</v>
          </cell>
          <cell r="AI16">
            <v>5.7</v>
          </cell>
          <cell r="AJ16">
            <v>2.4</v>
          </cell>
          <cell r="AK16">
            <v>21.9</v>
          </cell>
          <cell r="AL16">
            <v>65.599999999999994</v>
          </cell>
          <cell r="AM16">
            <v>98.5</v>
          </cell>
          <cell r="AN16">
            <v>4060</v>
          </cell>
        </row>
        <row r="17">
          <cell r="A17" t="str">
            <v>D &amp; T: Textiles Technology</v>
          </cell>
          <cell r="B17" t="str">
            <v>Males</v>
          </cell>
          <cell r="C17">
            <v>3.1</v>
          </cell>
          <cell r="D17">
            <v>7</v>
          </cell>
          <cell r="E17">
            <v>14.1</v>
          </cell>
          <cell r="F17">
            <v>18</v>
          </cell>
          <cell r="G17">
            <v>20.7</v>
          </cell>
          <cell r="H17">
            <v>13.4</v>
          </cell>
          <cell r="I17">
            <v>11.9</v>
          </cell>
          <cell r="J17">
            <v>7.4</v>
          </cell>
          <cell r="K17">
            <v>10.1</v>
          </cell>
          <cell r="L17">
            <v>42.2</v>
          </cell>
          <cell r="M17">
            <v>95.5</v>
          </cell>
          <cell r="N17">
            <v>891</v>
          </cell>
          <cell r="O17" t="str">
            <v>Females</v>
          </cell>
          <cell r="P17">
            <v>10.6</v>
          </cell>
          <cell r="Q17">
            <v>18.7</v>
          </cell>
          <cell r="R17">
            <v>24.3</v>
          </cell>
          <cell r="S17">
            <v>21.1</v>
          </cell>
          <cell r="T17">
            <v>12.5</v>
          </cell>
          <cell r="U17">
            <v>6.7</v>
          </cell>
          <cell r="V17">
            <v>3.4</v>
          </cell>
          <cell r="W17">
            <v>1.7</v>
          </cell>
          <cell r="X17">
            <v>29.3</v>
          </cell>
          <cell r="Y17">
            <v>74.599999999999994</v>
          </cell>
          <cell r="Z17">
            <v>98.9</v>
          </cell>
          <cell r="AA17">
            <v>31093</v>
          </cell>
          <cell r="AB17" t="str">
            <v>All</v>
          </cell>
          <cell r="AC17">
            <v>10.4</v>
          </cell>
          <cell r="AD17">
            <v>18.399999999999999</v>
          </cell>
          <cell r="AE17">
            <v>24</v>
          </cell>
          <cell r="AF17">
            <v>21</v>
          </cell>
          <cell r="AG17">
            <v>12.7</v>
          </cell>
          <cell r="AH17">
            <v>6.9</v>
          </cell>
          <cell r="AI17">
            <v>3.7</v>
          </cell>
          <cell r="AJ17">
            <v>1.8</v>
          </cell>
          <cell r="AK17">
            <v>28.7</v>
          </cell>
          <cell r="AL17">
            <v>73.7</v>
          </cell>
          <cell r="AM17">
            <v>98.8</v>
          </cell>
          <cell r="AN17">
            <v>31984</v>
          </cell>
        </row>
        <row r="18">
          <cell r="A18" t="str">
            <v>Other Design and Technology</v>
          </cell>
          <cell r="B18" t="str">
            <v>Males</v>
          </cell>
          <cell r="C18">
            <v>2.5</v>
          </cell>
          <cell r="D18">
            <v>8.4</v>
          </cell>
          <cell r="E18">
            <v>17.7</v>
          </cell>
          <cell r="F18">
            <v>24.7</v>
          </cell>
          <cell r="G18">
            <v>19.899999999999999</v>
          </cell>
          <cell r="H18">
            <v>12.7</v>
          </cell>
          <cell r="I18">
            <v>7.7</v>
          </cell>
          <cell r="J18">
            <v>4</v>
          </cell>
          <cell r="K18">
            <v>10.9</v>
          </cell>
          <cell r="L18">
            <v>53.3</v>
          </cell>
          <cell r="M18">
            <v>97.6</v>
          </cell>
          <cell r="N18">
            <v>22445</v>
          </cell>
          <cell r="O18" t="str">
            <v>Females</v>
          </cell>
          <cell r="P18">
            <v>6.9</v>
          </cell>
          <cell r="Q18">
            <v>17.3</v>
          </cell>
          <cell r="R18">
            <v>23.4</v>
          </cell>
          <cell r="S18">
            <v>23</v>
          </cell>
          <cell r="T18">
            <v>14.3</v>
          </cell>
          <cell r="U18">
            <v>7.7</v>
          </cell>
          <cell r="V18">
            <v>3.9</v>
          </cell>
          <cell r="W18">
            <v>1.9</v>
          </cell>
          <cell r="X18">
            <v>24.2</v>
          </cell>
          <cell r="Y18">
            <v>70.599999999999994</v>
          </cell>
          <cell r="Z18">
            <v>98.5</v>
          </cell>
          <cell r="AA18">
            <v>11244</v>
          </cell>
          <cell r="AB18" t="str">
            <v>All</v>
          </cell>
          <cell r="AC18">
            <v>3.9</v>
          </cell>
          <cell r="AD18">
            <v>11.4</v>
          </cell>
          <cell r="AE18">
            <v>19.600000000000001</v>
          </cell>
          <cell r="AF18">
            <v>24.1</v>
          </cell>
          <cell r="AG18">
            <v>18.100000000000001</v>
          </cell>
          <cell r="AH18">
            <v>11</v>
          </cell>
          <cell r="AI18">
            <v>6.4</v>
          </cell>
          <cell r="AJ18">
            <v>3.3</v>
          </cell>
          <cell r="AK18">
            <v>15.3</v>
          </cell>
          <cell r="AL18">
            <v>59.1</v>
          </cell>
          <cell r="AM18">
            <v>97.9</v>
          </cell>
          <cell r="AN18">
            <v>33689</v>
          </cell>
        </row>
        <row r="19">
          <cell r="A19" t="str">
            <v>Applied Engineering</v>
          </cell>
          <cell r="B19" t="str">
            <v>Males</v>
          </cell>
          <cell r="C19">
            <v>1.4</v>
          </cell>
          <cell r="D19">
            <v>4.5</v>
          </cell>
          <cell r="E19">
            <v>17.2</v>
          </cell>
          <cell r="F19">
            <v>23.4</v>
          </cell>
          <cell r="G19">
            <v>19.2</v>
          </cell>
          <cell r="H19">
            <v>15.7</v>
          </cell>
          <cell r="I19">
            <v>10.1</v>
          </cell>
          <cell r="J19" t="str">
            <v>x</v>
          </cell>
          <cell r="K19">
            <v>5.9</v>
          </cell>
          <cell r="L19">
            <v>46.5</v>
          </cell>
          <cell r="M19">
            <v>96.2</v>
          </cell>
          <cell r="N19">
            <v>1410</v>
          </cell>
          <cell r="O19" t="str">
            <v>Females</v>
          </cell>
          <cell r="P19">
            <v>18.100000000000001</v>
          </cell>
          <cell r="Q19">
            <v>22.4</v>
          </cell>
          <cell r="R19">
            <v>25</v>
          </cell>
          <cell r="S19">
            <v>13.8</v>
          </cell>
          <cell r="T19">
            <v>6</v>
          </cell>
          <cell r="U19">
            <v>7.8</v>
          </cell>
          <cell r="V19">
            <v>5.2</v>
          </cell>
          <cell r="W19" t="str">
            <v>x</v>
          </cell>
          <cell r="X19">
            <v>40.5</v>
          </cell>
          <cell r="Y19">
            <v>79.3</v>
          </cell>
          <cell r="Z19">
            <v>100</v>
          </cell>
          <cell r="AA19">
            <v>116</v>
          </cell>
          <cell r="AB19" t="str">
            <v>All</v>
          </cell>
          <cell r="AC19">
            <v>2.7</v>
          </cell>
          <cell r="AD19">
            <v>5.8</v>
          </cell>
          <cell r="AE19">
            <v>17.8</v>
          </cell>
          <cell r="AF19">
            <v>22.7</v>
          </cell>
          <cell r="AG19">
            <v>18.2</v>
          </cell>
          <cell r="AH19">
            <v>15.1</v>
          </cell>
          <cell r="AI19">
            <v>9.6999999999999993</v>
          </cell>
          <cell r="AJ19">
            <v>4.4000000000000004</v>
          </cell>
          <cell r="AK19">
            <v>8.5</v>
          </cell>
          <cell r="AL19">
            <v>49</v>
          </cell>
          <cell r="AM19">
            <v>96.5</v>
          </cell>
          <cell r="AN19">
            <v>1526</v>
          </cell>
        </row>
        <row r="20">
          <cell r="A20" t="str">
            <v>Information Technology</v>
          </cell>
          <cell r="B20" t="str">
            <v>Males</v>
          </cell>
          <cell r="C20">
            <v>5.2</v>
          </cell>
          <cell r="D20">
            <v>18</v>
          </cell>
          <cell r="E20">
            <v>25.8</v>
          </cell>
          <cell r="F20">
            <v>22</v>
          </cell>
          <cell r="G20">
            <v>12.3</v>
          </cell>
          <cell r="H20">
            <v>7</v>
          </cell>
          <cell r="I20">
            <v>4.8</v>
          </cell>
          <cell r="J20">
            <v>3.1</v>
          </cell>
          <cell r="K20">
            <v>23.2</v>
          </cell>
          <cell r="L20">
            <v>71</v>
          </cell>
          <cell r="M20">
            <v>98.1</v>
          </cell>
          <cell r="N20">
            <v>21476</v>
          </cell>
          <cell r="O20" t="str">
            <v>Females</v>
          </cell>
          <cell r="P20">
            <v>9.1999999999999993</v>
          </cell>
          <cell r="Q20">
            <v>25.1</v>
          </cell>
          <cell r="R20">
            <v>27.2</v>
          </cell>
          <cell r="S20">
            <v>19.100000000000001</v>
          </cell>
          <cell r="T20">
            <v>9.1999999999999993</v>
          </cell>
          <cell r="U20">
            <v>4.5</v>
          </cell>
          <cell r="V20">
            <v>2.7</v>
          </cell>
          <cell r="W20">
            <v>1.7</v>
          </cell>
          <cell r="X20">
            <v>34.299999999999997</v>
          </cell>
          <cell r="Y20">
            <v>80.599999999999994</v>
          </cell>
          <cell r="Z20">
            <v>98.8</v>
          </cell>
          <cell r="AA20">
            <v>17737</v>
          </cell>
          <cell r="AB20" t="str">
            <v>All</v>
          </cell>
          <cell r="AC20">
            <v>7</v>
          </cell>
          <cell r="AD20">
            <v>21.2</v>
          </cell>
          <cell r="AE20">
            <v>26.4</v>
          </cell>
          <cell r="AF20">
            <v>20.7</v>
          </cell>
          <cell r="AG20">
            <v>10.9</v>
          </cell>
          <cell r="AH20">
            <v>5.9</v>
          </cell>
          <cell r="AI20">
            <v>3.9</v>
          </cell>
          <cell r="AJ20">
            <v>2.5</v>
          </cell>
          <cell r="AK20">
            <v>28.2</v>
          </cell>
          <cell r="AL20">
            <v>75.3</v>
          </cell>
          <cell r="AM20">
            <v>98.4</v>
          </cell>
          <cell r="AN20">
            <v>39213</v>
          </cell>
        </row>
        <row r="21">
          <cell r="A21" t="str">
            <v>Business Studies</v>
          </cell>
          <cell r="B21" t="str">
            <v>Males</v>
          </cell>
          <cell r="C21">
            <v>3.1</v>
          </cell>
          <cell r="D21">
            <v>14.7</v>
          </cell>
          <cell r="E21">
            <v>24.8</v>
          </cell>
          <cell r="F21">
            <v>24.6</v>
          </cell>
          <cell r="G21">
            <v>16.2</v>
          </cell>
          <cell r="H21">
            <v>8.4</v>
          </cell>
          <cell r="I21">
            <v>4.5999999999999996</v>
          </cell>
          <cell r="J21">
            <v>2.4</v>
          </cell>
          <cell r="K21">
            <v>17.8</v>
          </cell>
          <cell r="L21">
            <v>67.099999999999994</v>
          </cell>
          <cell r="M21">
            <v>98.8</v>
          </cell>
          <cell r="N21">
            <v>34976</v>
          </cell>
          <cell r="O21" t="str">
            <v>Females</v>
          </cell>
          <cell r="P21">
            <v>4.5</v>
          </cell>
          <cell r="Q21">
            <v>17.7</v>
          </cell>
          <cell r="R21">
            <v>25.9</v>
          </cell>
          <cell r="S21">
            <v>23</v>
          </cell>
          <cell r="T21">
            <v>14.8</v>
          </cell>
          <cell r="U21">
            <v>7.4</v>
          </cell>
          <cell r="V21">
            <v>4</v>
          </cell>
          <cell r="W21">
            <v>1.8</v>
          </cell>
          <cell r="X21">
            <v>22.1</v>
          </cell>
          <cell r="Y21">
            <v>71</v>
          </cell>
          <cell r="Z21">
            <v>99</v>
          </cell>
          <cell r="AA21">
            <v>23546</v>
          </cell>
          <cell r="AB21" t="str">
            <v>All</v>
          </cell>
          <cell r="AC21">
            <v>3.6</v>
          </cell>
          <cell r="AD21">
            <v>15.9</v>
          </cell>
          <cell r="AE21">
            <v>25.2</v>
          </cell>
          <cell r="AF21">
            <v>24</v>
          </cell>
          <cell r="AG21">
            <v>15.6</v>
          </cell>
          <cell r="AH21">
            <v>8</v>
          </cell>
          <cell r="AI21">
            <v>4.4000000000000004</v>
          </cell>
          <cell r="AJ21">
            <v>2.2000000000000002</v>
          </cell>
          <cell r="AK21">
            <v>19.5</v>
          </cell>
          <cell r="AL21">
            <v>68.7</v>
          </cell>
          <cell r="AM21">
            <v>98.9</v>
          </cell>
          <cell r="AN21">
            <v>58522</v>
          </cell>
        </row>
        <row r="22">
          <cell r="A22" t="str">
            <v>Applied Business</v>
          </cell>
          <cell r="B22" t="str">
            <v>Males</v>
          </cell>
          <cell r="C22">
            <v>2.2999999999999998</v>
          </cell>
          <cell r="D22">
            <v>11.5</v>
          </cell>
          <cell r="E22">
            <v>19.899999999999999</v>
          </cell>
          <cell r="F22">
            <v>24.9</v>
          </cell>
          <cell r="G22">
            <v>15.7</v>
          </cell>
          <cell r="H22">
            <v>10.1</v>
          </cell>
          <cell r="I22">
            <v>6.9</v>
          </cell>
          <cell r="J22">
            <v>4.3</v>
          </cell>
          <cell r="K22">
            <v>13.7</v>
          </cell>
          <cell r="L22">
            <v>58.5</v>
          </cell>
          <cell r="M22">
            <v>95.5</v>
          </cell>
          <cell r="N22">
            <v>2220</v>
          </cell>
          <cell r="O22" t="str">
            <v>Females</v>
          </cell>
          <cell r="P22">
            <v>5.6</v>
          </cell>
          <cell r="Q22">
            <v>18.100000000000001</v>
          </cell>
          <cell r="R22">
            <v>22.5</v>
          </cell>
          <cell r="S22">
            <v>23.7</v>
          </cell>
          <cell r="T22">
            <v>12.3</v>
          </cell>
          <cell r="U22">
            <v>7.4</v>
          </cell>
          <cell r="V22">
            <v>4.5</v>
          </cell>
          <cell r="W22">
            <v>2.6</v>
          </cell>
          <cell r="X22">
            <v>23.7</v>
          </cell>
          <cell r="Y22">
            <v>70</v>
          </cell>
          <cell r="Z22">
            <v>96.8</v>
          </cell>
          <cell r="AA22">
            <v>1647</v>
          </cell>
          <cell r="AB22" t="str">
            <v>All</v>
          </cell>
          <cell r="AC22">
            <v>3.7</v>
          </cell>
          <cell r="AD22">
            <v>14.3</v>
          </cell>
          <cell r="AE22">
            <v>21</v>
          </cell>
          <cell r="AF22">
            <v>24.4</v>
          </cell>
          <cell r="AG22">
            <v>14.2</v>
          </cell>
          <cell r="AH22">
            <v>9</v>
          </cell>
          <cell r="AI22">
            <v>5.9</v>
          </cell>
          <cell r="AJ22">
            <v>3.6</v>
          </cell>
          <cell r="AK22">
            <v>18</v>
          </cell>
          <cell r="AL22">
            <v>63.4</v>
          </cell>
          <cell r="AM22">
            <v>96.1</v>
          </cell>
          <cell r="AN22">
            <v>3867</v>
          </cell>
        </row>
        <row r="23">
          <cell r="A23" t="str">
            <v>Arabic</v>
          </cell>
          <cell r="B23" t="str">
            <v>Males</v>
          </cell>
          <cell r="C23">
            <v>30.1</v>
          </cell>
          <cell r="D23">
            <v>20.8</v>
          </cell>
          <cell r="E23">
            <v>14.6</v>
          </cell>
          <cell r="F23">
            <v>11.1</v>
          </cell>
          <cell r="G23">
            <v>6.6</v>
          </cell>
          <cell r="H23">
            <v>4.7</v>
          </cell>
          <cell r="I23">
            <v>3.7</v>
          </cell>
          <cell r="J23">
            <v>3.2</v>
          </cell>
          <cell r="K23">
            <v>50.9</v>
          </cell>
          <cell r="L23">
            <v>76.599999999999994</v>
          </cell>
          <cell r="M23">
            <v>94.8</v>
          </cell>
          <cell r="N23">
            <v>1035</v>
          </cell>
          <cell r="O23" t="str">
            <v>Females</v>
          </cell>
          <cell r="P23">
            <v>29.7</v>
          </cell>
          <cell r="Q23">
            <v>22.1</v>
          </cell>
          <cell r="R23">
            <v>14.3</v>
          </cell>
          <cell r="S23">
            <v>11.5</v>
          </cell>
          <cell r="T23">
            <v>7.7</v>
          </cell>
          <cell r="U23">
            <v>3.6</v>
          </cell>
          <cell r="V23">
            <v>3.3</v>
          </cell>
          <cell r="W23">
            <v>2.5</v>
          </cell>
          <cell r="X23">
            <v>51.8</v>
          </cell>
          <cell r="Y23">
            <v>77.5</v>
          </cell>
          <cell r="Z23">
            <v>94.6</v>
          </cell>
          <cell r="AA23">
            <v>1263</v>
          </cell>
          <cell r="AB23" t="str">
            <v>All</v>
          </cell>
          <cell r="AC23">
            <v>29.9</v>
          </cell>
          <cell r="AD23">
            <v>21.5</v>
          </cell>
          <cell r="AE23">
            <v>14.4</v>
          </cell>
          <cell r="AF23">
            <v>11.3</v>
          </cell>
          <cell r="AG23">
            <v>7.2</v>
          </cell>
          <cell r="AH23">
            <v>4.0999999999999996</v>
          </cell>
          <cell r="AI23">
            <v>3.5</v>
          </cell>
          <cell r="AJ23">
            <v>2.8</v>
          </cell>
          <cell r="AK23">
            <v>51.4</v>
          </cell>
          <cell r="AL23">
            <v>77.099999999999994</v>
          </cell>
          <cell r="AM23">
            <v>94.7</v>
          </cell>
          <cell r="AN23">
            <v>2298</v>
          </cell>
        </row>
        <row r="24">
          <cell r="A24" t="str">
            <v>Chinese</v>
          </cell>
          <cell r="B24" t="str">
            <v>Males</v>
          </cell>
          <cell r="C24">
            <v>62</v>
          </cell>
          <cell r="D24">
            <v>12.6</v>
          </cell>
          <cell r="E24">
            <v>10.3</v>
          </cell>
          <cell r="F24">
            <v>9</v>
          </cell>
          <cell r="G24">
            <v>2.9</v>
          </cell>
          <cell r="H24">
            <v>1.8</v>
          </cell>
          <cell r="I24">
            <v>0.8</v>
          </cell>
          <cell r="J24" t="str">
            <v>x</v>
          </cell>
          <cell r="K24">
            <v>74.599999999999994</v>
          </cell>
          <cell r="L24">
            <v>93.9</v>
          </cell>
          <cell r="M24">
            <v>99.6</v>
          </cell>
          <cell r="N24">
            <v>1188</v>
          </cell>
          <cell r="O24" t="str">
            <v>Females</v>
          </cell>
          <cell r="P24">
            <v>72.7</v>
          </cell>
          <cell r="Q24">
            <v>13</v>
          </cell>
          <cell r="R24">
            <v>6.3</v>
          </cell>
          <cell r="S24">
            <v>4.3</v>
          </cell>
          <cell r="T24">
            <v>2</v>
          </cell>
          <cell r="U24">
            <v>0.8</v>
          </cell>
          <cell r="V24">
            <v>0.4</v>
          </cell>
          <cell r="W24" t="str">
            <v>x</v>
          </cell>
          <cell r="X24">
            <v>85.8</v>
          </cell>
          <cell r="Y24">
            <v>96.3</v>
          </cell>
          <cell r="Z24">
            <v>99.6</v>
          </cell>
          <cell r="AA24">
            <v>1119</v>
          </cell>
          <cell r="AB24" t="str">
            <v>All</v>
          </cell>
          <cell r="AC24">
            <v>67.2</v>
          </cell>
          <cell r="AD24">
            <v>12.8</v>
          </cell>
          <cell r="AE24">
            <v>8.3000000000000007</v>
          </cell>
          <cell r="AF24">
            <v>6.7</v>
          </cell>
          <cell r="AG24">
            <v>2.5</v>
          </cell>
          <cell r="AH24">
            <v>1.3</v>
          </cell>
          <cell r="AI24">
            <v>0.6</v>
          </cell>
          <cell r="AJ24">
            <v>0.1</v>
          </cell>
          <cell r="AK24">
            <v>80</v>
          </cell>
          <cell r="AL24">
            <v>95.1</v>
          </cell>
          <cell r="AM24">
            <v>99.6</v>
          </cell>
          <cell r="AN24">
            <v>2307</v>
          </cell>
        </row>
        <row r="25">
          <cell r="A25" t="str">
            <v>French</v>
          </cell>
          <cell r="B25" t="str">
            <v>Males</v>
          </cell>
          <cell r="C25">
            <v>8.5</v>
          </cell>
          <cell r="D25">
            <v>13.5</v>
          </cell>
          <cell r="E25">
            <v>19.2</v>
          </cell>
          <cell r="F25">
            <v>25.3</v>
          </cell>
          <cell r="G25">
            <v>18.600000000000001</v>
          </cell>
          <cell r="H25">
            <v>8.9</v>
          </cell>
          <cell r="I25">
            <v>4.2</v>
          </cell>
          <cell r="J25">
            <v>1.3</v>
          </cell>
          <cell r="K25">
            <v>22</v>
          </cell>
          <cell r="L25">
            <v>66.5</v>
          </cell>
          <cell r="M25">
            <v>99.5</v>
          </cell>
          <cell r="N25">
            <v>57046</v>
          </cell>
          <cell r="O25" t="str">
            <v>Females</v>
          </cell>
          <cell r="P25">
            <v>12</v>
          </cell>
          <cell r="Q25">
            <v>17.3</v>
          </cell>
          <cell r="R25">
            <v>22.1</v>
          </cell>
          <cell r="S25">
            <v>24.5</v>
          </cell>
          <cell r="T25">
            <v>15</v>
          </cell>
          <cell r="U25">
            <v>5.9</v>
          </cell>
          <cell r="V25">
            <v>2.2000000000000002</v>
          </cell>
          <cell r="W25">
            <v>0.7</v>
          </cell>
          <cell r="X25">
            <v>29.4</v>
          </cell>
          <cell r="Y25">
            <v>76</v>
          </cell>
          <cell r="Z25">
            <v>99.7</v>
          </cell>
          <cell r="AA25">
            <v>78501</v>
          </cell>
          <cell r="AB25" t="str">
            <v>All</v>
          </cell>
          <cell r="AC25">
            <v>10.5</v>
          </cell>
          <cell r="AD25">
            <v>15.7</v>
          </cell>
          <cell r="AE25">
            <v>20.9</v>
          </cell>
          <cell r="AF25">
            <v>24.9</v>
          </cell>
          <cell r="AG25">
            <v>16.5</v>
          </cell>
          <cell r="AH25">
            <v>7.2</v>
          </cell>
          <cell r="AI25">
            <v>3</v>
          </cell>
          <cell r="AJ25">
            <v>1</v>
          </cell>
          <cell r="AK25">
            <v>26.3</v>
          </cell>
          <cell r="AL25">
            <v>72</v>
          </cell>
          <cell r="AM25">
            <v>99.6</v>
          </cell>
          <cell r="AN25">
            <v>135547</v>
          </cell>
        </row>
        <row r="26">
          <cell r="A26" t="str">
            <v>German</v>
          </cell>
          <cell r="B26" t="str">
            <v>Males</v>
          </cell>
          <cell r="C26">
            <v>8</v>
          </cell>
          <cell r="D26">
            <v>13.4</v>
          </cell>
          <cell r="E26">
            <v>21.6</v>
          </cell>
          <cell r="F26">
            <v>27.4</v>
          </cell>
          <cell r="G26">
            <v>17.5</v>
          </cell>
          <cell r="H26">
            <v>7.3</v>
          </cell>
          <cell r="I26">
            <v>3.1</v>
          </cell>
          <cell r="J26">
            <v>1.2</v>
          </cell>
          <cell r="K26">
            <v>21.4</v>
          </cell>
          <cell r="L26">
            <v>70.400000000000006</v>
          </cell>
          <cell r="M26">
            <v>99.6</v>
          </cell>
          <cell r="N26">
            <v>25917</v>
          </cell>
          <cell r="O26" t="str">
            <v>Females</v>
          </cell>
          <cell r="P26">
            <v>10.7</v>
          </cell>
          <cell r="Q26">
            <v>18</v>
          </cell>
          <cell r="R26">
            <v>25</v>
          </cell>
          <cell r="S26">
            <v>26.2</v>
          </cell>
          <cell r="T26">
            <v>13.1</v>
          </cell>
          <cell r="U26">
            <v>4.5999999999999996</v>
          </cell>
          <cell r="V26">
            <v>1.7</v>
          </cell>
          <cell r="W26">
            <v>0.6</v>
          </cell>
          <cell r="X26">
            <v>28.7</v>
          </cell>
          <cell r="Y26">
            <v>79.8</v>
          </cell>
          <cell r="Z26">
            <v>99.8</v>
          </cell>
          <cell r="AA26">
            <v>28876</v>
          </cell>
          <cell r="AB26" t="str">
            <v>All</v>
          </cell>
          <cell r="AC26">
            <v>9.4</v>
          </cell>
          <cell r="AD26">
            <v>15.8</v>
          </cell>
          <cell r="AE26">
            <v>23.4</v>
          </cell>
          <cell r="AF26">
            <v>26.7</v>
          </cell>
          <cell r="AG26">
            <v>15.2</v>
          </cell>
          <cell r="AH26">
            <v>5.9</v>
          </cell>
          <cell r="AI26">
            <v>2.4</v>
          </cell>
          <cell r="AJ26">
            <v>0.9</v>
          </cell>
          <cell r="AK26">
            <v>25.2</v>
          </cell>
          <cell r="AL26">
            <v>75.400000000000006</v>
          </cell>
          <cell r="AM26">
            <v>99.7</v>
          </cell>
          <cell r="AN26">
            <v>54793</v>
          </cell>
        </row>
        <row r="27">
          <cell r="A27" t="str">
            <v>Home Economics</v>
          </cell>
          <cell r="B27" t="str">
            <v>Males</v>
          </cell>
          <cell r="C27">
            <v>0.8</v>
          </cell>
          <cell r="D27">
            <v>6.2</v>
          </cell>
          <cell r="E27">
            <v>16</v>
          </cell>
          <cell r="F27">
            <v>24</v>
          </cell>
          <cell r="G27">
            <v>20.9</v>
          </cell>
          <cell r="H27">
            <v>15.5</v>
          </cell>
          <cell r="I27">
            <v>9.6999999999999993</v>
          </cell>
          <cell r="J27">
            <v>4.7</v>
          </cell>
          <cell r="K27">
            <v>6.9</v>
          </cell>
          <cell r="L27">
            <v>46.9</v>
          </cell>
          <cell r="M27">
            <v>97.7</v>
          </cell>
          <cell r="N27">
            <v>3901</v>
          </cell>
          <cell r="O27" t="str">
            <v>Females</v>
          </cell>
          <cell r="P27">
            <v>3</v>
          </cell>
          <cell r="Q27">
            <v>11.2</v>
          </cell>
          <cell r="R27">
            <v>20.3</v>
          </cell>
          <cell r="S27">
            <v>23.4</v>
          </cell>
          <cell r="T27">
            <v>18.600000000000001</v>
          </cell>
          <cell r="U27">
            <v>12.2</v>
          </cell>
          <cell r="V27">
            <v>6.6</v>
          </cell>
          <cell r="W27">
            <v>2.9</v>
          </cell>
          <cell r="X27">
            <v>14.2</v>
          </cell>
          <cell r="Y27">
            <v>58</v>
          </cell>
          <cell r="Z27">
            <v>98.3</v>
          </cell>
          <cell r="AA27">
            <v>23481</v>
          </cell>
          <cell r="AB27" t="str">
            <v>All</v>
          </cell>
          <cell r="AC27">
            <v>2.7</v>
          </cell>
          <cell r="AD27">
            <v>10.5</v>
          </cell>
          <cell r="AE27">
            <v>19.7</v>
          </cell>
          <cell r="AF27">
            <v>23.5</v>
          </cell>
          <cell r="AG27">
            <v>18.899999999999999</v>
          </cell>
          <cell r="AH27">
            <v>12.6</v>
          </cell>
          <cell r="AI27">
            <v>7.1</v>
          </cell>
          <cell r="AJ27">
            <v>3.1</v>
          </cell>
          <cell r="AK27">
            <v>13.2</v>
          </cell>
          <cell r="AL27">
            <v>56.4</v>
          </cell>
          <cell r="AM27">
            <v>98.2</v>
          </cell>
          <cell r="AN27">
            <v>27382</v>
          </cell>
        </row>
        <row r="28">
          <cell r="A28" t="str">
            <v>Italian</v>
          </cell>
          <cell r="B28" t="str">
            <v>Males</v>
          </cell>
          <cell r="C28">
            <v>39.799999999999997</v>
          </cell>
          <cell r="D28">
            <v>17.3</v>
          </cell>
          <cell r="E28">
            <v>15.4</v>
          </cell>
          <cell r="F28">
            <v>13.6</v>
          </cell>
          <cell r="G28">
            <v>7.2</v>
          </cell>
          <cell r="H28">
            <v>3.8</v>
          </cell>
          <cell r="I28">
            <v>1.6</v>
          </cell>
          <cell r="J28">
            <v>1</v>
          </cell>
          <cell r="K28">
            <v>57.1</v>
          </cell>
          <cell r="L28">
            <v>86.1</v>
          </cell>
          <cell r="M28">
            <v>99.6</v>
          </cell>
          <cell r="N28">
            <v>1698</v>
          </cell>
          <cell r="O28" t="str">
            <v>Females</v>
          </cell>
          <cell r="P28">
            <v>38.799999999999997</v>
          </cell>
          <cell r="Q28">
            <v>21.8</v>
          </cell>
          <cell r="R28">
            <v>17.3</v>
          </cell>
          <cell r="S28">
            <v>11.8</v>
          </cell>
          <cell r="T28">
            <v>5.6</v>
          </cell>
          <cell r="U28">
            <v>3</v>
          </cell>
          <cell r="V28">
            <v>0.9</v>
          </cell>
          <cell r="W28">
            <v>0.4</v>
          </cell>
          <cell r="X28">
            <v>60.6</v>
          </cell>
          <cell r="Y28">
            <v>89.7</v>
          </cell>
          <cell r="Z28">
            <v>99.6</v>
          </cell>
          <cell r="AA28">
            <v>2153</v>
          </cell>
          <cell r="AB28" t="str">
            <v>All</v>
          </cell>
          <cell r="AC28">
            <v>39.299999999999997</v>
          </cell>
          <cell r="AD28">
            <v>19.8</v>
          </cell>
          <cell r="AE28">
            <v>16.5</v>
          </cell>
          <cell r="AF28">
            <v>12.6</v>
          </cell>
          <cell r="AG28">
            <v>6.3</v>
          </cell>
          <cell r="AH28">
            <v>3.3</v>
          </cell>
          <cell r="AI28">
            <v>1.2</v>
          </cell>
          <cell r="AJ28">
            <v>0.7</v>
          </cell>
          <cell r="AK28">
            <v>59</v>
          </cell>
          <cell r="AL28">
            <v>88.1</v>
          </cell>
          <cell r="AM28">
            <v>99.6</v>
          </cell>
          <cell r="AN28">
            <v>3851</v>
          </cell>
        </row>
        <row r="29">
          <cell r="A29" t="str">
            <v>Polish</v>
          </cell>
          <cell r="B29" t="str">
            <v>Males</v>
          </cell>
          <cell r="C29">
            <v>17.399999999999999</v>
          </cell>
          <cell r="D29">
            <v>48</v>
          </cell>
          <cell r="E29">
            <v>20</v>
          </cell>
          <cell r="F29">
            <v>6.6</v>
          </cell>
          <cell r="G29">
            <v>3.2</v>
          </cell>
          <cell r="H29">
            <v>2.2000000000000002</v>
          </cell>
          <cell r="I29">
            <v>0.5</v>
          </cell>
          <cell r="J29">
            <v>1.2</v>
          </cell>
          <cell r="K29">
            <v>65.400000000000006</v>
          </cell>
          <cell r="L29">
            <v>92</v>
          </cell>
          <cell r="M29">
            <v>99.1</v>
          </cell>
          <cell r="N29">
            <v>1399</v>
          </cell>
          <cell r="O29" t="str">
            <v>Females</v>
          </cell>
          <cell r="P29">
            <v>33.200000000000003</v>
          </cell>
          <cell r="Q29">
            <v>45</v>
          </cell>
          <cell r="R29">
            <v>13.2</v>
          </cell>
          <cell r="S29">
            <v>4.4000000000000004</v>
          </cell>
          <cell r="T29">
            <v>1.2</v>
          </cell>
          <cell r="U29">
            <v>1</v>
          </cell>
          <cell r="V29">
            <v>0.4</v>
          </cell>
          <cell r="W29">
            <v>0.9</v>
          </cell>
          <cell r="X29">
            <v>78.2</v>
          </cell>
          <cell r="Y29">
            <v>95.8</v>
          </cell>
          <cell r="Z29">
            <v>99.3</v>
          </cell>
          <cell r="AA29">
            <v>1349</v>
          </cell>
          <cell r="AB29" t="str">
            <v>All</v>
          </cell>
          <cell r="AC29">
            <v>25.1</v>
          </cell>
          <cell r="AD29">
            <v>46.5</v>
          </cell>
          <cell r="AE29">
            <v>16.7</v>
          </cell>
          <cell r="AF29">
            <v>5.5</v>
          </cell>
          <cell r="AG29">
            <v>2.2000000000000002</v>
          </cell>
          <cell r="AH29">
            <v>1.6</v>
          </cell>
          <cell r="AI29">
            <v>0.5</v>
          </cell>
          <cell r="AJ29">
            <v>1.1000000000000001</v>
          </cell>
          <cell r="AK29">
            <v>71.7</v>
          </cell>
          <cell r="AL29">
            <v>93.9</v>
          </cell>
          <cell r="AM29">
            <v>99.2</v>
          </cell>
          <cell r="AN29">
            <v>2748</v>
          </cell>
        </row>
        <row r="30">
          <cell r="A30" t="str">
            <v>Spanish</v>
          </cell>
          <cell r="B30" t="str">
            <v>Males</v>
          </cell>
          <cell r="C30">
            <v>11.9</v>
          </cell>
          <cell r="D30">
            <v>15.2</v>
          </cell>
          <cell r="E30">
            <v>19.2</v>
          </cell>
          <cell r="F30">
            <v>22.5</v>
          </cell>
          <cell r="G30">
            <v>16.7</v>
          </cell>
          <cell r="H30">
            <v>8.4</v>
          </cell>
          <cell r="I30">
            <v>3.8</v>
          </cell>
          <cell r="J30">
            <v>1.6</v>
          </cell>
          <cell r="K30">
            <v>27.1</v>
          </cell>
          <cell r="L30">
            <v>68.8</v>
          </cell>
          <cell r="M30">
            <v>99.3</v>
          </cell>
          <cell r="N30">
            <v>26500</v>
          </cell>
          <cell r="O30" t="str">
            <v>Females</v>
          </cell>
          <cell r="P30">
            <v>16.2</v>
          </cell>
          <cell r="Q30">
            <v>18.8</v>
          </cell>
          <cell r="R30">
            <v>21.3</v>
          </cell>
          <cell r="S30">
            <v>21.2</v>
          </cell>
          <cell r="T30">
            <v>13.6</v>
          </cell>
          <cell r="U30">
            <v>5.5</v>
          </cell>
          <cell r="V30">
            <v>2.2000000000000002</v>
          </cell>
          <cell r="W30">
            <v>0.8</v>
          </cell>
          <cell r="X30">
            <v>35.1</v>
          </cell>
          <cell r="Y30">
            <v>77.599999999999994</v>
          </cell>
          <cell r="Z30">
            <v>99.6</v>
          </cell>
          <cell r="AA30">
            <v>36845</v>
          </cell>
          <cell r="AB30" t="str">
            <v>All</v>
          </cell>
          <cell r="AC30">
            <v>14.4</v>
          </cell>
          <cell r="AD30">
            <v>17.3</v>
          </cell>
          <cell r="AE30">
            <v>20.399999999999999</v>
          </cell>
          <cell r="AF30">
            <v>21.7</v>
          </cell>
          <cell r="AG30">
            <v>14.9</v>
          </cell>
          <cell r="AH30">
            <v>6.7</v>
          </cell>
          <cell r="AI30">
            <v>2.9</v>
          </cell>
          <cell r="AJ30">
            <v>1.1000000000000001</v>
          </cell>
          <cell r="AK30">
            <v>31.7</v>
          </cell>
          <cell r="AL30">
            <v>73.900000000000006</v>
          </cell>
          <cell r="AM30">
            <v>99.5</v>
          </cell>
          <cell r="AN30">
            <v>63345</v>
          </cell>
        </row>
        <row r="31">
          <cell r="A31" t="str">
            <v>Urdu</v>
          </cell>
          <cell r="B31" t="str">
            <v>Males</v>
          </cell>
          <cell r="C31">
            <v>7.6</v>
          </cell>
          <cell r="D31">
            <v>17.5</v>
          </cell>
          <cell r="E31">
            <v>19.2</v>
          </cell>
          <cell r="F31">
            <v>22.2</v>
          </cell>
          <cell r="G31">
            <v>14.7</v>
          </cell>
          <cell r="H31">
            <v>10.1</v>
          </cell>
          <cell r="I31">
            <v>4.8</v>
          </cell>
          <cell r="J31">
            <v>2</v>
          </cell>
          <cell r="K31">
            <v>25.2</v>
          </cell>
          <cell r="L31">
            <v>66.599999999999994</v>
          </cell>
          <cell r="M31">
            <v>98.2</v>
          </cell>
          <cell r="N31">
            <v>1283</v>
          </cell>
          <cell r="O31" t="str">
            <v>Females</v>
          </cell>
          <cell r="P31">
            <v>13.8</v>
          </cell>
          <cell r="Q31">
            <v>22.5</v>
          </cell>
          <cell r="R31">
            <v>22.2</v>
          </cell>
          <cell r="S31">
            <v>19.600000000000001</v>
          </cell>
          <cell r="T31">
            <v>10.8</v>
          </cell>
          <cell r="U31">
            <v>6.9</v>
          </cell>
          <cell r="V31">
            <v>2.8</v>
          </cell>
          <cell r="W31">
            <v>0.7</v>
          </cell>
          <cell r="X31">
            <v>36.299999999999997</v>
          </cell>
          <cell r="Y31">
            <v>78.099999999999994</v>
          </cell>
          <cell r="Z31">
            <v>99.3</v>
          </cell>
          <cell r="AA31">
            <v>2421</v>
          </cell>
          <cell r="AB31" t="str">
            <v>All</v>
          </cell>
          <cell r="AC31">
            <v>11.7</v>
          </cell>
          <cell r="AD31">
            <v>20.8</v>
          </cell>
          <cell r="AE31">
            <v>21.2</v>
          </cell>
          <cell r="AF31">
            <v>20.5</v>
          </cell>
          <cell r="AG31">
            <v>12.2</v>
          </cell>
          <cell r="AH31">
            <v>8</v>
          </cell>
          <cell r="AI31">
            <v>3.5</v>
          </cell>
          <cell r="AJ31">
            <v>1.1000000000000001</v>
          </cell>
          <cell r="AK31">
            <v>32.5</v>
          </cell>
          <cell r="AL31">
            <v>74.099999999999994</v>
          </cell>
          <cell r="AM31">
            <v>98.9</v>
          </cell>
          <cell r="AN31">
            <v>3704</v>
          </cell>
        </row>
        <row r="32">
          <cell r="A32" t="str">
            <v>Other Modern Languages</v>
          </cell>
          <cell r="B32" t="str">
            <v>Males</v>
          </cell>
          <cell r="C32">
            <v>27.6</v>
          </cell>
          <cell r="D32">
            <v>26.7</v>
          </cell>
          <cell r="E32">
            <v>18.600000000000001</v>
          </cell>
          <cell r="F32">
            <v>12.9</v>
          </cell>
          <cell r="G32">
            <v>6.5</v>
          </cell>
          <cell r="H32">
            <v>3.4</v>
          </cell>
          <cell r="I32">
            <v>1.7</v>
          </cell>
          <cell r="J32">
            <v>1</v>
          </cell>
          <cell r="K32">
            <v>54.3</v>
          </cell>
          <cell r="L32">
            <v>85.9</v>
          </cell>
          <cell r="M32">
            <v>98.6</v>
          </cell>
          <cell r="N32">
            <v>4295</v>
          </cell>
          <cell r="O32" t="str">
            <v>Females</v>
          </cell>
          <cell r="P32">
            <v>34.1</v>
          </cell>
          <cell r="Q32">
            <v>28.6</v>
          </cell>
          <cell r="R32">
            <v>17.600000000000001</v>
          </cell>
          <cell r="S32">
            <v>10.6</v>
          </cell>
          <cell r="T32">
            <v>4.3</v>
          </cell>
          <cell r="U32">
            <v>2.2999999999999998</v>
          </cell>
          <cell r="V32">
            <v>1</v>
          </cell>
          <cell r="W32">
            <v>0.6</v>
          </cell>
          <cell r="X32">
            <v>62.7</v>
          </cell>
          <cell r="Y32">
            <v>90.9</v>
          </cell>
          <cell r="Z32">
            <v>99.1</v>
          </cell>
          <cell r="AA32">
            <v>4597</v>
          </cell>
          <cell r="AB32" t="str">
            <v>All</v>
          </cell>
          <cell r="AC32">
            <v>30.9</v>
          </cell>
          <cell r="AD32">
            <v>27.7</v>
          </cell>
          <cell r="AE32">
            <v>18.100000000000001</v>
          </cell>
          <cell r="AF32">
            <v>11.7</v>
          </cell>
          <cell r="AG32">
            <v>5.4</v>
          </cell>
          <cell r="AH32">
            <v>2.8</v>
          </cell>
          <cell r="AI32">
            <v>1.4</v>
          </cell>
          <cell r="AJ32">
            <v>0.8</v>
          </cell>
          <cell r="AK32">
            <v>58.6</v>
          </cell>
          <cell r="AL32">
            <v>88.5</v>
          </cell>
          <cell r="AM32">
            <v>98.8</v>
          </cell>
          <cell r="AN32">
            <v>8892</v>
          </cell>
        </row>
        <row r="33">
          <cell r="A33" t="str">
            <v>Classical Civilisation</v>
          </cell>
          <cell r="B33" t="str">
            <v>Males</v>
          </cell>
          <cell r="C33">
            <v>8.6999999999999993</v>
          </cell>
          <cell r="D33">
            <v>23.2</v>
          </cell>
          <cell r="E33">
            <v>25.5</v>
          </cell>
          <cell r="F33">
            <v>20.8</v>
          </cell>
          <cell r="G33">
            <v>13</v>
          </cell>
          <cell r="H33">
            <v>5.8</v>
          </cell>
          <cell r="I33">
            <v>2.1</v>
          </cell>
          <cell r="J33">
            <v>0.5</v>
          </cell>
          <cell r="K33">
            <v>31.9</v>
          </cell>
          <cell r="L33">
            <v>78.2</v>
          </cell>
          <cell r="M33">
            <v>99.6</v>
          </cell>
          <cell r="N33">
            <v>2414</v>
          </cell>
          <cell r="O33" t="str">
            <v>Females</v>
          </cell>
          <cell r="P33">
            <v>15.3</v>
          </cell>
          <cell r="Q33">
            <v>30.6</v>
          </cell>
          <cell r="R33">
            <v>24.8</v>
          </cell>
          <cell r="S33">
            <v>15.9</v>
          </cell>
          <cell r="T33">
            <v>8.1</v>
          </cell>
          <cell r="U33">
            <v>2.7</v>
          </cell>
          <cell r="V33">
            <v>1.4</v>
          </cell>
          <cell r="W33">
            <v>0.6</v>
          </cell>
          <cell r="X33">
            <v>46</v>
          </cell>
          <cell r="Y33">
            <v>86.7</v>
          </cell>
          <cell r="Z33">
            <v>99.6</v>
          </cell>
          <cell r="AA33">
            <v>1806</v>
          </cell>
          <cell r="AB33" t="str">
            <v>All</v>
          </cell>
          <cell r="AC33">
            <v>11.6</v>
          </cell>
          <cell r="AD33">
            <v>26.4</v>
          </cell>
          <cell r="AE33">
            <v>25.2</v>
          </cell>
          <cell r="AF33">
            <v>18.7</v>
          </cell>
          <cell r="AG33">
            <v>10.9</v>
          </cell>
          <cell r="AH33">
            <v>4.5</v>
          </cell>
          <cell r="AI33">
            <v>1.8</v>
          </cell>
          <cell r="AJ33">
            <v>0.5</v>
          </cell>
          <cell r="AK33">
            <v>37.9</v>
          </cell>
          <cell r="AL33">
            <v>81.8</v>
          </cell>
          <cell r="AM33">
            <v>99.6</v>
          </cell>
          <cell r="AN33">
            <v>4220</v>
          </cell>
        </row>
        <row r="34">
          <cell r="A34" t="str">
            <v>Classical Greek</v>
          </cell>
          <cell r="B34" t="str">
            <v>Males</v>
          </cell>
          <cell r="C34">
            <v>62.6</v>
          </cell>
          <cell r="D34">
            <v>20.2</v>
          </cell>
          <cell r="E34">
            <v>9.6</v>
          </cell>
          <cell r="F34">
            <v>3.5</v>
          </cell>
          <cell r="G34">
            <v>2.2999999999999998</v>
          </cell>
          <cell r="H34" t="str">
            <v>x</v>
          </cell>
          <cell r="I34" t="str">
            <v>x</v>
          </cell>
          <cell r="J34" t="str">
            <v>x</v>
          </cell>
          <cell r="K34">
            <v>82.7</v>
          </cell>
          <cell r="L34">
            <v>95.8</v>
          </cell>
          <cell r="M34">
            <v>99.7</v>
          </cell>
          <cell r="N34">
            <v>649</v>
          </cell>
          <cell r="O34" t="str">
            <v>Females</v>
          </cell>
          <cell r="P34">
            <v>64.599999999999994</v>
          </cell>
          <cell r="Q34">
            <v>20.7</v>
          </cell>
          <cell r="R34">
            <v>9.4</v>
          </cell>
          <cell r="S34">
            <v>1.8</v>
          </cell>
          <cell r="T34">
            <v>3.1</v>
          </cell>
          <cell r="U34" t="str">
            <v>x</v>
          </cell>
          <cell r="V34" t="str">
            <v>x</v>
          </cell>
          <cell r="W34">
            <v>0</v>
          </cell>
          <cell r="X34">
            <v>85.3</v>
          </cell>
          <cell r="Y34">
            <v>96.4</v>
          </cell>
          <cell r="Z34">
            <v>100</v>
          </cell>
          <cell r="AA34">
            <v>449</v>
          </cell>
          <cell r="AB34" t="str">
            <v>All</v>
          </cell>
          <cell r="AC34">
            <v>63.4</v>
          </cell>
          <cell r="AD34">
            <v>20.399999999999999</v>
          </cell>
          <cell r="AE34">
            <v>9.5</v>
          </cell>
          <cell r="AF34">
            <v>2.8</v>
          </cell>
          <cell r="AG34">
            <v>2.6</v>
          </cell>
          <cell r="AH34">
            <v>0.5</v>
          </cell>
          <cell r="AI34">
            <v>0.4</v>
          </cell>
          <cell r="AJ34" t="str">
            <v>x</v>
          </cell>
          <cell r="AK34">
            <v>83.8</v>
          </cell>
          <cell r="AL34">
            <v>96.1</v>
          </cell>
          <cell r="AM34">
            <v>99.8</v>
          </cell>
          <cell r="AN34">
            <v>1098</v>
          </cell>
        </row>
        <row r="35">
          <cell r="A35" t="str">
            <v>Geography</v>
          </cell>
          <cell r="B35" t="str">
            <v>Males</v>
          </cell>
          <cell r="C35">
            <v>7.5</v>
          </cell>
          <cell r="D35">
            <v>16.7</v>
          </cell>
          <cell r="E35">
            <v>19.8</v>
          </cell>
          <cell r="F35">
            <v>22.4</v>
          </cell>
          <cell r="G35">
            <v>16.5</v>
          </cell>
          <cell r="H35">
            <v>9.1</v>
          </cell>
          <cell r="I35">
            <v>4.7</v>
          </cell>
          <cell r="J35">
            <v>2.2000000000000002</v>
          </cell>
          <cell r="K35">
            <v>24.2</v>
          </cell>
          <cell r="L35">
            <v>66.400000000000006</v>
          </cell>
          <cell r="M35">
            <v>98.9</v>
          </cell>
          <cell r="N35">
            <v>91248</v>
          </cell>
          <cell r="O35" t="str">
            <v>Females</v>
          </cell>
          <cell r="P35">
            <v>13.3</v>
          </cell>
          <cell r="Q35">
            <v>21.6</v>
          </cell>
          <cell r="R35">
            <v>21.1</v>
          </cell>
          <cell r="S35">
            <v>19.5</v>
          </cell>
          <cell r="T35">
            <v>12.1</v>
          </cell>
          <cell r="U35">
            <v>6.4</v>
          </cell>
          <cell r="V35">
            <v>3.5</v>
          </cell>
          <cell r="W35">
            <v>1.7</v>
          </cell>
          <cell r="X35">
            <v>34.9</v>
          </cell>
          <cell r="Y35">
            <v>75.5</v>
          </cell>
          <cell r="Z35">
            <v>99.3</v>
          </cell>
          <cell r="AA35">
            <v>73839</v>
          </cell>
          <cell r="AB35" t="str">
            <v>All</v>
          </cell>
          <cell r="AC35">
            <v>10.1</v>
          </cell>
          <cell r="AD35">
            <v>18.899999999999999</v>
          </cell>
          <cell r="AE35">
            <v>20.399999999999999</v>
          </cell>
          <cell r="AF35">
            <v>21.1</v>
          </cell>
          <cell r="AG35">
            <v>14.6</v>
          </cell>
          <cell r="AH35">
            <v>7.9</v>
          </cell>
          <cell r="AI35">
            <v>4.0999999999999996</v>
          </cell>
          <cell r="AJ35">
            <v>2</v>
          </cell>
          <cell r="AK35">
            <v>29</v>
          </cell>
          <cell r="AL35">
            <v>70.5</v>
          </cell>
          <cell r="AM35">
            <v>99.1</v>
          </cell>
          <cell r="AN35">
            <v>165087</v>
          </cell>
        </row>
        <row r="36">
          <cell r="A36" t="str">
            <v>Latin</v>
          </cell>
          <cell r="B36" t="str">
            <v>Males</v>
          </cell>
          <cell r="C36">
            <v>42.7</v>
          </cell>
          <cell r="D36">
            <v>27.7</v>
          </cell>
          <cell r="E36">
            <v>13.7</v>
          </cell>
          <cell r="F36">
            <v>7.8</v>
          </cell>
          <cell r="G36">
            <v>4.2</v>
          </cell>
          <cell r="H36">
            <v>1.9</v>
          </cell>
          <cell r="I36">
            <v>0.8</v>
          </cell>
          <cell r="J36">
            <v>0.5</v>
          </cell>
          <cell r="K36">
            <v>70.3</v>
          </cell>
          <cell r="L36">
            <v>91.9</v>
          </cell>
          <cell r="M36">
            <v>99.3</v>
          </cell>
          <cell r="N36">
            <v>4141</v>
          </cell>
          <cell r="O36" t="str">
            <v>Females</v>
          </cell>
          <cell r="P36">
            <v>48</v>
          </cell>
          <cell r="Q36">
            <v>27.3</v>
          </cell>
          <cell r="R36">
            <v>12.9</v>
          </cell>
          <cell r="S36">
            <v>6.6</v>
          </cell>
          <cell r="T36">
            <v>3</v>
          </cell>
          <cell r="U36">
            <v>1.3</v>
          </cell>
          <cell r="V36">
            <v>0.6</v>
          </cell>
          <cell r="W36">
            <v>0.3</v>
          </cell>
          <cell r="X36">
            <v>75.3</v>
          </cell>
          <cell r="Y36">
            <v>94.7</v>
          </cell>
          <cell r="Z36">
            <v>99.9</v>
          </cell>
          <cell r="AA36">
            <v>4240</v>
          </cell>
          <cell r="AB36" t="str">
            <v>All</v>
          </cell>
          <cell r="AC36">
            <v>45.4</v>
          </cell>
          <cell r="AD36">
            <v>27.5</v>
          </cell>
          <cell r="AE36">
            <v>13.3</v>
          </cell>
          <cell r="AF36">
            <v>7.2</v>
          </cell>
          <cell r="AG36">
            <v>3.6</v>
          </cell>
          <cell r="AH36">
            <v>1.6</v>
          </cell>
          <cell r="AI36">
            <v>0.7</v>
          </cell>
          <cell r="AJ36">
            <v>0.4</v>
          </cell>
          <cell r="AK36">
            <v>72.8</v>
          </cell>
          <cell r="AL36">
            <v>93.3</v>
          </cell>
          <cell r="AM36">
            <v>99.6</v>
          </cell>
          <cell r="AN36">
            <v>8381</v>
          </cell>
        </row>
        <row r="37">
          <cell r="A37" t="str">
            <v>Other Classical Studies</v>
          </cell>
          <cell r="B37" t="str">
            <v>Males</v>
          </cell>
          <cell r="C37">
            <v>17.3</v>
          </cell>
          <cell r="D37">
            <v>26.9</v>
          </cell>
          <cell r="E37">
            <v>23.7</v>
          </cell>
          <cell r="F37">
            <v>13.1</v>
          </cell>
          <cell r="G37">
            <v>9.5</v>
          </cell>
          <cell r="H37">
            <v>4.5999999999999996</v>
          </cell>
          <cell r="I37">
            <v>1.8</v>
          </cell>
          <cell r="J37" t="str">
            <v>x</v>
          </cell>
          <cell r="K37">
            <v>44.2</v>
          </cell>
          <cell r="L37">
            <v>80.900000000000006</v>
          </cell>
          <cell r="M37">
            <v>97.2</v>
          </cell>
          <cell r="N37">
            <v>283</v>
          </cell>
          <cell r="O37" t="str">
            <v>Females</v>
          </cell>
          <cell r="P37">
            <v>12.4</v>
          </cell>
          <cell r="Q37">
            <v>29.7</v>
          </cell>
          <cell r="R37">
            <v>27</v>
          </cell>
          <cell r="S37">
            <v>14.5</v>
          </cell>
          <cell r="T37">
            <v>7.6</v>
          </cell>
          <cell r="U37">
            <v>2.8</v>
          </cell>
          <cell r="V37">
            <v>1.6</v>
          </cell>
          <cell r="W37" t="str">
            <v>x</v>
          </cell>
          <cell r="X37">
            <v>42.2</v>
          </cell>
          <cell r="Y37">
            <v>83.6</v>
          </cell>
          <cell r="Z37">
            <v>97</v>
          </cell>
          <cell r="AA37">
            <v>434</v>
          </cell>
          <cell r="AB37" t="str">
            <v>All</v>
          </cell>
          <cell r="AC37">
            <v>14.4</v>
          </cell>
          <cell r="AD37">
            <v>28.6</v>
          </cell>
          <cell r="AE37">
            <v>25.7</v>
          </cell>
          <cell r="AF37">
            <v>13.9</v>
          </cell>
          <cell r="AG37">
            <v>8.4</v>
          </cell>
          <cell r="AH37">
            <v>3.5</v>
          </cell>
          <cell r="AI37">
            <v>1.7</v>
          </cell>
          <cell r="AJ37">
            <v>1</v>
          </cell>
          <cell r="AK37">
            <v>43</v>
          </cell>
          <cell r="AL37">
            <v>82.6</v>
          </cell>
          <cell r="AM37">
            <v>97.1</v>
          </cell>
          <cell r="AN37">
            <v>717</v>
          </cell>
        </row>
        <row r="38">
          <cell r="A38" t="str">
            <v>History</v>
          </cell>
          <cell r="B38" t="str">
            <v>Males</v>
          </cell>
          <cell r="C38">
            <v>8.8000000000000007</v>
          </cell>
          <cell r="D38">
            <v>17.3</v>
          </cell>
          <cell r="E38">
            <v>21</v>
          </cell>
          <cell r="F38">
            <v>19.7</v>
          </cell>
          <cell r="G38">
            <v>13.8</v>
          </cell>
          <cell r="H38">
            <v>8.5</v>
          </cell>
          <cell r="I38">
            <v>5.5</v>
          </cell>
          <cell r="J38">
            <v>3.3</v>
          </cell>
          <cell r="K38">
            <v>26.1</v>
          </cell>
          <cell r="L38">
            <v>66.8</v>
          </cell>
          <cell r="M38">
            <v>97.9</v>
          </cell>
          <cell r="N38">
            <v>99769</v>
          </cell>
          <cell r="O38" t="str">
            <v>Females</v>
          </cell>
          <cell r="P38">
            <v>13.5</v>
          </cell>
          <cell r="Q38">
            <v>21.4</v>
          </cell>
          <cell r="R38">
            <v>21.6</v>
          </cell>
          <cell r="S38">
            <v>17.600000000000001</v>
          </cell>
          <cell r="T38">
            <v>11.4</v>
          </cell>
          <cell r="U38">
            <v>6.9</v>
          </cell>
          <cell r="V38">
            <v>4.2</v>
          </cell>
          <cell r="W38">
            <v>2.2000000000000002</v>
          </cell>
          <cell r="X38">
            <v>34.9</v>
          </cell>
          <cell r="Y38">
            <v>74.2</v>
          </cell>
          <cell r="Z38">
            <v>98.8</v>
          </cell>
          <cell r="AA38">
            <v>98106</v>
          </cell>
          <cell r="AB38" t="str">
            <v>All</v>
          </cell>
          <cell r="AC38">
            <v>11.2</v>
          </cell>
          <cell r="AD38">
            <v>19.3</v>
          </cell>
          <cell r="AE38">
            <v>21.3</v>
          </cell>
          <cell r="AF38">
            <v>18.7</v>
          </cell>
          <cell r="AG38">
            <v>12.6</v>
          </cell>
          <cell r="AH38">
            <v>7.7</v>
          </cell>
          <cell r="AI38">
            <v>4.8</v>
          </cell>
          <cell r="AJ38">
            <v>2.7</v>
          </cell>
          <cell r="AK38">
            <v>30.5</v>
          </cell>
          <cell r="AL38">
            <v>70.5</v>
          </cell>
          <cell r="AM38">
            <v>98.3</v>
          </cell>
          <cell r="AN38">
            <v>197875</v>
          </cell>
        </row>
        <row r="39">
          <cell r="A39" t="str">
            <v>Humanities</v>
          </cell>
          <cell r="B39" t="str">
            <v>Males</v>
          </cell>
          <cell r="C39">
            <v>1.2</v>
          </cell>
          <cell r="D39">
            <v>5.5</v>
          </cell>
          <cell r="E39">
            <v>13.4</v>
          </cell>
          <cell r="F39">
            <v>21.7</v>
          </cell>
          <cell r="G39">
            <v>19.5</v>
          </cell>
          <cell r="H39">
            <v>14.9</v>
          </cell>
          <cell r="I39">
            <v>11</v>
          </cell>
          <cell r="J39">
            <v>7.5</v>
          </cell>
          <cell r="K39">
            <v>6.7</v>
          </cell>
          <cell r="L39">
            <v>41.9</v>
          </cell>
          <cell r="M39">
            <v>94.8</v>
          </cell>
          <cell r="N39">
            <v>7557</v>
          </cell>
          <cell r="O39" t="str">
            <v>Females</v>
          </cell>
          <cell r="P39">
            <v>2.5</v>
          </cell>
          <cell r="Q39">
            <v>9.5</v>
          </cell>
          <cell r="R39">
            <v>18.8</v>
          </cell>
          <cell r="S39">
            <v>23.1</v>
          </cell>
          <cell r="T39">
            <v>17.7</v>
          </cell>
          <cell r="U39">
            <v>13.1</v>
          </cell>
          <cell r="V39">
            <v>7.6</v>
          </cell>
          <cell r="W39">
            <v>4.5</v>
          </cell>
          <cell r="X39">
            <v>12</v>
          </cell>
          <cell r="Y39">
            <v>53.8</v>
          </cell>
          <cell r="Z39">
            <v>96.8</v>
          </cell>
          <cell r="AA39">
            <v>7754</v>
          </cell>
          <cell r="AB39" t="str">
            <v>All</v>
          </cell>
          <cell r="AC39">
            <v>1.9</v>
          </cell>
          <cell r="AD39">
            <v>7.5</v>
          </cell>
          <cell r="AE39">
            <v>16.2</v>
          </cell>
          <cell r="AF39">
            <v>22.4</v>
          </cell>
          <cell r="AG39">
            <v>18.600000000000001</v>
          </cell>
          <cell r="AH39">
            <v>14</v>
          </cell>
          <cell r="AI39">
            <v>9.3000000000000007</v>
          </cell>
          <cell r="AJ39">
            <v>6</v>
          </cell>
          <cell r="AK39">
            <v>9.4</v>
          </cell>
          <cell r="AL39">
            <v>47.9</v>
          </cell>
          <cell r="AM39">
            <v>95.8</v>
          </cell>
          <cell r="AN39">
            <v>15311</v>
          </cell>
        </row>
        <row r="40">
          <cell r="A40" t="str">
            <v>Economics</v>
          </cell>
          <cell r="B40" t="str">
            <v>Males</v>
          </cell>
          <cell r="C40">
            <v>9.4</v>
          </cell>
          <cell r="D40">
            <v>24.9</v>
          </cell>
          <cell r="E40">
            <v>27.9</v>
          </cell>
          <cell r="F40">
            <v>17.899999999999999</v>
          </cell>
          <cell r="G40">
            <v>8.3000000000000007</v>
          </cell>
          <cell r="H40">
            <v>5</v>
          </cell>
          <cell r="I40">
            <v>3.4</v>
          </cell>
          <cell r="J40">
            <v>1.6</v>
          </cell>
          <cell r="K40">
            <v>34.299999999999997</v>
          </cell>
          <cell r="L40">
            <v>80.099999999999994</v>
          </cell>
          <cell r="M40">
            <v>98.4</v>
          </cell>
          <cell r="N40">
            <v>2436</v>
          </cell>
          <cell r="O40" t="str">
            <v>Females</v>
          </cell>
          <cell r="P40">
            <v>8.6999999999999993</v>
          </cell>
          <cell r="Q40">
            <v>23.4</v>
          </cell>
          <cell r="R40">
            <v>26.6</v>
          </cell>
          <cell r="S40">
            <v>20</v>
          </cell>
          <cell r="T40">
            <v>9.9</v>
          </cell>
          <cell r="U40">
            <v>4.8</v>
          </cell>
          <cell r="V40">
            <v>3.1</v>
          </cell>
          <cell r="W40">
            <v>2</v>
          </cell>
          <cell r="X40">
            <v>32</v>
          </cell>
          <cell r="Y40">
            <v>78.7</v>
          </cell>
          <cell r="Z40">
            <v>98.5</v>
          </cell>
          <cell r="AA40">
            <v>993</v>
          </cell>
          <cell r="AB40" t="str">
            <v>All</v>
          </cell>
          <cell r="AC40">
            <v>9.1999999999999993</v>
          </cell>
          <cell r="AD40">
            <v>24.5</v>
          </cell>
          <cell r="AE40">
            <v>27.5</v>
          </cell>
          <cell r="AF40">
            <v>18.5</v>
          </cell>
          <cell r="AG40">
            <v>8.8000000000000007</v>
          </cell>
          <cell r="AH40">
            <v>4.9000000000000004</v>
          </cell>
          <cell r="AI40">
            <v>3.3</v>
          </cell>
          <cell r="AJ40">
            <v>1.7</v>
          </cell>
          <cell r="AK40">
            <v>33.700000000000003</v>
          </cell>
          <cell r="AL40">
            <v>79.7</v>
          </cell>
          <cell r="AM40">
            <v>98.4</v>
          </cell>
          <cell r="AN40">
            <v>3429</v>
          </cell>
        </row>
        <row r="41">
          <cell r="A41" t="str">
            <v>Social Studies</v>
          </cell>
          <cell r="B41" t="str">
            <v>Males</v>
          </cell>
          <cell r="C41">
            <v>1.9</v>
          </cell>
          <cell r="D41">
            <v>9.9</v>
          </cell>
          <cell r="E41">
            <v>20</v>
          </cell>
          <cell r="F41">
            <v>24.9</v>
          </cell>
          <cell r="G41">
            <v>17.7</v>
          </cell>
          <cell r="H41">
            <v>11.4</v>
          </cell>
          <cell r="I41">
            <v>7.2</v>
          </cell>
          <cell r="J41">
            <v>4.3</v>
          </cell>
          <cell r="K41">
            <v>11.8</v>
          </cell>
          <cell r="L41">
            <v>56.7</v>
          </cell>
          <cell r="M41">
            <v>97.2</v>
          </cell>
          <cell r="N41">
            <v>15141</v>
          </cell>
          <cell r="O41" t="str">
            <v>Females</v>
          </cell>
          <cell r="P41">
            <v>4.2</v>
          </cell>
          <cell r="Q41">
            <v>16.7</v>
          </cell>
          <cell r="R41">
            <v>25.6</v>
          </cell>
          <cell r="S41">
            <v>22.5</v>
          </cell>
          <cell r="T41">
            <v>13.7</v>
          </cell>
          <cell r="U41">
            <v>8</v>
          </cell>
          <cell r="V41">
            <v>4.8</v>
          </cell>
          <cell r="W41">
            <v>2.8</v>
          </cell>
          <cell r="X41">
            <v>20.9</v>
          </cell>
          <cell r="Y41">
            <v>69</v>
          </cell>
          <cell r="Z41">
            <v>98.3</v>
          </cell>
          <cell r="AA41">
            <v>27310</v>
          </cell>
          <cell r="AB41" t="str">
            <v>All</v>
          </cell>
          <cell r="AC41">
            <v>3.4</v>
          </cell>
          <cell r="AD41">
            <v>14.2</v>
          </cell>
          <cell r="AE41">
            <v>23.6</v>
          </cell>
          <cell r="AF41">
            <v>23.4</v>
          </cell>
          <cell r="AG41">
            <v>15.1</v>
          </cell>
          <cell r="AH41">
            <v>9.1999999999999993</v>
          </cell>
          <cell r="AI41">
            <v>5.7</v>
          </cell>
          <cell r="AJ41">
            <v>3.3</v>
          </cell>
          <cell r="AK41">
            <v>17.600000000000001</v>
          </cell>
          <cell r="AL41">
            <v>64.599999999999994</v>
          </cell>
          <cell r="AM41">
            <v>97.9</v>
          </cell>
          <cell r="AN41">
            <v>42451</v>
          </cell>
        </row>
        <row r="42">
          <cell r="A42" t="str">
            <v>Music</v>
          </cell>
          <cell r="B42" t="str">
            <v>Males</v>
          </cell>
          <cell r="C42">
            <v>9</v>
          </cell>
          <cell r="D42">
            <v>22.1</v>
          </cell>
          <cell r="E42">
            <v>25.1</v>
          </cell>
          <cell r="F42">
            <v>19.3</v>
          </cell>
          <cell r="G42">
            <v>11.9</v>
          </cell>
          <cell r="H42">
            <v>6.7</v>
          </cell>
          <cell r="I42">
            <v>3</v>
          </cell>
          <cell r="J42">
            <v>1.5</v>
          </cell>
          <cell r="K42">
            <v>31.1</v>
          </cell>
          <cell r="L42">
            <v>75.599999999999994</v>
          </cell>
          <cell r="M42">
            <v>98.7</v>
          </cell>
          <cell r="N42">
            <v>20943</v>
          </cell>
          <cell r="O42" t="str">
            <v>Females</v>
          </cell>
          <cell r="P42">
            <v>10.6</v>
          </cell>
          <cell r="Q42">
            <v>25.1</v>
          </cell>
          <cell r="R42">
            <v>26.7</v>
          </cell>
          <cell r="S42">
            <v>17.8</v>
          </cell>
          <cell r="T42">
            <v>10.6</v>
          </cell>
          <cell r="U42">
            <v>5.2</v>
          </cell>
          <cell r="V42">
            <v>2.2999999999999998</v>
          </cell>
          <cell r="W42">
            <v>1</v>
          </cell>
          <cell r="X42">
            <v>35.799999999999997</v>
          </cell>
          <cell r="Y42">
            <v>80.2</v>
          </cell>
          <cell r="Z42">
            <v>99.3</v>
          </cell>
          <cell r="AA42">
            <v>19818</v>
          </cell>
          <cell r="AB42" t="str">
            <v>All</v>
          </cell>
          <cell r="AC42">
            <v>9.8000000000000007</v>
          </cell>
          <cell r="AD42">
            <v>23.6</v>
          </cell>
          <cell r="AE42">
            <v>25.9</v>
          </cell>
          <cell r="AF42">
            <v>18.600000000000001</v>
          </cell>
          <cell r="AG42">
            <v>11.3</v>
          </cell>
          <cell r="AH42">
            <v>6</v>
          </cell>
          <cell r="AI42">
            <v>2.7</v>
          </cell>
          <cell r="AJ42">
            <v>1.2</v>
          </cell>
          <cell r="AK42">
            <v>33.4</v>
          </cell>
          <cell r="AL42">
            <v>77.8</v>
          </cell>
          <cell r="AM42">
            <v>99</v>
          </cell>
          <cell r="AN42">
            <v>40761</v>
          </cell>
        </row>
        <row r="43">
          <cell r="A43" t="str">
            <v>Applied Art and Design</v>
          </cell>
          <cell r="B43" t="str">
            <v>Males</v>
          </cell>
          <cell r="C43">
            <v>3.6</v>
          </cell>
          <cell r="D43">
            <v>6.3</v>
          </cell>
          <cell r="E43">
            <v>18.600000000000001</v>
          </cell>
          <cell r="F43">
            <v>27.9</v>
          </cell>
          <cell r="G43">
            <v>20</v>
          </cell>
          <cell r="H43">
            <v>13.6</v>
          </cell>
          <cell r="I43">
            <v>7.7</v>
          </cell>
          <cell r="J43">
            <v>1.1000000000000001</v>
          </cell>
          <cell r="K43">
            <v>10</v>
          </cell>
          <cell r="L43">
            <v>56.5</v>
          </cell>
          <cell r="M43">
            <v>98.9</v>
          </cell>
          <cell r="N43">
            <v>441</v>
          </cell>
          <cell r="O43" t="str">
            <v>Females</v>
          </cell>
          <cell r="P43">
            <v>6.8</v>
          </cell>
          <cell r="Q43">
            <v>16.7</v>
          </cell>
          <cell r="R43">
            <v>27.4</v>
          </cell>
          <cell r="S43">
            <v>28.6</v>
          </cell>
          <cell r="T43">
            <v>12.3</v>
          </cell>
          <cell r="U43">
            <v>4.8</v>
          </cell>
          <cell r="V43">
            <v>2.2000000000000002</v>
          </cell>
          <cell r="W43">
            <v>0.7</v>
          </cell>
          <cell r="X43">
            <v>23.6</v>
          </cell>
          <cell r="Y43">
            <v>79.599999999999994</v>
          </cell>
          <cell r="Z43">
            <v>99.6</v>
          </cell>
          <cell r="AA43">
            <v>730</v>
          </cell>
          <cell r="AB43" t="str">
            <v>All</v>
          </cell>
          <cell r="AC43">
            <v>5.6</v>
          </cell>
          <cell r="AD43">
            <v>12.8</v>
          </cell>
          <cell r="AE43">
            <v>24.1</v>
          </cell>
          <cell r="AF43">
            <v>28.4</v>
          </cell>
          <cell r="AG43">
            <v>15.2</v>
          </cell>
          <cell r="AH43">
            <v>8.1</v>
          </cell>
          <cell r="AI43">
            <v>4.3</v>
          </cell>
          <cell r="AJ43">
            <v>0.9</v>
          </cell>
          <cell r="AK43">
            <v>18.399999999999999</v>
          </cell>
          <cell r="AL43">
            <v>70.900000000000006</v>
          </cell>
          <cell r="AM43">
            <v>99.3</v>
          </cell>
          <cell r="AN43">
            <v>1171</v>
          </cell>
        </row>
        <row r="44">
          <cell r="A44" t="str">
            <v>Applied Physical Education</v>
          </cell>
          <cell r="B44" t="str">
            <v>Males</v>
          </cell>
          <cell r="C44" t="str">
            <v>x</v>
          </cell>
          <cell r="D44">
            <v>13.5</v>
          </cell>
          <cell r="E44">
            <v>24</v>
          </cell>
          <cell r="F44">
            <v>49</v>
          </cell>
          <cell r="G44">
            <v>7.3</v>
          </cell>
          <cell r="H44">
            <v>4.2</v>
          </cell>
          <cell r="I44">
            <v>0</v>
          </cell>
          <cell r="J44">
            <v>0</v>
          </cell>
          <cell r="K44">
            <v>15.6</v>
          </cell>
          <cell r="L44">
            <v>88.5</v>
          </cell>
          <cell r="M44">
            <v>100</v>
          </cell>
          <cell r="N44">
            <v>96</v>
          </cell>
          <cell r="O44" t="str">
            <v>Females</v>
          </cell>
          <cell r="P44" t="str">
            <v>x</v>
          </cell>
          <cell r="Q44">
            <v>18</v>
          </cell>
          <cell r="R44">
            <v>38.200000000000003</v>
          </cell>
          <cell r="S44">
            <v>29.2</v>
          </cell>
          <cell r="T44">
            <v>11.2</v>
          </cell>
          <cell r="U44">
            <v>0</v>
          </cell>
          <cell r="V44">
            <v>0</v>
          </cell>
          <cell r="W44">
            <v>0</v>
          </cell>
          <cell r="X44">
            <v>21.3</v>
          </cell>
          <cell r="Y44">
            <v>88.8</v>
          </cell>
          <cell r="Z44">
            <v>100</v>
          </cell>
          <cell r="AA44">
            <v>89</v>
          </cell>
          <cell r="AB44" t="str">
            <v>All</v>
          </cell>
          <cell r="AC44">
            <v>2.7</v>
          </cell>
          <cell r="AD44">
            <v>15.7</v>
          </cell>
          <cell r="AE44">
            <v>30.8</v>
          </cell>
          <cell r="AF44">
            <v>39.5</v>
          </cell>
          <cell r="AG44">
            <v>9.1999999999999993</v>
          </cell>
          <cell r="AH44">
            <v>2.2000000000000002</v>
          </cell>
          <cell r="AI44">
            <v>0</v>
          </cell>
          <cell r="AJ44">
            <v>0</v>
          </cell>
          <cell r="AK44">
            <v>18.399999999999999</v>
          </cell>
          <cell r="AL44">
            <v>88.6</v>
          </cell>
          <cell r="AM44">
            <v>100</v>
          </cell>
          <cell r="AN44">
            <v>185</v>
          </cell>
        </row>
        <row r="45">
          <cell r="A45" t="str">
            <v>Art and Design</v>
          </cell>
          <cell r="B45" t="str">
            <v>Males</v>
          </cell>
          <cell r="C45">
            <v>5.6</v>
          </cell>
          <cell r="D45">
            <v>9.3000000000000007</v>
          </cell>
          <cell r="E45">
            <v>19.100000000000001</v>
          </cell>
          <cell r="F45">
            <v>30.9</v>
          </cell>
          <cell r="G45">
            <v>15.9</v>
          </cell>
          <cell r="H45">
            <v>9.6999999999999993</v>
          </cell>
          <cell r="I45">
            <v>5.5</v>
          </cell>
          <cell r="J45">
            <v>2.4</v>
          </cell>
          <cell r="K45">
            <v>14.8</v>
          </cell>
          <cell r="L45">
            <v>64.900000000000006</v>
          </cell>
          <cell r="M45">
            <v>98.4</v>
          </cell>
          <cell r="N45">
            <v>54643</v>
          </cell>
          <cell r="O45" t="str">
            <v>Females</v>
          </cell>
          <cell r="P45">
            <v>12.2</v>
          </cell>
          <cell r="Q45">
            <v>17.5</v>
          </cell>
          <cell r="R45">
            <v>26.7</v>
          </cell>
          <cell r="S45">
            <v>26.8</v>
          </cell>
          <cell r="T45">
            <v>9.6</v>
          </cell>
          <cell r="U45">
            <v>4.0999999999999996</v>
          </cell>
          <cell r="V45">
            <v>1.8</v>
          </cell>
          <cell r="W45">
            <v>0.6</v>
          </cell>
          <cell r="X45">
            <v>29.7</v>
          </cell>
          <cell r="Y45">
            <v>83.2</v>
          </cell>
          <cell r="Z45">
            <v>99.3</v>
          </cell>
          <cell r="AA45">
            <v>104369</v>
          </cell>
          <cell r="AB45" t="str">
            <v>All</v>
          </cell>
          <cell r="AC45">
            <v>10</v>
          </cell>
          <cell r="AD45">
            <v>14.7</v>
          </cell>
          <cell r="AE45">
            <v>24.1</v>
          </cell>
          <cell r="AF45">
            <v>28.2</v>
          </cell>
          <cell r="AG45">
            <v>11.8</v>
          </cell>
          <cell r="AH45">
            <v>6</v>
          </cell>
          <cell r="AI45">
            <v>3.1</v>
          </cell>
          <cell r="AJ45">
            <v>1.2</v>
          </cell>
          <cell r="AK45">
            <v>24.6</v>
          </cell>
          <cell r="AL45">
            <v>76.900000000000006</v>
          </cell>
          <cell r="AM45">
            <v>99</v>
          </cell>
          <cell r="AN45">
            <v>159012</v>
          </cell>
        </row>
        <row r="46">
          <cell r="A46" t="str">
            <v>Communication Studies</v>
          </cell>
          <cell r="B46" t="str">
            <v>Males</v>
          </cell>
          <cell r="C46">
            <v>2</v>
          </cell>
          <cell r="D46">
            <v>7</v>
          </cell>
          <cell r="E46">
            <v>15.7</v>
          </cell>
          <cell r="F46">
            <v>22.1</v>
          </cell>
          <cell r="G46">
            <v>18.600000000000001</v>
          </cell>
          <cell r="H46">
            <v>14.8</v>
          </cell>
          <cell r="I46">
            <v>10</v>
          </cell>
          <cell r="J46">
            <v>5.4</v>
          </cell>
          <cell r="K46">
            <v>9</v>
          </cell>
          <cell r="L46">
            <v>46.7</v>
          </cell>
          <cell r="M46">
            <v>95.5</v>
          </cell>
          <cell r="N46">
            <v>4581</v>
          </cell>
          <cell r="O46" t="str">
            <v>Females</v>
          </cell>
          <cell r="P46">
            <v>6.6</v>
          </cell>
          <cell r="Q46">
            <v>17.600000000000001</v>
          </cell>
          <cell r="R46">
            <v>22.1</v>
          </cell>
          <cell r="S46">
            <v>22</v>
          </cell>
          <cell r="T46">
            <v>14.2</v>
          </cell>
          <cell r="U46">
            <v>8.4</v>
          </cell>
          <cell r="V46">
            <v>4.7</v>
          </cell>
          <cell r="W46">
            <v>2.2000000000000002</v>
          </cell>
          <cell r="X46">
            <v>24.2</v>
          </cell>
          <cell r="Y46">
            <v>68.3</v>
          </cell>
          <cell r="Z46">
            <v>97.8</v>
          </cell>
          <cell r="AA46">
            <v>5240</v>
          </cell>
          <cell r="AB46" t="str">
            <v>All</v>
          </cell>
          <cell r="AC46">
            <v>4.5</v>
          </cell>
          <cell r="AD46">
            <v>12.7</v>
          </cell>
          <cell r="AE46">
            <v>19.100000000000001</v>
          </cell>
          <cell r="AF46">
            <v>22</v>
          </cell>
          <cell r="AG46">
            <v>16.2</v>
          </cell>
          <cell r="AH46">
            <v>11.4</v>
          </cell>
          <cell r="AI46">
            <v>7.2</v>
          </cell>
          <cell r="AJ46">
            <v>3.7</v>
          </cell>
          <cell r="AK46">
            <v>17.100000000000001</v>
          </cell>
          <cell r="AL46">
            <v>58.2</v>
          </cell>
          <cell r="AM46">
            <v>96.7</v>
          </cell>
          <cell r="AN46">
            <v>9821</v>
          </cell>
        </row>
        <row r="47">
          <cell r="A47" t="str">
            <v>Construction</v>
          </cell>
          <cell r="B47" t="str">
            <v>Males</v>
          </cell>
          <cell r="C47">
            <v>0</v>
          </cell>
          <cell r="D47">
            <v>0</v>
          </cell>
          <cell r="E47" t="str">
            <v>x</v>
          </cell>
          <cell r="F47" t="str">
            <v>x</v>
          </cell>
          <cell r="G47">
            <v>47.5</v>
          </cell>
          <cell r="H47">
            <v>7.5</v>
          </cell>
          <cell r="I47">
            <v>0</v>
          </cell>
          <cell r="J47">
            <v>0</v>
          </cell>
          <cell r="K47">
            <v>0</v>
          </cell>
          <cell r="L47" t="str">
            <v>x</v>
          </cell>
          <cell r="M47" t="str">
            <v>x</v>
          </cell>
          <cell r="N47" t="str">
            <v>x</v>
          </cell>
          <cell r="O47" t="str">
            <v>Females</v>
          </cell>
          <cell r="P47">
            <v>0</v>
          </cell>
          <cell r="Q47">
            <v>0</v>
          </cell>
          <cell r="R47" t="str">
            <v>x</v>
          </cell>
          <cell r="S47" t="str">
            <v>x</v>
          </cell>
          <cell r="T47">
            <v>0</v>
          </cell>
          <cell r="U47">
            <v>0</v>
          </cell>
          <cell r="V47">
            <v>0</v>
          </cell>
          <cell r="W47">
            <v>0</v>
          </cell>
          <cell r="X47">
            <v>0</v>
          </cell>
          <cell r="Y47" t="str">
            <v>x</v>
          </cell>
          <cell r="Z47" t="str">
            <v>x</v>
          </cell>
          <cell r="AA47" t="str">
            <v>x</v>
          </cell>
          <cell r="AB47" t="str">
            <v>All</v>
          </cell>
          <cell r="AC47">
            <v>0</v>
          </cell>
          <cell r="AD47">
            <v>0</v>
          </cell>
          <cell r="AE47">
            <v>16.7</v>
          </cell>
          <cell r="AF47">
            <v>31</v>
          </cell>
          <cell r="AG47">
            <v>45.2</v>
          </cell>
          <cell r="AH47">
            <v>7.1</v>
          </cell>
          <cell r="AI47">
            <v>0</v>
          </cell>
          <cell r="AJ47">
            <v>0</v>
          </cell>
          <cell r="AK47">
            <v>0</v>
          </cell>
          <cell r="AL47">
            <v>47.6</v>
          </cell>
          <cell r="AM47">
            <v>100</v>
          </cell>
          <cell r="AN47">
            <v>42</v>
          </cell>
        </row>
        <row r="48">
          <cell r="A48" t="str">
            <v>Drama</v>
          </cell>
          <cell r="B48" t="str">
            <v>Males</v>
          </cell>
          <cell r="C48">
            <v>3.4</v>
          </cell>
          <cell r="D48">
            <v>13.6</v>
          </cell>
          <cell r="E48">
            <v>23.3</v>
          </cell>
          <cell r="F48">
            <v>26</v>
          </cell>
          <cell r="G48">
            <v>17.8</v>
          </cell>
          <cell r="H48">
            <v>9</v>
          </cell>
          <cell r="I48">
            <v>4.0999999999999996</v>
          </cell>
          <cell r="J48">
            <v>1.8</v>
          </cell>
          <cell r="K48">
            <v>17</v>
          </cell>
          <cell r="L48">
            <v>66.3</v>
          </cell>
          <cell r="M48">
            <v>99</v>
          </cell>
          <cell r="N48">
            <v>27528</v>
          </cell>
          <cell r="O48" t="str">
            <v>Females</v>
          </cell>
          <cell r="P48">
            <v>6</v>
          </cell>
          <cell r="Q48">
            <v>20.5</v>
          </cell>
          <cell r="R48">
            <v>28.4</v>
          </cell>
          <cell r="S48">
            <v>23.4</v>
          </cell>
          <cell r="T48">
            <v>12.7</v>
          </cell>
          <cell r="U48">
            <v>5.3</v>
          </cell>
          <cell r="V48">
            <v>2.1</v>
          </cell>
          <cell r="W48">
            <v>0.9</v>
          </cell>
          <cell r="X48">
            <v>26.6</v>
          </cell>
          <cell r="Y48">
            <v>78.3</v>
          </cell>
          <cell r="Z48">
            <v>99.4</v>
          </cell>
          <cell r="AA48">
            <v>42843</v>
          </cell>
          <cell r="AB48" t="str">
            <v>All</v>
          </cell>
          <cell r="AC48">
            <v>5</v>
          </cell>
          <cell r="AD48">
            <v>17.8</v>
          </cell>
          <cell r="AE48">
            <v>26.4</v>
          </cell>
          <cell r="AF48">
            <v>24.4</v>
          </cell>
          <cell r="AG48">
            <v>14.7</v>
          </cell>
          <cell r="AH48">
            <v>6.7</v>
          </cell>
          <cell r="AI48">
            <v>2.9</v>
          </cell>
          <cell r="AJ48">
            <v>1.2</v>
          </cell>
          <cell r="AK48">
            <v>22.8</v>
          </cell>
          <cell r="AL48">
            <v>73.599999999999994</v>
          </cell>
          <cell r="AM48">
            <v>99.2</v>
          </cell>
          <cell r="AN48">
            <v>70371</v>
          </cell>
        </row>
        <row r="49">
          <cell r="A49" t="str">
            <v>English Literature</v>
          </cell>
          <cell r="B49" t="str">
            <v>Males</v>
          </cell>
          <cell r="C49">
            <v>4.2</v>
          </cell>
          <cell r="D49">
            <v>13.5</v>
          </cell>
          <cell r="E49">
            <v>25.6</v>
          </cell>
          <cell r="F49">
            <v>27</v>
          </cell>
          <cell r="G49">
            <v>16.7</v>
          </cell>
          <cell r="H49">
            <v>7.3</v>
          </cell>
          <cell r="I49">
            <v>3.2</v>
          </cell>
          <cell r="J49">
            <v>1.4</v>
          </cell>
          <cell r="K49">
            <v>17.7</v>
          </cell>
          <cell r="L49">
            <v>70.400000000000006</v>
          </cell>
          <cell r="M49">
            <v>98.9</v>
          </cell>
          <cell r="N49">
            <v>201888</v>
          </cell>
          <cell r="O49" t="str">
            <v>Females</v>
          </cell>
          <cell r="P49">
            <v>7.6</v>
          </cell>
          <cell r="Q49">
            <v>20.9</v>
          </cell>
          <cell r="R49">
            <v>30.5</v>
          </cell>
          <cell r="S49">
            <v>23.5</v>
          </cell>
          <cell r="T49">
            <v>11</v>
          </cell>
          <cell r="U49">
            <v>3.8</v>
          </cell>
          <cell r="V49">
            <v>1.4</v>
          </cell>
          <cell r="W49">
            <v>0.6</v>
          </cell>
          <cell r="X49">
            <v>28.6</v>
          </cell>
          <cell r="Y49">
            <v>82.5</v>
          </cell>
          <cell r="Z49">
            <v>99.4</v>
          </cell>
          <cell r="AA49">
            <v>224027</v>
          </cell>
          <cell r="AB49" t="str">
            <v>All</v>
          </cell>
          <cell r="AC49">
            <v>6</v>
          </cell>
          <cell r="AD49">
            <v>17.399999999999999</v>
          </cell>
          <cell r="AE49">
            <v>28.2</v>
          </cell>
          <cell r="AF49">
            <v>25.2</v>
          </cell>
          <cell r="AG49">
            <v>13.7</v>
          </cell>
          <cell r="AH49">
            <v>5.4</v>
          </cell>
          <cell r="AI49">
            <v>2.2999999999999998</v>
          </cell>
          <cell r="AJ49">
            <v>1</v>
          </cell>
          <cell r="AK49">
            <v>23.4</v>
          </cell>
          <cell r="AL49">
            <v>76.8</v>
          </cell>
          <cell r="AM49">
            <v>99.1</v>
          </cell>
          <cell r="AN49">
            <v>425915</v>
          </cell>
        </row>
        <row r="50">
          <cell r="A50" t="str">
            <v>English Studies</v>
          </cell>
          <cell r="B50" t="str">
            <v>Males</v>
          </cell>
          <cell r="C50">
            <v>0.3</v>
          </cell>
          <cell r="D50">
            <v>1.9</v>
          </cell>
          <cell r="E50">
            <v>10.1</v>
          </cell>
          <cell r="F50">
            <v>28.7</v>
          </cell>
          <cell r="G50">
            <v>25.7</v>
          </cell>
          <cell r="H50">
            <v>17.7</v>
          </cell>
          <cell r="I50">
            <v>9.1999999999999993</v>
          </cell>
          <cell r="J50">
            <v>4.4000000000000004</v>
          </cell>
          <cell r="K50">
            <v>2.1</v>
          </cell>
          <cell r="L50">
            <v>41</v>
          </cell>
          <cell r="M50">
            <v>98</v>
          </cell>
          <cell r="N50">
            <v>1908</v>
          </cell>
          <cell r="O50" t="str">
            <v>Females</v>
          </cell>
          <cell r="P50">
            <v>1</v>
          </cell>
          <cell r="Q50">
            <v>5.7</v>
          </cell>
          <cell r="R50">
            <v>14.2</v>
          </cell>
          <cell r="S50">
            <v>32.700000000000003</v>
          </cell>
          <cell r="T50">
            <v>22.7</v>
          </cell>
          <cell r="U50">
            <v>13.2</v>
          </cell>
          <cell r="V50">
            <v>5.0999999999999996</v>
          </cell>
          <cell r="W50">
            <v>3.8</v>
          </cell>
          <cell r="X50">
            <v>6.7</v>
          </cell>
          <cell r="Y50">
            <v>53.5</v>
          </cell>
          <cell r="Z50">
            <v>98.4</v>
          </cell>
          <cell r="AA50">
            <v>1398</v>
          </cell>
          <cell r="AB50" t="str">
            <v>All</v>
          </cell>
          <cell r="AC50">
            <v>0.6</v>
          </cell>
          <cell r="AD50">
            <v>3.5</v>
          </cell>
          <cell r="AE50">
            <v>11.8</v>
          </cell>
          <cell r="AF50">
            <v>30.4</v>
          </cell>
          <cell r="AG50">
            <v>24.5</v>
          </cell>
          <cell r="AH50">
            <v>15.8</v>
          </cell>
          <cell r="AI50">
            <v>7.5</v>
          </cell>
          <cell r="AJ50">
            <v>4.0999999999999996</v>
          </cell>
          <cell r="AK50">
            <v>4.0999999999999996</v>
          </cell>
          <cell r="AL50">
            <v>46.3</v>
          </cell>
          <cell r="AM50">
            <v>98.2</v>
          </cell>
          <cell r="AN50">
            <v>3306</v>
          </cell>
        </row>
        <row r="51">
          <cell r="A51" t="str">
            <v>General Studies</v>
          </cell>
          <cell r="B51" t="str">
            <v>Males</v>
          </cell>
          <cell r="C51">
            <v>1.5</v>
          </cell>
          <cell r="D51">
            <v>7</v>
          </cell>
          <cell r="E51">
            <v>12.6</v>
          </cell>
          <cell r="F51">
            <v>16.7</v>
          </cell>
          <cell r="G51">
            <v>20.5</v>
          </cell>
          <cell r="H51">
            <v>14.8</v>
          </cell>
          <cell r="I51">
            <v>10.199999999999999</v>
          </cell>
          <cell r="J51">
            <v>7.4</v>
          </cell>
          <cell r="K51">
            <v>8.6</v>
          </cell>
          <cell r="L51">
            <v>37.799999999999997</v>
          </cell>
          <cell r="M51">
            <v>90.6</v>
          </cell>
          <cell r="N51">
            <v>2491</v>
          </cell>
          <cell r="O51" t="str">
            <v>Females</v>
          </cell>
          <cell r="P51">
            <v>0.9</v>
          </cell>
          <cell r="Q51">
            <v>9</v>
          </cell>
          <cell r="R51">
            <v>14.6</v>
          </cell>
          <cell r="S51">
            <v>21</v>
          </cell>
          <cell r="T51">
            <v>21.3</v>
          </cell>
          <cell r="U51">
            <v>15.1</v>
          </cell>
          <cell r="V51">
            <v>8.6999999999999993</v>
          </cell>
          <cell r="W51">
            <v>4.5999999999999996</v>
          </cell>
          <cell r="X51">
            <v>10</v>
          </cell>
          <cell r="Y51">
            <v>45.5</v>
          </cell>
          <cell r="Z51">
            <v>95.2</v>
          </cell>
          <cell r="AA51">
            <v>2559</v>
          </cell>
          <cell r="AB51" t="str">
            <v>All</v>
          </cell>
          <cell r="AC51">
            <v>1.2</v>
          </cell>
          <cell r="AD51">
            <v>8</v>
          </cell>
          <cell r="AE51">
            <v>13.6</v>
          </cell>
          <cell r="AF51">
            <v>18.899999999999999</v>
          </cell>
          <cell r="AG51">
            <v>20.9</v>
          </cell>
          <cell r="AH51">
            <v>14.9</v>
          </cell>
          <cell r="AI51">
            <v>9.4</v>
          </cell>
          <cell r="AJ51">
            <v>6</v>
          </cell>
          <cell r="AK51">
            <v>9.3000000000000007</v>
          </cell>
          <cell r="AL51">
            <v>41.7</v>
          </cell>
          <cell r="AM51">
            <v>92.9</v>
          </cell>
          <cell r="AN51">
            <v>5050</v>
          </cell>
        </row>
        <row r="52">
          <cell r="A52" t="str">
            <v>Health and Social Care</v>
          </cell>
          <cell r="B52" t="str">
            <v>Males</v>
          </cell>
          <cell r="C52">
            <v>0</v>
          </cell>
          <cell r="D52">
            <v>3.2</v>
          </cell>
          <cell r="E52">
            <v>8.4</v>
          </cell>
          <cell r="F52">
            <v>17.399999999999999</v>
          </cell>
          <cell r="G52">
            <v>20.100000000000001</v>
          </cell>
          <cell r="H52">
            <v>16.899999999999999</v>
          </cell>
          <cell r="I52">
            <v>16.399999999999999</v>
          </cell>
          <cell r="J52">
            <v>11.9</v>
          </cell>
          <cell r="K52">
            <v>3.2</v>
          </cell>
          <cell r="L52">
            <v>29</v>
          </cell>
          <cell r="M52">
            <v>94.2</v>
          </cell>
          <cell r="N52">
            <v>379</v>
          </cell>
          <cell r="O52" t="str">
            <v>Females</v>
          </cell>
          <cell r="P52">
            <v>1.9</v>
          </cell>
          <cell r="Q52">
            <v>9.1999999999999993</v>
          </cell>
          <cell r="R52">
            <v>18.899999999999999</v>
          </cell>
          <cell r="S52">
            <v>25.1</v>
          </cell>
          <cell r="T52">
            <v>17.7</v>
          </cell>
          <cell r="U52">
            <v>12.2</v>
          </cell>
          <cell r="V52">
            <v>7.9</v>
          </cell>
          <cell r="W52">
            <v>4.7</v>
          </cell>
          <cell r="X52">
            <v>11.1</v>
          </cell>
          <cell r="Y52">
            <v>55.1</v>
          </cell>
          <cell r="Z52">
            <v>97.7</v>
          </cell>
          <cell r="AA52">
            <v>5800</v>
          </cell>
          <cell r="AB52" t="str">
            <v>All</v>
          </cell>
          <cell r="AC52">
            <v>1.8</v>
          </cell>
          <cell r="AD52">
            <v>8.8000000000000007</v>
          </cell>
          <cell r="AE52">
            <v>18.3</v>
          </cell>
          <cell r="AF52">
            <v>24.6</v>
          </cell>
          <cell r="AG52">
            <v>17.899999999999999</v>
          </cell>
          <cell r="AH52">
            <v>12.5</v>
          </cell>
          <cell r="AI52">
            <v>8.4</v>
          </cell>
          <cell r="AJ52">
            <v>5.0999999999999996</v>
          </cell>
          <cell r="AK52">
            <v>10.6</v>
          </cell>
          <cell r="AL52">
            <v>53.5</v>
          </cell>
          <cell r="AM52">
            <v>97.5</v>
          </cell>
          <cell r="AN52">
            <v>6179</v>
          </cell>
        </row>
        <row r="53">
          <cell r="A53" t="str">
            <v>Hospitality and Catering</v>
          </cell>
          <cell r="B53" t="str">
            <v>Males</v>
          </cell>
          <cell r="C53" t="str">
            <v>x</v>
          </cell>
          <cell r="D53">
            <v>6.9</v>
          </cell>
          <cell r="E53">
            <v>17.899999999999999</v>
          </cell>
          <cell r="F53">
            <v>25.6</v>
          </cell>
          <cell r="G53">
            <v>26.8</v>
          </cell>
          <cell r="H53">
            <v>12.6</v>
          </cell>
          <cell r="I53">
            <v>6.1</v>
          </cell>
          <cell r="J53">
            <v>2.2000000000000002</v>
          </cell>
          <cell r="K53">
            <v>7.1</v>
          </cell>
          <cell r="L53">
            <v>50.6</v>
          </cell>
          <cell r="M53">
            <v>98.4</v>
          </cell>
          <cell r="N53">
            <v>492</v>
          </cell>
          <cell r="O53" t="str">
            <v>Females</v>
          </cell>
          <cell r="P53" t="str">
            <v>x</v>
          </cell>
          <cell r="Q53">
            <v>16.2</v>
          </cell>
          <cell r="R53">
            <v>27.1</v>
          </cell>
          <cell r="S53">
            <v>24.3</v>
          </cell>
          <cell r="T53">
            <v>18.5</v>
          </cell>
          <cell r="U53">
            <v>6.3</v>
          </cell>
          <cell r="V53">
            <v>1.6</v>
          </cell>
          <cell r="W53">
            <v>1.3</v>
          </cell>
          <cell r="X53">
            <v>20.7</v>
          </cell>
          <cell r="Y53">
            <v>72.2</v>
          </cell>
          <cell r="Z53">
            <v>99.7</v>
          </cell>
          <cell r="AA53">
            <v>704</v>
          </cell>
          <cell r="AB53" t="str">
            <v>All</v>
          </cell>
          <cell r="AC53">
            <v>2.8</v>
          </cell>
          <cell r="AD53">
            <v>12.4</v>
          </cell>
          <cell r="AE53">
            <v>23.3</v>
          </cell>
          <cell r="AF53">
            <v>24.8</v>
          </cell>
          <cell r="AG53">
            <v>21.9</v>
          </cell>
          <cell r="AH53">
            <v>8.9</v>
          </cell>
          <cell r="AI53">
            <v>3.4</v>
          </cell>
          <cell r="AJ53">
            <v>1.7</v>
          </cell>
          <cell r="AK53">
            <v>15.1</v>
          </cell>
          <cell r="AL53">
            <v>63.3</v>
          </cell>
          <cell r="AM53">
            <v>99.2</v>
          </cell>
          <cell r="AN53">
            <v>1196</v>
          </cell>
        </row>
        <row r="54">
          <cell r="A54" t="str">
            <v>Leisure and Tourism</v>
          </cell>
          <cell r="B54" t="str">
            <v>Males</v>
          </cell>
          <cell r="C54" t="str">
            <v>x</v>
          </cell>
          <cell r="D54">
            <v>2.8</v>
          </cell>
          <cell r="E54">
            <v>7.6</v>
          </cell>
          <cell r="F54">
            <v>17.2</v>
          </cell>
          <cell r="G54">
            <v>18.8</v>
          </cell>
          <cell r="H54">
            <v>17</v>
          </cell>
          <cell r="I54">
            <v>15.6</v>
          </cell>
          <cell r="J54">
            <v>11.6</v>
          </cell>
          <cell r="K54">
            <v>3</v>
          </cell>
          <cell r="L54">
            <v>27.8</v>
          </cell>
          <cell r="M54">
            <v>90.8</v>
          </cell>
          <cell r="N54">
            <v>1132</v>
          </cell>
          <cell r="O54" t="str">
            <v>Females</v>
          </cell>
          <cell r="P54" t="str">
            <v>x</v>
          </cell>
          <cell r="Q54">
            <v>7.4</v>
          </cell>
          <cell r="R54">
            <v>15.3</v>
          </cell>
          <cell r="S54">
            <v>22.4</v>
          </cell>
          <cell r="T54">
            <v>18.100000000000001</v>
          </cell>
          <cell r="U54">
            <v>14.1</v>
          </cell>
          <cell r="V54">
            <v>10.9</v>
          </cell>
          <cell r="W54">
            <v>6.9</v>
          </cell>
          <cell r="X54">
            <v>9.5</v>
          </cell>
          <cell r="Y54">
            <v>47.1</v>
          </cell>
          <cell r="Z54">
            <v>97.1</v>
          </cell>
          <cell r="AA54">
            <v>1492</v>
          </cell>
          <cell r="AB54" t="str">
            <v>All</v>
          </cell>
          <cell r="AC54">
            <v>1.2</v>
          </cell>
          <cell r="AD54">
            <v>5.4</v>
          </cell>
          <cell r="AE54">
            <v>12</v>
          </cell>
          <cell r="AF54">
            <v>20.2</v>
          </cell>
          <cell r="AG54">
            <v>18.399999999999999</v>
          </cell>
          <cell r="AH54">
            <v>15.3</v>
          </cell>
          <cell r="AI54">
            <v>12.9</v>
          </cell>
          <cell r="AJ54">
            <v>8.9</v>
          </cell>
          <cell r="AK54">
            <v>6.7</v>
          </cell>
          <cell r="AL54">
            <v>38.799999999999997</v>
          </cell>
          <cell r="AM54">
            <v>94.4</v>
          </cell>
          <cell r="AN54">
            <v>2624</v>
          </cell>
        </row>
        <row r="55">
          <cell r="A55" t="str">
            <v>Manufacturing</v>
          </cell>
          <cell r="B55" t="str">
            <v>Males</v>
          </cell>
          <cell r="C55">
            <v>4.2</v>
          </cell>
          <cell r="D55">
            <v>6.8</v>
          </cell>
          <cell r="E55">
            <v>10.199999999999999</v>
          </cell>
          <cell r="F55">
            <v>28.8</v>
          </cell>
          <cell r="G55">
            <v>15.3</v>
          </cell>
          <cell r="H55" t="str">
            <v>x</v>
          </cell>
          <cell r="I55" t="str">
            <v>x</v>
          </cell>
          <cell r="J55" t="str">
            <v>x</v>
          </cell>
          <cell r="K55">
            <v>11</v>
          </cell>
          <cell r="L55">
            <v>50</v>
          </cell>
          <cell r="M55">
            <v>95.8</v>
          </cell>
          <cell r="N55">
            <v>118</v>
          </cell>
          <cell r="O55" t="str">
            <v>Females</v>
          </cell>
          <cell r="P55">
            <v>0</v>
          </cell>
          <cell r="Q55">
            <v>14.3</v>
          </cell>
          <cell r="R55">
            <v>19</v>
          </cell>
          <cell r="S55">
            <v>23.8</v>
          </cell>
          <cell r="T55">
            <v>19</v>
          </cell>
          <cell r="U55" t="str">
            <v>x</v>
          </cell>
          <cell r="V55" t="str">
            <v>x</v>
          </cell>
          <cell r="W55" t="str">
            <v>x</v>
          </cell>
          <cell r="X55">
            <v>14.3</v>
          </cell>
          <cell r="Y55">
            <v>57.1</v>
          </cell>
          <cell r="Z55">
            <v>100</v>
          </cell>
          <cell r="AA55">
            <v>21</v>
          </cell>
          <cell r="AB55" t="str">
            <v>All</v>
          </cell>
          <cell r="AC55">
            <v>3.6</v>
          </cell>
          <cell r="AD55">
            <v>7.9</v>
          </cell>
          <cell r="AE55">
            <v>11.5</v>
          </cell>
          <cell r="AF55">
            <v>28.1</v>
          </cell>
          <cell r="AG55">
            <v>15.8</v>
          </cell>
          <cell r="AH55">
            <v>15.8</v>
          </cell>
          <cell r="AI55">
            <v>5.8</v>
          </cell>
          <cell r="AJ55">
            <v>7.9</v>
          </cell>
          <cell r="AK55">
            <v>11.5</v>
          </cell>
          <cell r="AL55">
            <v>51.1</v>
          </cell>
          <cell r="AM55">
            <v>96.4</v>
          </cell>
          <cell r="AN55">
            <v>139</v>
          </cell>
        </row>
        <row r="56">
          <cell r="A56" t="str">
            <v>Media/Film/TV</v>
          </cell>
          <cell r="B56" t="str">
            <v>Males</v>
          </cell>
          <cell r="C56">
            <v>1.5</v>
          </cell>
          <cell r="D56">
            <v>7.9</v>
          </cell>
          <cell r="E56">
            <v>19.2</v>
          </cell>
          <cell r="F56">
            <v>27.5</v>
          </cell>
          <cell r="G56">
            <v>20.3</v>
          </cell>
          <cell r="H56">
            <v>11.6</v>
          </cell>
          <cell r="I56">
            <v>6.3</v>
          </cell>
          <cell r="J56">
            <v>3.1</v>
          </cell>
          <cell r="K56">
            <v>9.4</v>
          </cell>
          <cell r="L56">
            <v>56.1</v>
          </cell>
          <cell r="M56">
            <v>97.4</v>
          </cell>
          <cell r="N56">
            <v>24466</v>
          </cell>
          <cell r="O56" t="str">
            <v>Females</v>
          </cell>
          <cell r="P56">
            <v>5.5</v>
          </cell>
          <cell r="Q56">
            <v>18.8</v>
          </cell>
          <cell r="R56">
            <v>28.1</v>
          </cell>
          <cell r="S56">
            <v>24.7</v>
          </cell>
          <cell r="T56">
            <v>12.2</v>
          </cell>
          <cell r="U56">
            <v>5.6</v>
          </cell>
          <cell r="V56">
            <v>2.6</v>
          </cell>
          <cell r="W56">
            <v>1.4</v>
          </cell>
          <cell r="X56">
            <v>24.3</v>
          </cell>
          <cell r="Y56">
            <v>77.099999999999994</v>
          </cell>
          <cell r="Z56">
            <v>98.8</v>
          </cell>
          <cell r="AA56">
            <v>25012</v>
          </cell>
          <cell r="AB56" t="str">
            <v>All</v>
          </cell>
          <cell r="AC56">
            <v>3.6</v>
          </cell>
          <cell r="AD56">
            <v>13.4</v>
          </cell>
          <cell r="AE56">
            <v>23.7</v>
          </cell>
          <cell r="AF56">
            <v>26.1</v>
          </cell>
          <cell r="AG56">
            <v>16.2</v>
          </cell>
          <cell r="AH56">
            <v>8.6</v>
          </cell>
          <cell r="AI56">
            <v>4.5</v>
          </cell>
          <cell r="AJ56">
            <v>2.2000000000000002</v>
          </cell>
          <cell r="AK56">
            <v>16.899999999999999</v>
          </cell>
          <cell r="AL56">
            <v>66.7</v>
          </cell>
          <cell r="AM56">
            <v>98.1</v>
          </cell>
          <cell r="AN56">
            <v>49478</v>
          </cell>
        </row>
        <row r="57">
          <cell r="A57" t="str">
            <v>Media: Communication and Production</v>
          </cell>
          <cell r="B57" t="str">
            <v>Males</v>
          </cell>
          <cell r="C57">
            <v>0</v>
          </cell>
          <cell r="D57">
            <v>0</v>
          </cell>
          <cell r="E57">
            <v>7.1</v>
          </cell>
          <cell r="F57">
            <v>35.700000000000003</v>
          </cell>
          <cell r="G57">
            <v>34.299999999999997</v>
          </cell>
          <cell r="H57">
            <v>11.4</v>
          </cell>
          <cell r="I57">
            <v>10</v>
          </cell>
          <cell r="J57">
            <v>0</v>
          </cell>
          <cell r="K57">
            <v>0</v>
          </cell>
          <cell r="L57">
            <v>42.9</v>
          </cell>
          <cell r="M57">
            <v>98.6</v>
          </cell>
          <cell r="N57">
            <v>70</v>
          </cell>
          <cell r="O57" t="str">
            <v>Females</v>
          </cell>
          <cell r="P57">
            <v>0</v>
          </cell>
          <cell r="Q57">
            <v>0</v>
          </cell>
          <cell r="R57">
            <v>26.6</v>
          </cell>
          <cell r="S57">
            <v>49.4</v>
          </cell>
          <cell r="T57">
            <v>15.2</v>
          </cell>
          <cell r="U57">
            <v>5.0999999999999996</v>
          </cell>
          <cell r="V57">
            <v>3.8</v>
          </cell>
          <cell r="W57">
            <v>0</v>
          </cell>
          <cell r="X57">
            <v>0</v>
          </cell>
          <cell r="Y57">
            <v>75.900000000000006</v>
          </cell>
          <cell r="Z57">
            <v>100</v>
          </cell>
          <cell r="AA57">
            <v>79</v>
          </cell>
          <cell r="AB57" t="str">
            <v>All</v>
          </cell>
          <cell r="AC57">
            <v>0</v>
          </cell>
          <cell r="AD57">
            <v>0</v>
          </cell>
          <cell r="AE57">
            <v>17.399999999999999</v>
          </cell>
          <cell r="AF57">
            <v>43</v>
          </cell>
          <cell r="AG57">
            <v>24.2</v>
          </cell>
          <cell r="AH57">
            <v>8.1</v>
          </cell>
          <cell r="AI57">
            <v>6.7</v>
          </cell>
          <cell r="AJ57">
            <v>0</v>
          </cell>
          <cell r="AK57">
            <v>0</v>
          </cell>
          <cell r="AL57">
            <v>60.4</v>
          </cell>
          <cell r="AM57">
            <v>99.3</v>
          </cell>
          <cell r="AN57">
            <v>149</v>
          </cell>
        </row>
        <row r="58">
          <cell r="A58" t="str">
            <v>Performing Arts</v>
          </cell>
          <cell r="B58" t="str">
            <v>Males</v>
          </cell>
          <cell r="C58">
            <v>4.5999999999999996</v>
          </cell>
          <cell r="D58">
            <v>6.8</v>
          </cell>
          <cell r="E58">
            <v>15.9</v>
          </cell>
          <cell r="F58">
            <v>28.5</v>
          </cell>
          <cell r="G58">
            <v>18</v>
          </cell>
          <cell r="H58">
            <v>14.2</v>
          </cell>
          <cell r="I58">
            <v>7.7</v>
          </cell>
          <cell r="J58">
            <v>3.2</v>
          </cell>
          <cell r="K58">
            <v>11.4</v>
          </cell>
          <cell r="L58">
            <v>55.8</v>
          </cell>
          <cell r="M58">
            <v>98.8</v>
          </cell>
          <cell r="N58">
            <v>755</v>
          </cell>
          <cell r="O58" t="str">
            <v>Females</v>
          </cell>
          <cell r="P58">
            <v>9.1999999999999993</v>
          </cell>
          <cell r="Q58">
            <v>13.5</v>
          </cell>
          <cell r="R58">
            <v>23.4</v>
          </cell>
          <cell r="S58">
            <v>23.8</v>
          </cell>
          <cell r="T58">
            <v>14.3</v>
          </cell>
          <cell r="U58">
            <v>8.1999999999999993</v>
          </cell>
          <cell r="V58">
            <v>3.9</v>
          </cell>
          <cell r="W58">
            <v>2</v>
          </cell>
          <cell r="X58">
            <v>22.8</v>
          </cell>
          <cell r="Y58">
            <v>70</v>
          </cell>
          <cell r="Z58">
            <v>98.5</v>
          </cell>
          <cell r="AA58">
            <v>1515</v>
          </cell>
          <cell r="AB58" t="str">
            <v>All</v>
          </cell>
          <cell r="AC58">
            <v>7.7</v>
          </cell>
          <cell r="AD58">
            <v>11.3</v>
          </cell>
          <cell r="AE58">
            <v>20.9</v>
          </cell>
          <cell r="AF58">
            <v>25.4</v>
          </cell>
          <cell r="AG58">
            <v>15.6</v>
          </cell>
          <cell r="AH58">
            <v>10.199999999999999</v>
          </cell>
          <cell r="AI58">
            <v>5.2</v>
          </cell>
          <cell r="AJ58">
            <v>2.4</v>
          </cell>
          <cell r="AK58">
            <v>19</v>
          </cell>
          <cell r="AL58">
            <v>65.3</v>
          </cell>
          <cell r="AM58">
            <v>98.6</v>
          </cell>
          <cell r="AN58">
            <v>2270</v>
          </cell>
        </row>
        <row r="59">
          <cell r="A59" t="str">
            <v>Physical Education</v>
          </cell>
          <cell r="B59" t="str">
            <v>Males</v>
          </cell>
          <cell r="C59">
            <v>2.6</v>
          </cell>
          <cell r="D59">
            <v>16.2</v>
          </cell>
          <cell r="E59">
            <v>26.1</v>
          </cell>
          <cell r="F59">
            <v>26.2</v>
          </cell>
          <cell r="G59">
            <v>17.100000000000001</v>
          </cell>
          <cell r="H59">
            <v>8.4</v>
          </cell>
          <cell r="I59">
            <v>2.6</v>
          </cell>
          <cell r="J59">
            <v>0.5</v>
          </cell>
          <cell r="K59">
            <v>18.899999999999999</v>
          </cell>
          <cell r="L59">
            <v>71.2</v>
          </cell>
          <cell r="M59">
            <v>99.7</v>
          </cell>
          <cell r="N59">
            <v>57973</v>
          </cell>
          <cell r="O59" t="str">
            <v>Females</v>
          </cell>
          <cell r="P59">
            <v>5.4</v>
          </cell>
          <cell r="Q59">
            <v>17.8</v>
          </cell>
          <cell r="R59">
            <v>23.3</v>
          </cell>
          <cell r="S59">
            <v>23.7</v>
          </cell>
          <cell r="T59">
            <v>16.7</v>
          </cell>
          <cell r="U59">
            <v>8.6</v>
          </cell>
          <cell r="V59">
            <v>3.2</v>
          </cell>
          <cell r="W59">
            <v>0.8</v>
          </cell>
          <cell r="X59">
            <v>23.2</v>
          </cell>
          <cell r="Y59">
            <v>70.2</v>
          </cell>
          <cell r="Z59">
            <v>99.5</v>
          </cell>
          <cell r="AA59">
            <v>41396</v>
          </cell>
          <cell r="AB59" t="str">
            <v>All</v>
          </cell>
          <cell r="AC59">
            <v>3.8</v>
          </cell>
          <cell r="AD59">
            <v>16.899999999999999</v>
          </cell>
          <cell r="AE59">
            <v>25</v>
          </cell>
          <cell r="AF59">
            <v>25.1</v>
          </cell>
          <cell r="AG59">
            <v>16.899999999999999</v>
          </cell>
          <cell r="AH59">
            <v>8.5</v>
          </cell>
          <cell r="AI59">
            <v>2.8</v>
          </cell>
          <cell r="AJ59">
            <v>0.6</v>
          </cell>
          <cell r="AK59">
            <v>20.7</v>
          </cell>
          <cell r="AL59">
            <v>70.8</v>
          </cell>
          <cell r="AM59">
            <v>99.6</v>
          </cell>
          <cell r="AN59">
            <v>99369</v>
          </cell>
        </row>
        <row r="60">
          <cell r="A60" t="str">
            <v>Religious Studies</v>
          </cell>
          <cell r="B60" t="str">
            <v>Males</v>
          </cell>
          <cell r="C60">
            <v>7.9</v>
          </cell>
          <cell r="D60">
            <v>16.5</v>
          </cell>
          <cell r="E60">
            <v>22</v>
          </cell>
          <cell r="F60">
            <v>21.2</v>
          </cell>
          <cell r="G60">
            <v>12.7</v>
          </cell>
          <cell r="H60">
            <v>8.5</v>
          </cell>
          <cell r="I60">
            <v>5.5</v>
          </cell>
          <cell r="J60">
            <v>3.3</v>
          </cell>
          <cell r="K60">
            <v>24.4</v>
          </cell>
          <cell r="L60">
            <v>67.599999999999994</v>
          </cell>
          <cell r="M60">
            <v>97.7</v>
          </cell>
          <cell r="N60">
            <v>96450</v>
          </cell>
          <cell r="O60" t="str">
            <v>Females</v>
          </cell>
          <cell r="P60">
            <v>15.4</v>
          </cell>
          <cell r="Q60">
            <v>23.3</v>
          </cell>
          <cell r="R60">
            <v>23.7</v>
          </cell>
          <cell r="S60">
            <v>17.3</v>
          </cell>
          <cell r="T60">
            <v>9.1</v>
          </cell>
          <cell r="U60">
            <v>5.4</v>
          </cell>
          <cell r="V60">
            <v>3.1</v>
          </cell>
          <cell r="W60">
            <v>1.6</v>
          </cell>
          <cell r="X60">
            <v>38.700000000000003</v>
          </cell>
          <cell r="Y60">
            <v>79.7</v>
          </cell>
          <cell r="Z60">
            <v>98.9</v>
          </cell>
          <cell r="AA60">
            <v>114152</v>
          </cell>
          <cell r="AB60" t="str">
            <v>All</v>
          </cell>
          <cell r="AC60">
            <v>11.9</v>
          </cell>
          <cell r="AD60">
            <v>20.2</v>
          </cell>
          <cell r="AE60">
            <v>22.9</v>
          </cell>
          <cell r="AF60">
            <v>19.100000000000001</v>
          </cell>
          <cell r="AG60">
            <v>10.8</v>
          </cell>
          <cell r="AH60">
            <v>6.8</v>
          </cell>
          <cell r="AI60">
            <v>4.2</v>
          </cell>
          <cell r="AJ60">
            <v>2.4</v>
          </cell>
          <cell r="AK60">
            <v>32.200000000000003</v>
          </cell>
          <cell r="AL60">
            <v>74.2</v>
          </cell>
          <cell r="AM60">
            <v>98.4</v>
          </cell>
          <cell r="AN60">
            <v>210602</v>
          </cell>
        </row>
        <row r="61">
          <cell r="A61" t="str">
            <v>Statistics</v>
          </cell>
          <cell r="B61" t="str">
            <v>Males</v>
          </cell>
          <cell r="C61">
            <v>5</v>
          </cell>
          <cell r="D61">
            <v>17.600000000000001</v>
          </cell>
          <cell r="E61">
            <v>25</v>
          </cell>
          <cell r="F61">
            <v>28.7</v>
          </cell>
          <cell r="G61">
            <v>13.4</v>
          </cell>
          <cell r="H61">
            <v>5.0999999999999996</v>
          </cell>
          <cell r="I61">
            <v>1.9</v>
          </cell>
          <cell r="J61">
            <v>1</v>
          </cell>
          <cell r="K61">
            <v>22.6</v>
          </cell>
          <cell r="L61">
            <v>76.3</v>
          </cell>
          <cell r="M61">
            <v>97.8</v>
          </cell>
          <cell r="N61">
            <v>27732</v>
          </cell>
          <cell r="O61" t="str">
            <v>Females</v>
          </cell>
          <cell r="P61">
            <v>7</v>
          </cell>
          <cell r="Q61">
            <v>20.2</v>
          </cell>
          <cell r="R61">
            <v>27</v>
          </cell>
          <cell r="S61">
            <v>27.1</v>
          </cell>
          <cell r="T61">
            <v>10.8</v>
          </cell>
          <cell r="U61">
            <v>3.9</v>
          </cell>
          <cell r="V61">
            <v>1.6</v>
          </cell>
          <cell r="W61">
            <v>0.7</v>
          </cell>
          <cell r="X61">
            <v>27.2</v>
          </cell>
          <cell r="Y61">
            <v>81.3</v>
          </cell>
          <cell r="Z61">
            <v>98.3</v>
          </cell>
          <cell r="AA61">
            <v>24817</v>
          </cell>
          <cell r="AB61" t="str">
            <v>All</v>
          </cell>
          <cell r="AC61">
            <v>5.9</v>
          </cell>
          <cell r="AD61">
            <v>18.8</v>
          </cell>
          <cell r="AE61">
            <v>25.9</v>
          </cell>
          <cell r="AF61">
            <v>28</v>
          </cell>
          <cell r="AG61">
            <v>12.2</v>
          </cell>
          <cell r="AH61">
            <v>4.5999999999999996</v>
          </cell>
          <cell r="AI61">
            <v>1.8</v>
          </cell>
          <cell r="AJ61">
            <v>0.9</v>
          </cell>
          <cell r="AK61">
            <v>24.8</v>
          </cell>
          <cell r="AL61">
            <v>78.7</v>
          </cell>
          <cell r="AM61">
            <v>98</v>
          </cell>
          <cell r="AN61">
            <v>52549</v>
          </cell>
        </row>
        <row r="62">
          <cell r="A62" t="str">
            <v>Vocational Studies</v>
          </cell>
          <cell r="B62" t="str">
            <v>Males</v>
          </cell>
          <cell r="C62">
            <v>1.4</v>
          </cell>
          <cell r="D62">
            <v>7.7</v>
          </cell>
          <cell r="E62">
            <v>18.899999999999999</v>
          </cell>
          <cell r="F62">
            <v>26.5</v>
          </cell>
          <cell r="G62">
            <v>22.2</v>
          </cell>
          <cell r="H62">
            <v>12.9</v>
          </cell>
          <cell r="I62">
            <v>5.9</v>
          </cell>
          <cell r="J62">
            <v>2.6</v>
          </cell>
          <cell r="K62">
            <v>9.1</v>
          </cell>
          <cell r="L62">
            <v>54.4</v>
          </cell>
          <cell r="M62">
            <v>98.1</v>
          </cell>
          <cell r="N62">
            <v>15129</v>
          </cell>
          <cell r="O62" t="str">
            <v>Females</v>
          </cell>
          <cell r="P62">
            <v>3.7</v>
          </cell>
          <cell r="Q62">
            <v>15.5</v>
          </cell>
          <cell r="R62">
            <v>25.8</v>
          </cell>
          <cell r="S62">
            <v>24.7</v>
          </cell>
          <cell r="T62">
            <v>16.5</v>
          </cell>
          <cell r="U62">
            <v>8.3000000000000007</v>
          </cell>
          <cell r="V62">
            <v>3.2</v>
          </cell>
          <cell r="W62">
            <v>1.2</v>
          </cell>
          <cell r="X62">
            <v>19.2</v>
          </cell>
          <cell r="Y62">
            <v>69.7</v>
          </cell>
          <cell r="Z62">
            <v>98.9</v>
          </cell>
          <cell r="AA62">
            <v>16873</v>
          </cell>
          <cell r="AB62" t="str">
            <v>All</v>
          </cell>
          <cell r="AC62">
            <v>2.6</v>
          </cell>
          <cell r="AD62">
            <v>11.8</v>
          </cell>
          <cell r="AE62">
            <v>22.5</v>
          </cell>
          <cell r="AF62">
            <v>25.5</v>
          </cell>
          <cell r="AG62">
            <v>19.2</v>
          </cell>
          <cell r="AH62">
            <v>10.5</v>
          </cell>
          <cell r="AI62">
            <v>4.4000000000000004</v>
          </cell>
          <cell r="AJ62">
            <v>1.8</v>
          </cell>
          <cell r="AK62">
            <v>14.4</v>
          </cell>
          <cell r="AL62">
            <v>62.5</v>
          </cell>
          <cell r="AM62">
            <v>98.5</v>
          </cell>
          <cell r="AN62">
            <v>32002</v>
          </cell>
        </row>
        <row r="63">
          <cell r="A63" t="str">
            <v>All Subjects</v>
          </cell>
          <cell r="B63" t="str">
            <v>Males</v>
          </cell>
          <cell r="C63">
            <v>6.6</v>
          </cell>
          <cell r="D63">
            <v>13.8</v>
          </cell>
          <cell r="E63">
            <v>21.2</v>
          </cell>
          <cell r="F63">
            <v>27</v>
          </cell>
          <cell r="G63">
            <v>15.3</v>
          </cell>
          <cell r="H63">
            <v>8.1</v>
          </cell>
          <cell r="I63">
            <v>4.5</v>
          </cell>
          <cell r="J63">
            <v>2.1</v>
          </cell>
          <cell r="K63">
            <v>20.399999999999999</v>
          </cell>
          <cell r="L63">
            <v>68.7</v>
          </cell>
          <cell r="M63">
            <v>98.7</v>
          </cell>
          <cell r="N63">
            <v>2180535</v>
          </cell>
          <cell r="O63" t="str">
            <v>Females</v>
          </cell>
          <cell r="P63">
            <v>9.4</v>
          </cell>
          <cell r="Q63">
            <v>18</v>
          </cell>
          <cell r="R63">
            <v>24</v>
          </cell>
          <cell r="S63">
            <v>25.3</v>
          </cell>
          <cell r="T63">
            <v>12.3</v>
          </cell>
          <cell r="U63">
            <v>5.8</v>
          </cell>
          <cell r="V63">
            <v>3</v>
          </cell>
          <cell r="W63">
            <v>1.4</v>
          </cell>
          <cell r="X63">
            <v>27.4</v>
          </cell>
          <cell r="Y63">
            <v>76.7</v>
          </cell>
          <cell r="Z63">
            <v>99.2</v>
          </cell>
          <cell r="AA63">
            <v>2247133</v>
          </cell>
          <cell r="AB63" t="str">
            <v>All</v>
          </cell>
          <cell r="AC63">
            <v>8</v>
          </cell>
          <cell r="AD63">
            <v>16</v>
          </cell>
          <cell r="AE63">
            <v>22.6</v>
          </cell>
          <cell r="AF63">
            <v>26.1</v>
          </cell>
          <cell r="AG63">
            <v>13.8</v>
          </cell>
          <cell r="AH63">
            <v>7</v>
          </cell>
          <cell r="AI63">
            <v>3.7</v>
          </cell>
          <cell r="AJ63">
            <v>1.7</v>
          </cell>
          <cell r="AK63">
            <v>24</v>
          </cell>
          <cell r="AL63">
            <v>72.7</v>
          </cell>
          <cell r="AM63">
            <v>99</v>
          </cell>
          <cell r="AN63">
            <v>4427668</v>
          </cell>
        </row>
      </sheetData>
      <sheetData sheetId="5">
        <row r="3">
          <cell r="A3" t="str">
            <v>English</v>
          </cell>
          <cell r="B3" t="str">
            <v>Males</v>
          </cell>
          <cell r="C3">
            <v>2.5</v>
          </cell>
          <cell r="D3">
            <v>9.1999999999999993</v>
          </cell>
          <cell r="E3">
            <v>19.7</v>
          </cell>
          <cell r="F3">
            <v>32</v>
          </cell>
          <cell r="G3">
            <v>19.600000000000001</v>
          </cell>
          <cell r="H3">
            <v>10.199999999999999</v>
          </cell>
          <cell r="I3">
            <v>4.5999999999999996</v>
          </cell>
          <cell r="J3">
            <v>1.5</v>
          </cell>
          <cell r="K3">
            <v>11.7</v>
          </cell>
          <cell r="L3">
            <v>63.4</v>
          </cell>
          <cell r="M3">
            <v>99.2</v>
          </cell>
          <cell r="N3">
            <v>274738</v>
          </cell>
          <cell r="O3" t="str">
            <v>Females</v>
          </cell>
          <cell r="P3">
            <v>5.6</v>
          </cell>
          <cell r="Q3">
            <v>16.8</v>
          </cell>
          <cell r="R3">
            <v>26.7</v>
          </cell>
          <cell r="S3">
            <v>28.9</v>
          </cell>
          <cell r="T3">
            <v>13.6</v>
          </cell>
          <cell r="U3">
            <v>5.4</v>
          </cell>
          <cell r="V3">
            <v>2</v>
          </cell>
          <cell r="W3">
            <v>0.6</v>
          </cell>
          <cell r="X3">
            <v>22.4</v>
          </cell>
          <cell r="Y3">
            <v>78</v>
          </cell>
          <cell r="Z3">
            <v>99.6</v>
          </cell>
          <cell r="AA3">
            <v>276063</v>
          </cell>
          <cell r="AB3" t="str">
            <v>All</v>
          </cell>
          <cell r="AC3">
            <v>4</v>
          </cell>
          <cell r="AD3">
            <v>13</v>
          </cell>
          <cell r="AE3">
            <v>23.2</v>
          </cell>
          <cell r="AF3">
            <v>30.5</v>
          </cell>
          <cell r="AG3">
            <v>16.600000000000001</v>
          </cell>
          <cell r="AH3">
            <v>7.8</v>
          </cell>
          <cell r="AI3">
            <v>3.3</v>
          </cell>
          <cell r="AJ3">
            <v>1.1000000000000001</v>
          </cell>
          <cell r="AK3">
            <v>17.100000000000001</v>
          </cell>
          <cell r="AL3">
            <v>70.7</v>
          </cell>
          <cell r="AM3">
            <v>99.4</v>
          </cell>
          <cell r="AN3">
            <v>550801</v>
          </cell>
        </row>
        <row r="4">
          <cell r="A4" t="str">
            <v>Mathematics</v>
          </cell>
          <cell r="B4" t="str">
            <v>Males</v>
          </cell>
          <cell r="C4">
            <v>7.1</v>
          </cell>
          <cell r="D4">
            <v>12.6</v>
          </cell>
          <cell r="E4">
            <v>19.399999999999999</v>
          </cell>
          <cell r="F4">
            <v>33.200000000000003</v>
          </cell>
          <cell r="G4">
            <v>10.3</v>
          </cell>
          <cell r="H4">
            <v>6.5</v>
          </cell>
          <cell r="I4">
            <v>5.4</v>
          </cell>
          <cell r="J4">
            <v>3.6</v>
          </cell>
          <cell r="K4">
            <v>19.7</v>
          </cell>
          <cell r="L4">
            <v>72.3</v>
          </cell>
          <cell r="M4">
            <v>98.1</v>
          </cell>
          <cell r="N4">
            <v>305315</v>
          </cell>
          <cell r="O4" t="str">
            <v>Females</v>
          </cell>
          <cell r="P4">
            <v>6.7</v>
          </cell>
          <cell r="Q4">
            <v>13</v>
          </cell>
          <cell r="R4">
            <v>20.3</v>
          </cell>
          <cell r="S4">
            <v>33.200000000000003</v>
          </cell>
          <cell r="T4">
            <v>10.5</v>
          </cell>
          <cell r="U4">
            <v>6.3</v>
          </cell>
          <cell r="V4">
            <v>5</v>
          </cell>
          <cell r="W4">
            <v>3.4</v>
          </cell>
          <cell r="X4">
            <v>19.7</v>
          </cell>
          <cell r="Y4">
            <v>73.2</v>
          </cell>
          <cell r="Z4">
            <v>98.3</v>
          </cell>
          <cell r="AA4">
            <v>297858</v>
          </cell>
          <cell r="AB4" t="str">
            <v>All</v>
          </cell>
          <cell r="AC4">
            <v>6.9</v>
          </cell>
          <cell r="AD4">
            <v>12.8</v>
          </cell>
          <cell r="AE4">
            <v>19.899999999999999</v>
          </cell>
          <cell r="AF4">
            <v>33.200000000000003</v>
          </cell>
          <cell r="AG4">
            <v>10.4</v>
          </cell>
          <cell r="AH4">
            <v>6.4</v>
          </cell>
          <cell r="AI4">
            <v>5.2</v>
          </cell>
          <cell r="AJ4">
            <v>3.5</v>
          </cell>
          <cell r="AK4">
            <v>19.7</v>
          </cell>
          <cell r="AL4">
            <v>72.8</v>
          </cell>
          <cell r="AM4">
            <v>98.2</v>
          </cell>
          <cell r="AN4">
            <v>603173</v>
          </cell>
        </row>
        <row r="5">
          <cell r="A5" t="str">
            <v>Core Science</v>
          </cell>
          <cell r="B5" t="str">
            <v>Males</v>
          </cell>
          <cell r="C5">
            <v>0.9</v>
          </cell>
          <cell r="D5">
            <v>5</v>
          </cell>
          <cell r="E5">
            <v>16.2</v>
          </cell>
          <cell r="F5">
            <v>34.700000000000003</v>
          </cell>
          <cell r="G5">
            <v>20.5</v>
          </cell>
          <cell r="H5">
            <v>12</v>
          </cell>
          <cell r="I5">
            <v>6.4</v>
          </cell>
          <cell r="J5">
            <v>2.7</v>
          </cell>
          <cell r="K5">
            <v>5.9</v>
          </cell>
          <cell r="L5">
            <v>56.7</v>
          </cell>
          <cell r="M5">
            <v>98.3</v>
          </cell>
          <cell r="N5">
            <v>158387</v>
          </cell>
          <cell r="O5" t="str">
            <v>Females</v>
          </cell>
          <cell r="P5">
            <v>1.6</v>
          </cell>
          <cell r="Q5">
            <v>8</v>
          </cell>
          <cell r="R5">
            <v>19.8</v>
          </cell>
          <cell r="S5">
            <v>34.1</v>
          </cell>
          <cell r="T5">
            <v>18.2</v>
          </cell>
          <cell r="U5">
            <v>10.1</v>
          </cell>
          <cell r="V5">
            <v>5</v>
          </cell>
          <cell r="W5">
            <v>2</v>
          </cell>
          <cell r="X5">
            <v>9.6</v>
          </cell>
          <cell r="Y5">
            <v>63.4</v>
          </cell>
          <cell r="Z5">
            <v>98.7</v>
          </cell>
          <cell r="AA5">
            <v>163577</v>
          </cell>
          <cell r="AB5" t="str">
            <v>All</v>
          </cell>
          <cell r="AC5">
            <v>1.2</v>
          </cell>
          <cell r="AD5">
            <v>6.5</v>
          </cell>
          <cell r="AE5">
            <v>18</v>
          </cell>
          <cell r="AF5">
            <v>34.4</v>
          </cell>
          <cell r="AG5">
            <v>19.3</v>
          </cell>
          <cell r="AH5">
            <v>11.1</v>
          </cell>
          <cell r="AI5">
            <v>5.7</v>
          </cell>
          <cell r="AJ5">
            <v>2.2999999999999998</v>
          </cell>
          <cell r="AK5">
            <v>7.8</v>
          </cell>
          <cell r="AL5">
            <v>60.1</v>
          </cell>
          <cell r="AM5">
            <v>98.5</v>
          </cell>
          <cell r="AN5">
            <v>321964</v>
          </cell>
        </row>
        <row r="6">
          <cell r="A6" t="str">
            <v>Additional Science</v>
          </cell>
          <cell r="B6" t="str">
            <v>Males</v>
          </cell>
          <cell r="C6">
            <v>1.8</v>
          </cell>
          <cell r="D6">
            <v>7.6</v>
          </cell>
          <cell r="E6">
            <v>18.8</v>
          </cell>
          <cell r="F6">
            <v>33.700000000000003</v>
          </cell>
          <cell r="G6">
            <v>21.7</v>
          </cell>
          <cell r="H6">
            <v>9.4</v>
          </cell>
          <cell r="I6">
            <v>4.3</v>
          </cell>
          <cell r="J6">
            <v>1.7</v>
          </cell>
          <cell r="K6">
            <v>9.4</v>
          </cell>
          <cell r="L6">
            <v>61.9</v>
          </cell>
          <cell r="M6">
            <v>99</v>
          </cell>
          <cell r="N6">
            <v>119596</v>
          </cell>
          <cell r="O6" t="str">
            <v>Females</v>
          </cell>
          <cell r="P6">
            <v>3.1</v>
          </cell>
          <cell r="Q6">
            <v>10.4</v>
          </cell>
          <cell r="R6">
            <v>22.1</v>
          </cell>
          <cell r="S6">
            <v>32.700000000000003</v>
          </cell>
          <cell r="T6">
            <v>18.899999999999999</v>
          </cell>
          <cell r="U6">
            <v>7.7</v>
          </cell>
          <cell r="V6">
            <v>3.2</v>
          </cell>
          <cell r="W6">
            <v>1.2</v>
          </cell>
          <cell r="X6">
            <v>13.5</v>
          </cell>
          <cell r="Y6">
            <v>68.3</v>
          </cell>
          <cell r="Z6">
            <v>99.3</v>
          </cell>
          <cell r="AA6">
            <v>128934</v>
          </cell>
          <cell r="AB6" t="str">
            <v>All</v>
          </cell>
          <cell r="AC6">
            <v>2.5</v>
          </cell>
          <cell r="AD6">
            <v>9.1</v>
          </cell>
          <cell r="AE6">
            <v>20.5</v>
          </cell>
          <cell r="AF6">
            <v>33.200000000000003</v>
          </cell>
          <cell r="AG6">
            <v>20.2</v>
          </cell>
          <cell r="AH6">
            <v>8.5</v>
          </cell>
          <cell r="AI6">
            <v>3.7</v>
          </cell>
          <cell r="AJ6">
            <v>1.4</v>
          </cell>
          <cell r="AK6">
            <v>11.5</v>
          </cell>
          <cell r="AL6">
            <v>65.2</v>
          </cell>
          <cell r="AM6">
            <v>99.1</v>
          </cell>
          <cell r="AN6">
            <v>248530</v>
          </cell>
        </row>
        <row r="7">
          <cell r="A7" t="str">
            <v>Additional Applied Science</v>
          </cell>
          <cell r="B7" t="str">
            <v>Males</v>
          </cell>
          <cell r="C7">
            <v>0.1</v>
          </cell>
          <cell r="D7">
            <v>1.3</v>
          </cell>
          <cell r="E7">
            <v>5.5</v>
          </cell>
          <cell r="F7">
            <v>20.3</v>
          </cell>
          <cell r="G7">
            <v>29.8</v>
          </cell>
          <cell r="H7">
            <v>22.6</v>
          </cell>
          <cell r="I7">
            <v>11.7</v>
          </cell>
          <cell r="J7">
            <v>4.9000000000000004</v>
          </cell>
          <cell r="K7">
            <v>1.4</v>
          </cell>
          <cell r="L7">
            <v>27.2</v>
          </cell>
          <cell r="M7">
            <v>96.2</v>
          </cell>
          <cell r="N7">
            <v>5669</v>
          </cell>
          <cell r="O7" t="str">
            <v>Females</v>
          </cell>
          <cell r="P7">
            <v>0.1</v>
          </cell>
          <cell r="Q7">
            <v>2</v>
          </cell>
          <cell r="R7">
            <v>8.9</v>
          </cell>
          <cell r="S7">
            <v>27.4</v>
          </cell>
          <cell r="T7">
            <v>28.7</v>
          </cell>
          <cell r="U7">
            <v>19.2</v>
          </cell>
          <cell r="V7">
            <v>8.4</v>
          </cell>
          <cell r="W7">
            <v>3.2</v>
          </cell>
          <cell r="X7">
            <v>2.2000000000000002</v>
          </cell>
          <cell r="Y7">
            <v>38.4</v>
          </cell>
          <cell r="Z7">
            <v>97.9</v>
          </cell>
          <cell r="AA7">
            <v>6141</v>
          </cell>
          <cell r="AB7" t="str">
            <v>All</v>
          </cell>
          <cell r="AC7">
            <v>0.1</v>
          </cell>
          <cell r="AD7">
            <v>1.7</v>
          </cell>
          <cell r="AE7">
            <v>7.2</v>
          </cell>
          <cell r="AF7">
            <v>24</v>
          </cell>
          <cell r="AG7">
            <v>29.2</v>
          </cell>
          <cell r="AH7">
            <v>20.9</v>
          </cell>
          <cell r="AI7">
            <v>10</v>
          </cell>
          <cell r="AJ7">
            <v>4</v>
          </cell>
          <cell r="AK7">
            <v>1.8</v>
          </cell>
          <cell r="AL7">
            <v>33</v>
          </cell>
          <cell r="AM7">
            <v>97.1</v>
          </cell>
          <cell r="AN7">
            <v>11810</v>
          </cell>
        </row>
        <row r="8">
          <cell r="A8" t="str">
            <v>Physics</v>
          </cell>
          <cell r="B8" t="str">
            <v>Males</v>
          </cell>
          <cell r="C8">
            <v>15.6</v>
          </cell>
          <cell r="D8">
            <v>25.9</v>
          </cell>
          <cell r="E8">
            <v>28</v>
          </cell>
          <cell r="F8">
            <v>21.6</v>
          </cell>
          <cell r="G8">
            <v>7.2</v>
          </cell>
          <cell r="H8">
            <v>1.2</v>
          </cell>
          <cell r="I8">
            <v>0.3</v>
          </cell>
          <cell r="J8">
            <v>0.1</v>
          </cell>
          <cell r="K8">
            <v>41.5</v>
          </cell>
          <cell r="L8">
            <v>91.1</v>
          </cell>
          <cell r="M8">
            <v>99.9</v>
          </cell>
          <cell r="N8">
            <v>76223</v>
          </cell>
          <cell r="O8" t="str">
            <v>Females</v>
          </cell>
          <cell r="P8">
            <v>17.100000000000001</v>
          </cell>
          <cell r="Q8">
            <v>25.5</v>
          </cell>
          <cell r="R8">
            <v>27.9</v>
          </cell>
          <cell r="S8">
            <v>21.2</v>
          </cell>
          <cell r="T8">
            <v>6.8</v>
          </cell>
          <cell r="U8">
            <v>1.2</v>
          </cell>
          <cell r="V8">
            <v>0.3</v>
          </cell>
          <cell r="W8">
            <v>0.1</v>
          </cell>
          <cell r="X8">
            <v>42.5</v>
          </cell>
          <cell r="Y8">
            <v>91.6</v>
          </cell>
          <cell r="Z8">
            <v>99.9</v>
          </cell>
          <cell r="AA8">
            <v>73173</v>
          </cell>
          <cell r="AB8" t="str">
            <v>All</v>
          </cell>
          <cell r="AC8">
            <v>16.3</v>
          </cell>
          <cell r="AD8">
            <v>25.7</v>
          </cell>
          <cell r="AE8">
            <v>28</v>
          </cell>
          <cell r="AF8">
            <v>21.4</v>
          </cell>
          <cell r="AG8">
            <v>7</v>
          </cell>
          <cell r="AH8">
            <v>1.2</v>
          </cell>
          <cell r="AI8">
            <v>0.3</v>
          </cell>
          <cell r="AJ8">
            <v>0.1</v>
          </cell>
          <cell r="AK8">
            <v>42</v>
          </cell>
          <cell r="AL8">
            <v>91.4</v>
          </cell>
          <cell r="AM8">
            <v>99.9</v>
          </cell>
          <cell r="AN8">
            <v>149396</v>
          </cell>
        </row>
        <row r="9">
          <cell r="A9" t="str">
            <v>Chemistry</v>
          </cell>
          <cell r="B9" t="str">
            <v>Males</v>
          </cell>
          <cell r="C9">
            <v>15.3</v>
          </cell>
          <cell r="D9">
            <v>24.7</v>
          </cell>
          <cell r="E9">
            <v>27.5</v>
          </cell>
          <cell r="F9">
            <v>22.1</v>
          </cell>
          <cell r="G9">
            <v>8.3000000000000007</v>
          </cell>
          <cell r="H9">
            <v>1.7</v>
          </cell>
          <cell r="I9">
            <v>0.4</v>
          </cell>
          <cell r="J9">
            <v>0.1</v>
          </cell>
          <cell r="K9">
            <v>40</v>
          </cell>
          <cell r="L9">
            <v>89.5</v>
          </cell>
          <cell r="M9">
            <v>99.9</v>
          </cell>
          <cell r="N9">
            <v>77132</v>
          </cell>
          <cell r="O9" t="str">
            <v>Females</v>
          </cell>
          <cell r="P9">
            <v>19.100000000000001</v>
          </cell>
          <cell r="Q9">
            <v>27.5</v>
          </cell>
          <cell r="R9">
            <v>26.7</v>
          </cell>
          <cell r="S9">
            <v>19.2</v>
          </cell>
          <cell r="T9">
            <v>6.1</v>
          </cell>
          <cell r="U9">
            <v>1.1000000000000001</v>
          </cell>
          <cell r="V9">
            <v>0.3</v>
          </cell>
          <cell r="W9">
            <v>0.1</v>
          </cell>
          <cell r="X9">
            <v>46.6</v>
          </cell>
          <cell r="Y9">
            <v>92.4</v>
          </cell>
          <cell r="Z9">
            <v>99.9</v>
          </cell>
          <cell r="AA9">
            <v>73637</v>
          </cell>
          <cell r="AB9" t="str">
            <v>All</v>
          </cell>
          <cell r="AC9">
            <v>17.2</v>
          </cell>
          <cell r="AD9">
            <v>26.1</v>
          </cell>
          <cell r="AE9">
            <v>27.1</v>
          </cell>
          <cell r="AF9">
            <v>20.6</v>
          </cell>
          <cell r="AG9">
            <v>7.2</v>
          </cell>
          <cell r="AH9">
            <v>1.4</v>
          </cell>
          <cell r="AI9">
            <v>0.3</v>
          </cell>
          <cell r="AJ9">
            <v>0.1</v>
          </cell>
          <cell r="AK9">
            <v>43.2</v>
          </cell>
          <cell r="AL9">
            <v>90.9</v>
          </cell>
          <cell r="AM9">
            <v>99.9</v>
          </cell>
          <cell r="AN9">
            <v>150769</v>
          </cell>
        </row>
        <row r="10">
          <cell r="A10" t="str">
            <v>Biological Sciences</v>
          </cell>
          <cell r="B10" t="str">
            <v>Males</v>
          </cell>
          <cell r="C10">
            <v>12.5</v>
          </cell>
          <cell r="D10">
            <v>25.3</v>
          </cell>
          <cell r="E10">
            <v>29.4</v>
          </cell>
          <cell r="F10">
            <v>22.9</v>
          </cell>
          <cell r="G10">
            <v>7.8</v>
          </cell>
          <cell r="H10">
            <v>1.5</v>
          </cell>
          <cell r="I10">
            <v>0.4</v>
          </cell>
          <cell r="J10">
            <v>0.2</v>
          </cell>
          <cell r="K10">
            <v>37.799999999999997</v>
          </cell>
          <cell r="L10">
            <v>90.1</v>
          </cell>
          <cell r="M10">
            <v>99.8</v>
          </cell>
          <cell r="N10">
            <v>77657</v>
          </cell>
          <cell r="O10" t="str">
            <v>Females</v>
          </cell>
          <cell r="P10">
            <v>18.399999999999999</v>
          </cell>
          <cell r="Q10">
            <v>29.2</v>
          </cell>
          <cell r="R10">
            <v>27.5</v>
          </cell>
          <cell r="S10">
            <v>18</v>
          </cell>
          <cell r="T10">
            <v>5.2</v>
          </cell>
          <cell r="U10">
            <v>1</v>
          </cell>
          <cell r="V10">
            <v>0.3</v>
          </cell>
          <cell r="W10">
            <v>0.1</v>
          </cell>
          <cell r="X10">
            <v>47.6</v>
          </cell>
          <cell r="Y10">
            <v>93.1</v>
          </cell>
          <cell r="Z10">
            <v>99.8</v>
          </cell>
          <cell r="AA10">
            <v>74767</v>
          </cell>
          <cell r="AB10" t="str">
            <v>All</v>
          </cell>
          <cell r="AC10">
            <v>15.4</v>
          </cell>
          <cell r="AD10">
            <v>27.2</v>
          </cell>
          <cell r="AE10">
            <v>28.5</v>
          </cell>
          <cell r="AF10">
            <v>20.5</v>
          </cell>
          <cell r="AG10">
            <v>6.5</v>
          </cell>
          <cell r="AH10">
            <v>1.2</v>
          </cell>
          <cell r="AI10">
            <v>0.3</v>
          </cell>
          <cell r="AJ10">
            <v>0.1</v>
          </cell>
          <cell r="AK10">
            <v>42.6</v>
          </cell>
          <cell r="AL10">
            <v>91.6</v>
          </cell>
          <cell r="AM10">
            <v>99.8</v>
          </cell>
          <cell r="AN10">
            <v>152424</v>
          </cell>
        </row>
        <row r="11">
          <cell r="A11" t="str">
            <v>Computer Science</v>
          </cell>
          <cell r="B11" t="str">
            <v>Males</v>
          </cell>
          <cell r="C11">
            <v>6.9</v>
          </cell>
          <cell r="D11">
            <v>20.2</v>
          </cell>
          <cell r="E11">
            <v>23.9</v>
          </cell>
          <cell r="F11">
            <v>18.399999999999999</v>
          </cell>
          <cell r="G11">
            <v>12.4</v>
          </cell>
          <cell r="H11">
            <v>7.5</v>
          </cell>
          <cell r="I11">
            <v>5</v>
          </cell>
          <cell r="J11">
            <v>2.7</v>
          </cell>
          <cell r="K11">
            <v>27.1</v>
          </cell>
          <cell r="L11">
            <v>69.400000000000006</v>
          </cell>
          <cell r="M11">
            <v>97</v>
          </cell>
          <cell r="N11">
            <v>3434</v>
          </cell>
          <cell r="O11" t="str">
            <v>Females</v>
          </cell>
          <cell r="P11">
            <v>8.9</v>
          </cell>
          <cell r="Q11">
            <v>19.8</v>
          </cell>
          <cell r="R11">
            <v>26.2</v>
          </cell>
          <cell r="S11">
            <v>18.100000000000001</v>
          </cell>
          <cell r="T11">
            <v>13.8</v>
          </cell>
          <cell r="U11">
            <v>6.1</v>
          </cell>
          <cell r="V11">
            <v>3.6</v>
          </cell>
          <cell r="W11">
            <v>1.9</v>
          </cell>
          <cell r="X11">
            <v>28.6</v>
          </cell>
          <cell r="Y11">
            <v>72.900000000000006</v>
          </cell>
          <cell r="Z11">
            <v>98.3</v>
          </cell>
          <cell r="AA11">
            <v>587</v>
          </cell>
          <cell r="AB11" t="str">
            <v>All</v>
          </cell>
          <cell r="AC11">
            <v>7.2</v>
          </cell>
          <cell r="AD11">
            <v>20.100000000000001</v>
          </cell>
          <cell r="AE11">
            <v>24.3</v>
          </cell>
          <cell r="AF11">
            <v>18.3</v>
          </cell>
          <cell r="AG11">
            <v>12.6</v>
          </cell>
          <cell r="AH11">
            <v>7.3</v>
          </cell>
          <cell r="AI11">
            <v>4.8</v>
          </cell>
          <cell r="AJ11">
            <v>2.6</v>
          </cell>
          <cell r="AK11">
            <v>27.3</v>
          </cell>
          <cell r="AL11">
            <v>69.900000000000006</v>
          </cell>
          <cell r="AM11">
            <v>97.2</v>
          </cell>
          <cell r="AN11">
            <v>4021</v>
          </cell>
        </row>
        <row r="12">
          <cell r="A12" t="str">
            <v>Other Sciences</v>
          </cell>
          <cell r="B12" t="str">
            <v>Males</v>
          </cell>
          <cell r="C12">
            <v>10.9</v>
          </cell>
          <cell r="D12">
            <v>15.1</v>
          </cell>
          <cell r="E12">
            <v>19.3</v>
          </cell>
          <cell r="F12">
            <v>18.100000000000001</v>
          </cell>
          <cell r="G12">
            <v>13.1</v>
          </cell>
          <cell r="H12">
            <v>9.9</v>
          </cell>
          <cell r="I12">
            <v>7.5</v>
          </cell>
          <cell r="J12">
            <v>3.1</v>
          </cell>
          <cell r="K12">
            <v>26</v>
          </cell>
          <cell r="L12">
            <v>63.4</v>
          </cell>
          <cell r="M12">
            <v>97.1</v>
          </cell>
          <cell r="N12">
            <v>3895</v>
          </cell>
          <cell r="O12" t="str">
            <v>Females</v>
          </cell>
          <cell r="P12">
            <v>4.7</v>
          </cell>
          <cell r="Q12">
            <v>14.8</v>
          </cell>
          <cell r="R12">
            <v>18.899999999999999</v>
          </cell>
          <cell r="S12">
            <v>21.3</v>
          </cell>
          <cell r="T12">
            <v>17.7</v>
          </cell>
          <cell r="U12">
            <v>10.5</v>
          </cell>
          <cell r="V12">
            <v>6.5</v>
          </cell>
          <cell r="W12">
            <v>3.4</v>
          </cell>
          <cell r="X12">
            <v>19.5</v>
          </cell>
          <cell r="Y12">
            <v>59.8</v>
          </cell>
          <cell r="Z12">
            <v>97.8</v>
          </cell>
          <cell r="AA12">
            <v>2090</v>
          </cell>
          <cell r="AB12" t="str">
            <v>All</v>
          </cell>
          <cell r="AC12">
            <v>8.6999999999999993</v>
          </cell>
          <cell r="AD12">
            <v>15</v>
          </cell>
          <cell r="AE12">
            <v>19.100000000000001</v>
          </cell>
          <cell r="AF12">
            <v>19.2</v>
          </cell>
          <cell r="AG12">
            <v>14.7</v>
          </cell>
          <cell r="AH12">
            <v>10.1</v>
          </cell>
          <cell r="AI12">
            <v>7.2</v>
          </cell>
          <cell r="AJ12">
            <v>3.2</v>
          </cell>
          <cell r="AK12">
            <v>23.7</v>
          </cell>
          <cell r="AL12">
            <v>62.1</v>
          </cell>
          <cell r="AM12">
            <v>97.3</v>
          </cell>
          <cell r="AN12">
            <v>5985</v>
          </cell>
        </row>
        <row r="13">
          <cell r="A13" t="str">
            <v>D &amp; T: Electronic Products</v>
          </cell>
          <cell r="B13" t="str">
            <v>Males</v>
          </cell>
          <cell r="C13">
            <v>8.1999999999999993</v>
          </cell>
          <cell r="D13">
            <v>13.8</v>
          </cell>
          <cell r="E13">
            <v>20.6</v>
          </cell>
          <cell r="F13">
            <v>21.1</v>
          </cell>
          <cell r="G13">
            <v>15.2</v>
          </cell>
          <cell r="H13">
            <v>9.1999999999999993</v>
          </cell>
          <cell r="I13">
            <v>6</v>
          </cell>
          <cell r="J13">
            <v>3.3</v>
          </cell>
          <cell r="K13">
            <v>22.1</v>
          </cell>
          <cell r="L13">
            <v>63.7</v>
          </cell>
          <cell r="M13">
            <v>97.4</v>
          </cell>
          <cell r="N13">
            <v>7852</v>
          </cell>
          <cell r="O13" t="str">
            <v>Females</v>
          </cell>
          <cell r="P13">
            <v>22.6</v>
          </cell>
          <cell r="Q13">
            <v>24.1</v>
          </cell>
          <cell r="R13">
            <v>21.5</v>
          </cell>
          <cell r="S13">
            <v>13.5</v>
          </cell>
          <cell r="T13">
            <v>8.4</v>
          </cell>
          <cell r="U13">
            <v>5.0999999999999996</v>
          </cell>
          <cell r="V13">
            <v>2.6</v>
          </cell>
          <cell r="W13">
            <v>0.8</v>
          </cell>
          <cell r="X13">
            <v>46.7</v>
          </cell>
          <cell r="Y13">
            <v>81.7</v>
          </cell>
          <cell r="Z13">
            <v>98.6</v>
          </cell>
          <cell r="AA13">
            <v>646</v>
          </cell>
          <cell r="AB13" t="str">
            <v>All</v>
          </cell>
          <cell r="AC13">
            <v>9.3000000000000007</v>
          </cell>
          <cell r="AD13">
            <v>14.6</v>
          </cell>
          <cell r="AE13">
            <v>20.7</v>
          </cell>
          <cell r="AF13">
            <v>20.5</v>
          </cell>
          <cell r="AG13">
            <v>14.7</v>
          </cell>
          <cell r="AH13">
            <v>8.9</v>
          </cell>
          <cell r="AI13">
            <v>5.7</v>
          </cell>
          <cell r="AJ13">
            <v>3.1</v>
          </cell>
          <cell r="AK13">
            <v>23.9</v>
          </cell>
          <cell r="AL13">
            <v>65.099999999999994</v>
          </cell>
          <cell r="AM13">
            <v>97.5</v>
          </cell>
          <cell r="AN13">
            <v>8498</v>
          </cell>
        </row>
        <row r="14">
          <cell r="A14" t="str">
            <v>D &amp; T: Food Technology</v>
          </cell>
          <cell r="B14" t="str">
            <v>Males</v>
          </cell>
          <cell r="C14">
            <v>2</v>
          </cell>
          <cell r="D14">
            <v>6.3</v>
          </cell>
          <cell r="E14">
            <v>15.3</v>
          </cell>
          <cell r="F14">
            <v>25.5</v>
          </cell>
          <cell r="G14">
            <v>22.9</v>
          </cell>
          <cell r="H14">
            <v>14.9</v>
          </cell>
          <cell r="I14">
            <v>7.7</v>
          </cell>
          <cell r="J14">
            <v>3.5</v>
          </cell>
          <cell r="K14">
            <v>8.3000000000000007</v>
          </cell>
          <cell r="L14">
            <v>49.1</v>
          </cell>
          <cell r="M14">
            <v>98.2</v>
          </cell>
          <cell r="N14">
            <v>16119</v>
          </cell>
          <cell r="O14" t="str">
            <v>Females</v>
          </cell>
          <cell r="P14">
            <v>7.8</v>
          </cell>
          <cell r="Q14">
            <v>16.399999999999999</v>
          </cell>
          <cell r="R14">
            <v>23.5</v>
          </cell>
          <cell r="S14">
            <v>23</v>
          </cell>
          <cell r="T14">
            <v>15</v>
          </cell>
          <cell r="U14">
            <v>8.1</v>
          </cell>
          <cell r="V14">
            <v>3.8</v>
          </cell>
          <cell r="W14">
            <v>1.5</v>
          </cell>
          <cell r="X14">
            <v>24.2</v>
          </cell>
          <cell r="Y14">
            <v>70.7</v>
          </cell>
          <cell r="Z14">
            <v>99.2</v>
          </cell>
          <cell r="AA14">
            <v>27307</v>
          </cell>
          <cell r="AB14" t="str">
            <v>All</v>
          </cell>
          <cell r="AC14">
            <v>5.6</v>
          </cell>
          <cell r="AD14">
            <v>12.7</v>
          </cell>
          <cell r="AE14">
            <v>20.399999999999999</v>
          </cell>
          <cell r="AF14">
            <v>24</v>
          </cell>
          <cell r="AG14">
            <v>18</v>
          </cell>
          <cell r="AH14">
            <v>10.7</v>
          </cell>
          <cell r="AI14">
            <v>5.2</v>
          </cell>
          <cell r="AJ14">
            <v>2.2999999999999998</v>
          </cell>
          <cell r="AK14">
            <v>18.3</v>
          </cell>
          <cell r="AL14">
            <v>62.7</v>
          </cell>
          <cell r="AM14">
            <v>98.8</v>
          </cell>
          <cell r="AN14">
            <v>43426</v>
          </cell>
        </row>
        <row r="15">
          <cell r="A15" t="str">
            <v>D &amp; T: Graphic Products</v>
          </cell>
          <cell r="B15" t="str">
            <v>Males</v>
          </cell>
          <cell r="C15">
            <v>2.8</v>
          </cell>
          <cell r="D15">
            <v>8.4</v>
          </cell>
          <cell r="E15">
            <v>16.899999999999999</v>
          </cell>
          <cell r="F15">
            <v>22.5</v>
          </cell>
          <cell r="G15">
            <v>19.7</v>
          </cell>
          <cell r="H15">
            <v>13</v>
          </cell>
          <cell r="I15">
            <v>8.4</v>
          </cell>
          <cell r="J15">
            <v>4.8</v>
          </cell>
          <cell r="K15">
            <v>11.3</v>
          </cell>
          <cell r="L15">
            <v>50.7</v>
          </cell>
          <cell r="M15">
            <v>96.5</v>
          </cell>
          <cell r="N15">
            <v>22244</v>
          </cell>
          <cell r="O15" t="str">
            <v>Females</v>
          </cell>
          <cell r="P15">
            <v>8.6999999999999993</v>
          </cell>
          <cell r="Q15">
            <v>19.100000000000001</v>
          </cell>
          <cell r="R15">
            <v>22.7</v>
          </cell>
          <cell r="S15">
            <v>21.5</v>
          </cell>
          <cell r="T15">
            <v>13.9</v>
          </cell>
          <cell r="U15">
            <v>7</v>
          </cell>
          <cell r="V15">
            <v>3.7</v>
          </cell>
          <cell r="W15">
            <v>2</v>
          </cell>
          <cell r="X15">
            <v>27.8</v>
          </cell>
          <cell r="Y15">
            <v>72</v>
          </cell>
          <cell r="Z15">
            <v>98.7</v>
          </cell>
          <cell r="AA15">
            <v>13994</v>
          </cell>
          <cell r="AB15" t="str">
            <v>All</v>
          </cell>
          <cell r="AC15">
            <v>5.0999999999999996</v>
          </cell>
          <cell r="AD15">
            <v>12.5</v>
          </cell>
          <cell r="AE15">
            <v>19.100000000000001</v>
          </cell>
          <cell r="AF15">
            <v>22.1</v>
          </cell>
          <cell r="AG15">
            <v>17.5</v>
          </cell>
          <cell r="AH15">
            <v>10.7</v>
          </cell>
          <cell r="AI15">
            <v>6.6</v>
          </cell>
          <cell r="AJ15">
            <v>3.7</v>
          </cell>
          <cell r="AK15">
            <v>17.600000000000001</v>
          </cell>
          <cell r="AL15">
            <v>58.9</v>
          </cell>
          <cell r="AM15">
            <v>97.4</v>
          </cell>
          <cell r="AN15">
            <v>36238</v>
          </cell>
        </row>
        <row r="16">
          <cell r="A16" t="str">
            <v>D &amp; T: Resistant Materials</v>
          </cell>
          <cell r="B16" t="str">
            <v>Males</v>
          </cell>
          <cell r="C16">
            <v>3.6</v>
          </cell>
          <cell r="D16">
            <v>9.5</v>
          </cell>
          <cell r="E16">
            <v>18.7</v>
          </cell>
          <cell r="F16">
            <v>24.5</v>
          </cell>
          <cell r="G16">
            <v>19.3</v>
          </cell>
          <cell r="H16">
            <v>12.2</v>
          </cell>
          <cell r="I16">
            <v>7.1</v>
          </cell>
          <cell r="J16">
            <v>3.4</v>
          </cell>
          <cell r="K16">
            <v>13.1</v>
          </cell>
          <cell r="L16">
            <v>56.2</v>
          </cell>
          <cell r="M16">
            <v>98.2</v>
          </cell>
          <cell r="N16">
            <v>44851</v>
          </cell>
          <cell r="O16" t="str">
            <v>Females</v>
          </cell>
          <cell r="P16">
            <v>9.3000000000000007</v>
          </cell>
          <cell r="Q16">
            <v>19.2</v>
          </cell>
          <cell r="R16">
            <v>23.5</v>
          </cell>
          <cell r="S16">
            <v>20.5</v>
          </cell>
          <cell r="T16">
            <v>13.6</v>
          </cell>
          <cell r="U16">
            <v>7.2</v>
          </cell>
          <cell r="V16">
            <v>3.6</v>
          </cell>
          <cell r="W16">
            <v>1.9</v>
          </cell>
          <cell r="X16">
            <v>28.6</v>
          </cell>
          <cell r="Y16">
            <v>72.599999999999994</v>
          </cell>
          <cell r="Z16">
            <v>98.9</v>
          </cell>
          <cell r="AA16">
            <v>7575</v>
          </cell>
          <cell r="AB16" t="str">
            <v>All</v>
          </cell>
          <cell r="AC16">
            <v>4.4000000000000004</v>
          </cell>
          <cell r="AD16">
            <v>10.9</v>
          </cell>
          <cell r="AE16">
            <v>19.399999999999999</v>
          </cell>
          <cell r="AF16">
            <v>23.9</v>
          </cell>
          <cell r="AG16">
            <v>18.5</v>
          </cell>
          <cell r="AH16">
            <v>11.4</v>
          </cell>
          <cell r="AI16">
            <v>6.5</v>
          </cell>
          <cell r="AJ16">
            <v>3.2</v>
          </cell>
          <cell r="AK16">
            <v>15.3</v>
          </cell>
          <cell r="AL16">
            <v>58.6</v>
          </cell>
          <cell r="AM16">
            <v>98.3</v>
          </cell>
          <cell r="AN16">
            <v>52426</v>
          </cell>
        </row>
        <row r="17">
          <cell r="A17" t="str">
            <v>D &amp; T: Systems &amp; Control</v>
          </cell>
          <cell r="B17" t="str">
            <v>Males</v>
          </cell>
          <cell r="C17">
            <v>6.2</v>
          </cell>
          <cell r="D17">
            <v>13.9</v>
          </cell>
          <cell r="E17">
            <v>20.9</v>
          </cell>
          <cell r="F17">
            <v>22.3</v>
          </cell>
          <cell r="G17">
            <v>18.100000000000001</v>
          </cell>
          <cell r="H17">
            <v>10.3</v>
          </cell>
          <cell r="I17">
            <v>4.2</v>
          </cell>
          <cell r="J17">
            <v>2.5</v>
          </cell>
          <cell r="K17">
            <v>20.100000000000001</v>
          </cell>
          <cell r="L17">
            <v>63.3</v>
          </cell>
          <cell r="M17">
            <v>98.4</v>
          </cell>
          <cell r="N17">
            <v>3250</v>
          </cell>
          <cell r="O17" t="str">
            <v>Females</v>
          </cell>
          <cell r="P17">
            <v>8.1999999999999993</v>
          </cell>
          <cell r="Q17">
            <v>23.6</v>
          </cell>
          <cell r="R17">
            <v>24.9</v>
          </cell>
          <cell r="S17">
            <v>22.7</v>
          </cell>
          <cell r="T17">
            <v>12</v>
          </cell>
          <cell r="U17">
            <v>4.3</v>
          </cell>
          <cell r="V17">
            <v>2.1</v>
          </cell>
          <cell r="W17">
            <v>1.7</v>
          </cell>
          <cell r="X17">
            <v>31.8</v>
          </cell>
          <cell r="Y17">
            <v>79.400000000000006</v>
          </cell>
          <cell r="Z17">
            <v>99.6</v>
          </cell>
          <cell r="AA17">
            <v>233</v>
          </cell>
          <cell r="AB17" t="str">
            <v>All</v>
          </cell>
          <cell r="AC17">
            <v>6.3</v>
          </cell>
          <cell r="AD17">
            <v>14.6</v>
          </cell>
          <cell r="AE17">
            <v>21.1</v>
          </cell>
          <cell r="AF17">
            <v>22.4</v>
          </cell>
          <cell r="AG17">
            <v>17.7</v>
          </cell>
          <cell r="AH17">
            <v>9.9</v>
          </cell>
          <cell r="AI17">
            <v>4.0999999999999996</v>
          </cell>
          <cell r="AJ17">
            <v>2.4</v>
          </cell>
          <cell r="AK17">
            <v>20.9</v>
          </cell>
          <cell r="AL17">
            <v>64.400000000000006</v>
          </cell>
          <cell r="AM17">
            <v>98.5</v>
          </cell>
          <cell r="AN17">
            <v>3483</v>
          </cell>
        </row>
        <row r="18">
          <cell r="A18" t="str">
            <v>D &amp; T: Textiles Technology</v>
          </cell>
          <cell r="B18" t="str">
            <v>Males</v>
          </cell>
          <cell r="C18">
            <v>2.4</v>
          </cell>
          <cell r="D18">
            <v>6.5</v>
          </cell>
          <cell r="E18">
            <v>13.7</v>
          </cell>
          <cell r="F18">
            <v>15.9</v>
          </cell>
          <cell r="G18">
            <v>20.7</v>
          </cell>
          <cell r="H18">
            <v>15.7</v>
          </cell>
          <cell r="I18">
            <v>13.7</v>
          </cell>
          <cell r="J18">
            <v>7.2</v>
          </cell>
          <cell r="K18">
            <v>8.9</v>
          </cell>
          <cell r="L18">
            <v>38.6</v>
          </cell>
          <cell r="M18">
            <v>95.8</v>
          </cell>
          <cell r="N18">
            <v>765</v>
          </cell>
          <cell r="O18" t="str">
            <v>Females</v>
          </cell>
          <cell r="P18">
            <v>10.199999999999999</v>
          </cell>
          <cell r="Q18">
            <v>18.600000000000001</v>
          </cell>
          <cell r="R18">
            <v>24</v>
          </cell>
          <cell r="S18">
            <v>22.1</v>
          </cell>
          <cell r="T18">
            <v>12.7</v>
          </cell>
          <cell r="U18">
            <v>6.6</v>
          </cell>
          <cell r="V18">
            <v>3.5</v>
          </cell>
          <cell r="W18">
            <v>1.5</v>
          </cell>
          <cell r="X18">
            <v>28.8</v>
          </cell>
          <cell r="Y18">
            <v>74.900000000000006</v>
          </cell>
          <cell r="Z18">
            <v>99.1</v>
          </cell>
          <cell r="AA18">
            <v>26995</v>
          </cell>
          <cell r="AB18" t="str">
            <v>All</v>
          </cell>
          <cell r="AC18">
            <v>10</v>
          </cell>
          <cell r="AD18">
            <v>18.3</v>
          </cell>
          <cell r="AE18">
            <v>23.7</v>
          </cell>
          <cell r="AF18">
            <v>21.9</v>
          </cell>
          <cell r="AG18">
            <v>12.9</v>
          </cell>
          <cell r="AH18">
            <v>6.9</v>
          </cell>
          <cell r="AI18">
            <v>3.7</v>
          </cell>
          <cell r="AJ18">
            <v>1.6</v>
          </cell>
          <cell r="AK18">
            <v>28.2</v>
          </cell>
          <cell r="AL18">
            <v>73.900000000000006</v>
          </cell>
          <cell r="AM18">
            <v>99</v>
          </cell>
          <cell r="AN18">
            <v>27760</v>
          </cell>
        </row>
        <row r="19">
          <cell r="A19" t="str">
            <v>Other Design and Technology</v>
          </cell>
          <cell r="B19" t="str">
            <v>Males</v>
          </cell>
          <cell r="C19">
            <v>2.9</v>
          </cell>
          <cell r="D19">
            <v>8.1</v>
          </cell>
          <cell r="E19">
            <v>17.600000000000001</v>
          </cell>
          <cell r="F19">
            <v>25.2</v>
          </cell>
          <cell r="G19">
            <v>19.600000000000001</v>
          </cell>
          <cell r="H19">
            <v>12.5</v>
          </cell>
          <cell r="I19">
            <v>7.8</v>
          </cell>
          <cell r="J19">
            <v>3.9</v>
          </cell>
          <cell r="K19">
            <v>11</v>
          </cell>
          <cell r="L19">
            <v>53.8</v>
          </cell>
          <cell r="M19">
            <v>97.6</v>
          </cell>
          <cell r="N19">
            <v>23396</v>
          </cell>
          <cell r="O19" t="str">
            <v>Females</v>
          </cell>
          <cell r="P19">
            <v>8.8000000000000007</v>
          </cell>
          <cell r="Q19">
            <v>17.3</v>
          </cell>
          <cell r="R19">
            <v>23.9</v>
          </cell>
          <cell r="S19">
            <v>22</v>
          </cell>
          <cell r="T19">
            <v>13.4</v>
          </cell>
          <cell r="U19">
            <v>7.7</v>
          </cell>
          <cell r="V19">
            <v>4</v>
          </cell>
          <cell r="W19">
            <v>1.8</v>
          </cell>
          <cell r="X19">
            <v>26.1</v>
          </cell>
          <cell r="Y19">
            <v>72</v>
          </cell>
          <cell r="Z19">
            <v>98.9</v>
          </cell>
          <cell r="AA19">
            <v>10358</v>
          </cell>
          <cell r="AB19" t="str">
            <v>All</v>
          </cell>
          <cell r="AC19">
            <v>4.7</v>
          </cell>
          <cell r="AD19">
            <v>10.9</v>
          </cell>
          <cell r="AE19">
            <v>19.5</v>
          </cell>
          <cell r="AF19">
            <v>24.2</v>
          </cell>
          <cell r="AG19">
            <v>17.7</v>
          </cell>
          <cell r="AH19">
            <v>11</v>
          </cell>
          <cell r="AI19">
            <v>6.6</v>
          </cell>
          <cell r="AJ19">
            <v>3.3</v>
          </cell>
          <cell r="AK19">
            <v>15.6</v>
          </cell>
          <cell r="AL19">
            <v>59.4</v>
          </cell>
          <cell r="AM19">
            <v>98</v>
          </cell>
          <cell r="AN19">
            <v>33754</v>
          </cell>
        </row>
        <row r="20">
          <cell r="A20" t="str">
            <v>Applied Engineering</v>
          </cell>
          <cell r="B20" t="str">
            <v>Males</v>
          </cell>
          <cell r="C20">
            <v>0.8</v>
          </cell>
          <cell r="D20">
            <v>4.2</v>
          </cell>
          <cell r="E20">
            <v>13.5</v>
          </cell>
          <cell r="F20">
            <v>22.5</v>
          </cell>
          <cell r="G20">
            <v>23.2</v>
          </cell>
          <cell r="H20">
            <v>16.7</v>
          </cell>
          <cell r="I20">
            <v>10.8</v>
          </cell>
          <cell r="J20">
            <v>5.8</v>
          </cell>
          <cell r="K20">
            <v>5</v>
          </cell>
          <cell r="L20">
            <v>40.9</v>
          </cell>
          <cell r="M20">
            <v>97.5</v>
          </cell>
          <cell r="N20">
            <v>1959</v>
          </cell>
          <cell r="O20" t="str">
            <v>Females</v>
          </cell>
          <cell r="P20">
            <v>8.6999999999999993</v>
          </cell>
          <cell r="Q20">
            <v>17.3</v>
          </cell>
          <cell r="R20">
            <v>19.7</v>
          </cell>
          <cell r="S20">
            <v>17.3</v>
          </cell>
          <cell r="T20">
            <v>16.2</v>
          </cell>
          <cell r="U20">
            <v>13.3</v>
          </cell>
          <cell r="V20">
            <v>3.5</v>
          </cell>
          <cell r="W20">
            <v>2.9</v>
          </cell>
          <cell r="X20">
            <v>26</v>
          </cell>
          <cell r="Y20">
            <v>63</v>
          </cell>
          <cell r="Z20">
            <v>98.8</v>
          </cell>
          <cell r="AA20">
            <v>173</v>
          </cell>
          <cell r="AB20" t="str">
            <v>All</v>
          </cell>
          <cell r="AC20">
            <v>1.4</v>
          </cell>
          <cell r="AD20">
            <v>5.3</v>
          </cell>
          <cell r="AE20">
            <v>14</v>
          </cell>
          <cell r="AF20">
            <v>22.1</v>
          </cell>
          <cell r="AG20">
            <v>22.6</v>
          </cell>
          <cell r="AH20">
            <v>16.5</v>
          </cell>
          <cell r="AI20">
            <v>10.199999999999999</v>
          </cell>
          <cell r="AJ20">
            <v>5.6</v>
          </cell>
          <cell r="AK20">
            <v>6.7</v>
          </cell>
          <cell r="AL20">
            <v>42.7</v>
          </cell>
          <cell r="AM20">
            <v>97.6</v>
          </cell>
          <cell r="AN20">
            <v>2132</v>
          </cell>
        </row>
        <row r="21">
          <cell r="A21" t="str">
            <v>Information Technology</v>
          </cell>
          <cell r="B21" t="str">
            <v>Males</v>
          </cell>
          <cell r="C21">
            <v>5.6</v>
          </cell>
          <cell r="D21">
            <v>16.3</v>
          </cell>
          <cell r="E21">
            <v>23.7</v>
          </cell>
          <cell r="F21">
            <v>23.9</v>
          </cell>
          <cell r="G21">
            <v>12.8</v>
          </cell>
          <cell r="H21">
            <v>7</v>
          </cell>
          <cell r="I21">
            <v>5.2</v>
          </cell>
          <cell r="J21">
            <v>3.3</v>
          </cell>
          <cell r="K21">
            <v>22</v>
          </cell>
          <cell r="L21">
            <v>69.599999999999994</v>
          </cell>
          <cell r="M21">
            <v>97.9</v>
          </cell>
          <cell r="N21">
            <v>29983</v>
          </cell>
          <cell r="O21" t="str">
            <v>Females</v>
          </cell>
          <cell r="P21">
            <v>9.1999999999999993</v>
          </cell>
          <cell r="Q21">
            <v>21.7</v>
          </cell>
          <cell r="R21">
            <v>25.6</v>
          </cell>
          <cell r="S21">
            <v>20.7</v>
          </cell>
          <cell r="T21">
            <v>10</v>
          </cell>
          <cell r="U21">
            <v>5.6</v>
          </cell>
          <cell r="V21">
            <v>3.4</v>
          </cell>
          <cell r="W21">
            <v>2.2999999999999998</v>
          </cell>
          <cell r="X21">
            <v>31</v>
          </cell>
          <cell r="Y21">
            <v>77.3</v>
          </cell>
          <cell r="Z21">
            <v>98.5</v>
          </cell>
          <cell r="AA21">
            <v>23753</v>
          </cell>
          <cell r="AB21" t="str">
            <v>All</v>
          </cell>
          <cell r="AC21">
            <v>7.2</v>
          </cell>
          <cell r="AD21">
            <v>18.7</v>
          </cell>
          <cell r="AE21">
            <v>24.5</v>
          </cell>
          <cell r="AF21">
            <v>22.5</v>
          </cell>
          <cell r="AG21">
            <v>11.6</v>
          </cell>
          <cell r="AH21">
            <v>6.4</v>
          </cell>
          <cell r="AI21">
            <v>4.4000000000000004</v>
          </cell>
          <cell r="AJ21">
            <v>2.8</v>
          </cell>
          <cell r="AK21">
            <v>25.9</v>
          </cell>
          <cell r="AL21">
            <v>73</v>
          </cell>
          <cell r="AM21">
            <v>98.2</v>
          </cell>
          <cell r="AN21">
            <v>53736</v>
          </cell>
        </row>
        <row r="22">
          <cell r="A22" t="str">
            <v>Business Studies</v>
          </cell>
          <cell r="B22" t="str">
            <v>Males</v>
          </cell>
          <cell r="C22">
            <v>3.2</v>
          </cell>
          <cell r="D22">
            <v>14.1</v>
          </cell>
          <cell r="E22">
            <v>24.6</v>
          </cell>
          <cell r="F22">
            <v>24.2</v>
          </cell>
          <cell r="G22">
            <v>15.6</v>
          </cell>
          <cell r="H22">
            <v>9.1</v>
          </cell>
          <cell r="I22">
            <v>5.0999999999999996</v>
          </cell>
          <cell r="J22">
            <v>2.8</v>
          </cell>
          <cell r="K22">
            <v>17.3</v>
          </cell>
          <cell r="L22">
            <v>66.099999999999994</v>
          </cell>
          <cell r="M22">
            <v>98.7</v>
          </cell>
          <cell r="N22">
            <v>38383</v>
          </cell>
          <cell r="O22" t="str">
            <v>Females</v>
          </cell>
          <cell r="P22">
            <v>4.5999999999999996</v>
          </cell>
          <cell r="Q22">
            <v>17.2</v>
          </cell>
          <cell r="R22">
            <v>25.4</v>
          </cell>
          <cell r="S22">
            <v>23</v>
          </cell>
          <cell r="T22">
            <v>14.4</v>
          </cell>
          <cell r="U22">
            <v>7.8</v>
          </cell>
          <cell r="V22">
            <v>4.5</v>
          </cell>
          <cell r="W22">
            <v>2</v>
          </cell>
          <cell r="X22">
            <v>21.8</v>
          </cell>
          <cell r="Y22">
            <v>70.3</v>
          </cell>
          <cell r="Z22">
            <v>99</v>
          </cell>
          <cell r="AA22">
            <v>26063</v>
          </cell>
          <cell r="AB22" t="str">
            <v>All</v>
          </cell>
          <cell r="AC22">
            <v>3.7</v>
          </cell>
          <cell r="AD22">
            <v>15.4</v>
          </cell>
          <cell r="AE22">
            <v>25</v>
          </cell>
          <cell r="AF22">
            <v>23.7</v>
          </cell>
          <cell r="AG22">
            <v>15.1</v>
          </cell>
          <cell r="AH22">
            <v>8.6</v>
          </cell>
          <cell r="AI22">
            <v>4.8</v>
          </cell>
          <cell r="AJ22">
            <v>2.5</v>
          </cell>
          <cell r="AK22">
            <v>19.100000000000001</v>
          </cell>
          <cell r="AL22">
            <v>67.8</v>
          </cell>
          <cell r="AM22">
            <v>98.8</v>
          </cell>
          <cell r="AN22">
            <v>64446</v>
          </cell>
        </row>
        <row r="23">
          <cell r="A23" t="str">
            <v>Applied Business</v>
          </cell>
          <cell r="B23" t="str">
            <v>Males</v>
          </cell>
          <cell r="C23">
            <v>2</v>
          </cell>
          <cell r="D23">
            <v>10.4</v>
          </cell>
          <cell r="E23">
            <v>20.5</v>
          </cell>
          <cell r="F23">
            <v>24.7</v>
          </cell>
          <cell r="G23">
            <v>17.600000000000001</v>
          </cell>
          <cell r="H23">
            <v>9.6</v>
          </cell>
          <cell r="I23">
            <v>6.4</v>
          </cell>
          <cell r="J23">
            <v>4.0999999999999996</v>
          </cell>
          <cell r="K23">
            <v>12.4</v>
          </cell>
          <cell r="L23">
            <v>57.6</v>
          </cell>
          <cell r="M23">
            <v>95.3</v>
          </cell>
          <cell r="N23">
            <v>2908</v>
          </cell>
          <cell r="O23" t="str">
            <v>Females</v>
          </cell>
          <cell r="P23">
            <v>4.5</v>
          </cell>
          <cell r="Q23">
            <v>17.100000000000001</v>
          </cell>
          <cell r="R23">
            <v>24.8</v>
          </cell>
          <cell r="S23">
            <v>21.9</v>
          </cell>
          <cell r="T23">
            <v>14.8</v>
          </cell>
          <cell r="U23">
            <v>7.2</v>
          </cell>
          <cell r="V23">
            <v>4.5</v>
          </cell>
          <cell r="W23">
            <v>2.8</v>
          </cell>
          <cell r="X23">
            <v>21.6</v>
          </cell>
          <cell r="Y23">
            <v>68.400000000000006</v>
          </cell>
          <cell r="Z23">
            <v>97.7</v>
          </cell>
          <cell r="AA23">
            <v>1837</v>
          </cell>
          <cell r="AB23" t="str">
            <v>All</v>
          </cell>
          <cell r="AC23">
            <v>3</v>
          </cell>
          <cell r="AD23">
            <v>13</v>
          </cell>
          <cell r="AE23">
            <v>22.2</v>
          </cell>
          <cell r="AF23">
            <v>23.6</v>
          </cell>
          <cell r="AG23">
            <v>16.5</v>
          </cell>
          <cell r="AH23">
            <v>8.6999999999999993</v>
          </cell>
          <cell r="AI23">
            <v>5.6</v>
          </cell>
          <cell r="AJ23">
            <v>3.6</v>
          </cell>
          <cell r="AK23">
            <v>16</v>
          </cell>
          <cell r="AL23">
            <v>61.8</v>
          </cell>
          <cell r="AM23">
            <v>96.2</v>
          </cell>
          <cell r="AN23">
            <v>4745</v>
          </cell>
        </row>
        <row r="24">
          <cell r="A24" t="str">
            <v>Home Economics</v>
          </cell>
          <cell r="B24" t="str">
            <v>Males</v>
          </cell>
          <cell r="C24">
            <v>0.6</v>
          </cell>
          <cell r="D24">
            <v>5.9</v>
          </cell>
          <cell r="E24">
            <v>15.4</v>
          </cell>
          <cell r="F24">
            <v>23.8</v>
          </cell>
          <cell r="G24">
            <v>21.8</v>
          </cell>
          <cell r="H24">
            <v>15.5</v>
          </cell>
          <cell r="I24">
            <v>10.7</v>
          </cell>
          <cell r="J24">
            <v>4.3</v>
          </cell>
          <cell r="K24">
            <v>6.5</v>
          </cell>
          <cell r="L24">
            <v>45.7</v>
          </cell>
          <cell r="M24">
            <v>98</v>
          </cell>
          <cell r="N24">
            <v>3668</v>
          </cell>
          <cell r="O24" t="str">
            <v>Females</v>
          </cell>
          <cell r="P24">
            <v>2.8</v>
          </cell>
          <cell r="Q24">
            <v>11.4</v>
          </cell>
          <cell r="R24">
            <v>20.3</v>
          </cell>
          <cell r="S24">
            <v>24</v>
          </cell>
          <cell r="T24">
            <v>19.5</v>
          </cell>
          <cell r="U24">
            <v>11.7</v>
          </cell>
          <cell r="V24">
            <v>6</v>
          </cell>
          <cell r="W24">
            <v>2.6</v>
          </cell>
          <cell r="X24">
            <v>14.2</v>
          </cell>
          <cell r="Y24">
            <v>58.5</v>
          </cell>
          <cell r="Z24">
            <v>98.5</v>
          </cell>
          <cell r="AA24">
            <v>22582</v>
          </cell>
          <cell r="AB24" t="str">
            <v>All</v>
          </cell>
          <cell r="AC24">
            <v>2.5</v>
          </cell>
          <cell r="AD24">
            <v>10.6</v>
          </cell>
          <cell r="AE24">
            <v>19.600000000000001</v>
          </cell>
          <cell r="AF24">
            <v>24</v>
          </cell>
          <cell r="AG24">
            <v>19.899999999999999</v>
          </cell>
          <cell r="AH24">
            <v>12.3</v>
          </cell>
          <cell r="AI24">
            <v>6.7</v>
          </cell>
          <cell r="AJ24">
            <v>2.8</v>
          </cell>
          <cell r="AK24">
            <v>13.1</v>
          </cell>
          <cell r="AL24">
            <v>56.7</v>
          </cell>
          <cell r="AM24">
            <v>98.4</v>
          </cell>
          <cell r="AN24">
            <v>26250</v>
          </cell>
        </row>
        <row r="25">
          <cell r="A25" t="str">
            <v>Geography</v>
          </cell>
          <cell r="B25" t="str">
            <v>Males</v>
          </cell>
          <cell r="C25">
            <v>7.4</v>
          </cell>
          <cell r="D25">
            <v>15.5</v>
          </cell>
          <cell r="E25">
            <v>19.600000000000001</v>
          </cell>
          <cell r="F25">
            <v>22.9</v>
          </cell>
          <cell r="G25">
            <v>16.7</v>
          </cell>
          <cell r="H25">
            <v>9.4</v>
          </cell>
          <cell r="I25">
            <v>5</v>
          </cell>
          <cell r="J25">
            <v>2.5</v>
          </cell>
          <cell r="K25">
            <v>22.9</v>
          </cell>
          <cell r="L25">
            <v>65.5</v>
          </cell>
          <cell r="M25">
            <v>99</v>
          </cell>
          <cell r="N25">
            <v>107293</v>
          </cell>
          <cell r="O25" t="str">
            <v>Females</v>
          </cell>
          <cell r="P25">
            <v>12.8</v>
          </cell>
          <cell r="Q25">
            <v>20.100000000000001</v>
          </cell>
          <cell r="R25">
            <v>21.2</v>
          </cell>
          <cell r="S25">
            <v>20.2</v>
          </cell>
          <cell r="T25">
            <v>12.7</v>
          </cell>
          <cell r="U25">
            <v>6.9</v>
          </cell>
          <cell r="V25">
            <v>3.7</v>
          </cell>
          <cell r="W25">
            <v>1.7</v>
          </cell>
          <cell r="X25">
            <v>32.9</v>
          </cell>
          <cell r="Y25">
            <v>74.400000000000006</v>
          </cell>
          <cell r="Z25">
            <v>99.4</v>
          </cell>
          <cell r="AA25">
            <v>92953</v>
          </cell>
          <cell r="AB25" t="str">
            <v>All</v>
          </cell>
          <cell r="AC25">
            <v>9.9</v>
          </cell>
          <cell r="AD25">
            <v>17.600000000000001</v>
          </cell>
          <cell r="AE25">
            <v>20.399999999999999</v>
          </cell>
          <cell r="AF25">
            <v>21.7</v>
          </cell>
          <cell r="AG25">
            <v>14.8</v>
          </cell>
          <cell r="AH25">
            <v>8.1999999999999993</v>
          </cell>
          <cell r="AI25">
            <v>4.4000000000000004</v>
          </cell>
          <cell r="AJ25">
            <v>2.1</v>
          </cell>
          <cell r="AK25">
            <v>27.6</v>
          </cell>
          <cell r="AL25">
            <v>69.599999999999994</v>
          </cell>
          <cell r="AM25">
            <v>99.1</v>
          </cell>
          <cell r="AN25">
            <v>200246</v>
          </cell>
        </row>
        <row r="26">
          <cell r="A26" t="str">
            <v>History</v>
          </cell>
          <cell r="B26" t="str">
            <v>Males</v>
          </cell>
          <cell r="C26">
            <v>7.8</v>
          </cell>
          <cell r="D26">
            <v>16.3</v>
          </cell>
          <cell r="E26">
            <v>20.7</v>
          </cell>
          <cell r="F26">
            <v>20.3</v>
          </cell>
          <cell r="G26">
            <v>14.7</v>
          </cell>
          <cell r="H26">
            <v>9</v>
          </cell>
          <cell r="I26">
            <v>5.6</v>
          </cell>
          <cell r="J26">
            <v>3.5</v>
          </cell>
          <cell r="K26">
            <v>24.2</v>
          </cell>
          <cell r="L26">
            <v>65.2</v>
          </cell>
          <cell r="M26">
            <v>97.9</v>
          </cell>
          <cell r="N26">
            <v>115848</v>
          </cell>
          <cell r="O26" t="str">
            <v>Females</v>
          </cell>
          <cell r="P26">
            <v>12.7</v>
          </cell>
          <cell r="Q26">
            <v>21</v>
          </cell>
          <cell r="R26">
            <v>21.6</v>
          </cell>
          <cell r="S26">
            <v>18.2</v>
          </cell>
          <cell r="T26">
            <v>11.9</v>
          </cell>
          <cell r="U26">
            <v>7</v>
          </cell>
          <cell r="V26">
            <v>4.2</v>
          </cell>
          <cell r="W26">
            <v>2.2000000000000002</v>
          </cell>
          <cell r="X26">
            <v>33.6</v>
          </cell>
          <cell r="Y26">
            <v>73.400000000000006</v>
          </cell>
          <cell r="Z26">
            <v>98.8</v>
          </cell>
          <cell r="AA26">
            <v>118860</v>
          </cell>
          <cell r="AB26" t="str">
            <v>All</v>
          </cell>
          <cell r="AC26">
            <v>10.3</v>
          </cell>
          <cell r="AD26">
            <v>18.7</v>
          </cell>
          <cell r="AE26">
            <v>21.1</v>
          </cell>
          <cell r="AF26">
            <v>19.2</v>
          </cell>
          <cell r="AG26">
            <v>13.3</v>
          </cell>
          <cell r="AH26">
            <v>8</v>
          </cell>
          <cell r="AI26">
            <v>4.9000000000000004</v>
          </cell>
          <cell r="AJ26">
            <v>2.8</v>
          </cell>
          <cell r="AK26">
            <v>29</v>
          </cell>
          <cell r="AL26">
            <v>69.3</v>
          </cell>
          <cell r="AM26">
            <v>98.3</v>
          </cell>
          <cell r="AN26">
            <v>234708</v>
          </cell>
        </row>
        <row r="27">
          <cell r="A27" t="str">
            <v>Humanities</v>
          </cell>
          <cell r="B27" t="str">
            <v>Males</v>
          </cell>
          <cell r="C27">
            <v>1</v>
          </cell>
          <cell r="D27">
            <v>4.5</v>
          </cell>
          <cell r="E27">
            <v>13.2</v>
          </cell>
          <cell r="F27">
            <v>20.8</v>
          </cell>
          <cell r="G27">
            <v>19.600000000000001</v>
          </cell>
          <cell r="H27">
            <v>16.2</v>
          </cell>
          <cell r="I27">
            <v>11.6</v>
          </cell>
          <cell r="J27">
            <v>8.1999999999999993</v>
          </cell>
          <cell r="K27">
            <v>5.6</v>
          </cell>
          <cell r="L27">
            <v>39.5</v>
          </cell>
          <cell r="M27">
            <v>95</v>
          </cell>
          <cell r="N27">
            <v>6290</v>
          </cell>
          <cell r="O27" t="str">
            <v>Females</v>
          </cell>
          <cell r="P27">
            <v>1.8</v>
          </cell>
          <cell r="Q27">
            <v>7.8</v>
          </cell>
          <cell r="R27">
            <v>17.600000000000001</v>
          </cell>
          <cell r="S27">
            <v>22.6</v>
          </cell>
          <cell r="T27">
            <v>18.600000000000001</v>
          </cell>
          <cell r="U27">
            <v>14.1</v>
          </cell>
          <cell r="V27">
            <v>9.1999999999999993</v>
          </cell>
          <cell r="W27">
            <v>5.0999999999999996</v>
          </cell>
          <cell r="X27">
            <v>9.6</v>
          </cell>
          <cell r="Y27">
            <v>49.8</v>
          </cell>
          <cell r="Z27">
            <v>96.9</v>
          </cell>
          <cell r="AA27">
            <v>6138</v>
          </cell>
          <cell r="AB27" t="str">
            <v>All</v>
          </cell>
          <cell r="AC27">
            <v>1.4</v>
          </cell>
          <cell r="AD27">
            <v>6.2</v>
          </cell>
          <cell r="AE27">
            <v>15.4</v>
          </cell>
          <cell r="AF27">
            <v>21.7</v>
          </cell>
          <cell r="AG27">
            <v>19.100000000000001</v>
          </cell>
          <cell r="AH27">
            <v>15.2</v>
          </cell>
          <cell r="AI27">
            <v>10.4</v>
          </cell>
          <cell r="AJ27">
            <v>6.7</v>
          </cell>
          <cell r="AK27">
            <v>7.6</v>
          </cell>
          <cell r="AL27">
            <v>44.6</v>
          </cell>
          <cell r="AM27">
            <v>96</v>
          </cell>
          <cell r="AN27">
            <v>12428</v>
          </cell>
        </row>
        <row r="28">
          <cell r="A28" t="str">
            <v>Economics</v>
          </cell>
          <cell r="B28" t="str">
            <v>Males</v>
          </cell>
          <cell r="C28">
            <v>6.8</v>
          </cell>
          <cell r="D28">
            <v>23.7</v>
          </cell>
          <cell r="E28">
            <v>27.8</v>
          </cell>
          <cell r="F28">
            <v>21.2</v>
          </cell>
          <cell r="G28">
            <v>9.6</v>
          </cell>
          <cell r="H28">
            <v>5.2</v>
          </cell>
          <cell r="I28">
            <v>3.2</v>
          </cell>
          <cell r="J28">
            <v>1.3</v>
          </cell>
          <cell r="K28">
            <v>30.5</v>
          </cell>
          <cell r="L28">
            <v>79.5</v>
          </cell>
          <cell r="M28">
            <v>98.9</v>
          </cell>
          <cell r="N28">
            <v>2971</v>
          </cell>
          <cell r="O28" t="str">
            <v>Females</v>
          </cell>
          <cell r="P28">
            <v>6.4</v>
          </cell>
          <cell r="Q28">
            <v>25.6</v>
          </cell>
          <cell r="R28">
            <v>28.9</v>
          </cell>
          <cell r="S28">
            <v>18.8</v>
          </cell>
          <cell r="T28">
            <v>9.5</v>
          </cell>
          <cell r="U28">
            <v>5</v>
          </cell>
          <cell r="V28">
            <v>2.9</v>
          </cell>
          <cell r="W28">
            <v>1.1000000000000001</v>
          </cell>
          <cell r="X28">
            <v>32</v>
          </cell>
          <cell r="Y28">
            <v>79.8</v>
          </cell>
          <cell r="Z28">
            <v>98.3</v>
          </cell>
          <cell r="AA28">
            <v>1311</v>
          </cell>
          <cell r="AB28" t="str">
            <v>All</v>
          </cell>
          <cell r="AC28">
            <v>6.7</v>
          </cell>
          <cell r="AD28">
            <v>24.3</v>
          </cell>
          <cell r="AE28">
            <v>28.1</v>
          </cell>
          <cell r="AF28">
            <v>20.5</v>
          </cell>
          <cell r="AG28">
            <v>9.6</v>
          </cell>
          <cell r="AH28">
            <v>5.2</v>
          </cell>
          <cell r="AI28">
            <v>3.1</v>
          </cell>
          <cell r="AJ28">
            <v>1.3</v>
          </cell>
          <cell r="AK28">
            <v>31</v>
          </cell>
          <cell r="AL28">
            <v>79.599999999999994</v>
          </cell>
          <cell r="AM28">
            <v>98.7</v>
          </cell>
          <cell r="AN28">
            <v>4282</v>
          </cell>
        </row>
        <row r="29">
          <cell r="A29" t="str">
            <v>Social Studies</v>
          </cell>
          <cell r="B29" t="str">
            <v>Males</v>
          </cell>
          <cell r="C29">
            <v>1.9</v>
          </cell>
          <cell r="D29">
            <v>9</v>
          </cell>
          <cell r="E29">
            <v>20</v>
          </cell>
          <cell r="F29">
            <v>25.4</v>
          </cell>
          <cell r="G29">
            <v>18</v>
          </cell>
          <cell r="H29">
            <v>11.8</v>
          </cell>
          <cell r="I29">
            <v>7.1</v>
          </cell>
          <cell r="J29">
            <v>4.2</v>
          </cell>
          <cell r="K29">
            <v>10.9</v>
          </cell>
          <cell r="L29">
            <v>56.3</v>
          </cell>
          <cell r="M29">
            <v>97.4</v>
          </cell>
          <cell r="N29">
            <v>15456</v>
          </cell>
          <cell r="O29" t="str">
            <v>Females</v>
          </cell>
          <cell r="P29">
            <v>4.3</v>
          </cell>
          <cell r="Q29">
            <v>16.600000000000001</v>
          </cell>
          <cell r="R29">
            <v>25.5</v>
          </cell>
          <cell r="S29">
            <v>22.8</v>
          </cell>
          <cell r="T29">
            <v>14.1</v>
          </cell>
          <cell r="U29">
            <v>7.9</v>
          </cell>
          <cell r="V29">
            <v>4.7</v>
          </cell>
          <cell r="W29">
            <v>2.6</v>
          </cell>
          <cell r="X29">
            <v>20.8</v>
          </cell>
          <cell r="Y29">
            <v>69.099999999999994</v>
          </cell>
          <cell r="Z29">
            <v>98.4</v>
          </cell>
          <cell r="AA29">
            <v>28684</v>
          </cell>
          <cell r="AB29" t="str">
            <v>All</v>
          </cell>
          <cell r="AC29">
            <v>3.4</v>
          </cell>
          <cell r="AD29">
            <v>13.9</v>
          </cell>
          <cell r="AE29">
            <v>23.6</v>
          </cell>
          <cell r="AF29">
            <v>23.7</v>
          </cell>
          <cell r="AG29">
            <v>15.5</v>
          </cell>
          <cell r="AH29">
            <v>9.3000000000000007</v>
          </cell>
          <cell r="AI29">
            <v>5.6</v>
          </cell>
          <cell r="AJ29">
            <v>3.2</v>
          </cell>
          <cell r="AK29">
            <v>17.3</v>
          </cell>
          <cell r="AL29">
            <v>64.599999999999994</v>
          </cell>
          <cell r="AM29">
            <v>98.1</v>
          </cell>
          <cell r="AN29">
            <v>44140</v>
          </cell>
        </row>
        <row r="30">
          <cell r="A30" t="str">
            <v>Music</v>
          </cell>
          <cell r="B30" t="str">
            <v>Males</v>
          </cell>
          <cell r="C30">
            <v>8.1</v>
          </cell>
          <cell r="D30">
            <v>21.3</v>
          </cell>
          <cell r="E30">
            <v>25.1</v>
          </cell>
          <cell r="F30">
            <v>19.600000000000001</v>
          </cell>
          <cell r="G30">
            <v>12.8</v>
          </cell>
          <cell r="H30">
            <v>7.1</v>
          </cell>
          <cell r="I30">
            <v>3.1</v>
          </cell>
          <cell r="J30">
            <v>1.6</v>
          </cell>
          <cell r="K30">
            <v>29.4</v>
          </cell>
          <cell r="L30">
            <v>74.099999999999994</v>
          </cell>
          <cell r="M30">
            <v>98.7</v>
          </cell>
          <cell r="N30">
            <v>20680</v>
          </cell>
          <cell r="O30" t="str">
            <v>Females</v>
          </cell>
          <cell r="P30">
            <v>10</v>
          </cell>
          <cell r="Q30">
            <v>24.5</v>
          </cell>
          <cell r="R30">
            <v>26</v>
          </cell>
          <cell r="S30">
            <v>18.399999999999999</v>
          </cell>
          <cell r="T30">
            <v>11</v>
          </cell>
          <cell r="U30">
            <v>5.7</v>
          </cell>
          <cell r="V30">
            <v>2.5</v>
          </cell>
          <cell r="W30">
            <v>1.2</v>
          </cell>
          <cell r="X30">
            <v>34.6</v>
          </cell>
          <cell r="Y30">
            <v>79</v>
          </cell>
          <cell r="Z30">
            <v>99.3</v>
          </cell>
          <cell r="AA30">
            <v>20576</v>
          </cell>
          <cell r="AB30" t="str">
            <v>All</v>
          </cell>
          <cell r="AC30">
            <v>9.1</v>
          </cell>
          <cell r="AD30">
            <v>22.9</v>
          </cell>
          <cell r="AE30">
            <v>25.5</v>
          </cell>
          <cell r="AF30">
            <v>19</v>
          </cell>
          <cell r="AG30">
            <v>11.9</v>
          </cell>
          <cell r="AH30">
            <v>6.4</v>
          </cell>
          <cell r="AI30">
            <v>2.8</v>
          </cell>
          <cell r="AJ30">
            <v>1.4</v>
          </cell>
          <cell r="AK30">
            <v>32</v>
          </cell>
          <cell r="AL30">
            <v>76.5</v>
          </cell>
          <cell r="AM30">
            <v>99</v>
          </cell>
          <cell r="AN30">
            <v>41256</v>
          </cell>
        </row>
        <row r="31">
          <cell r="A31" t="str">
            <v>Arabic</v>
          </cell>
          <cell r="B31" t="str">
            <v>Males</v>
          </cell>
          <cell r="C31">
            <v>24.9</v>
          </cell>
          <cell r="D31">
            <v>21.3</v>
          </cell>
          <cell r="E31">
            <v>17.100000000000001</v>
          </cell>
          <cell r="F31">
            <v>12.2</v>
          </cell>
          <cell r="G31">
            <v>8.3000000000000007</v>
          </cell>
          <cell r="H31">
            <v>5.2</v>
          </cell>
          <cell r="I31">
            <v>3.7</v>
          </cell>
          <cell r="J31">
            <v>3.3</v>
          </cell>
          <cell r="K31">
            <v>46.2</v>
          </cell>
          <cell r="L31">
            <v>75.5</v>
          </cell>
          <cell r="M31">
            <v>95.9</v>
          </cell>
          <cell r="N31">
            <v>1183</v>
          </cell>
          <cell r="O31" t="str">
            <v>Females</v>
          </cell>
          <cell r="P31">
            <v>30.4</v>
          </cell>
          <cell r="Q31">
            <v>21.3</v>
          </cell>
          <cell r="R31">
            <v>15.8</v>
          </cell>
          <cell r="S31">
            <v>11.5</v>
          </cell>
          <cell r="T31">
            <v>6</v>
          </cell>
          <cell r="U31">
            <v>5.2</v>
          </cell>
          <cell r="V31">
            <v>3.3</v>
          </cell>
          <cell r="W31">
            <v>3.5</v>
          </cell>
          <cell r="X31">
            <v>51.7</v>
          </cell>
          <cell r="Y31">
            <v>79</v>
          </cell>
          <cell r="Z31">
            <v>97</v>
          </cell>
          <cell r="AA31">
            <v>1447</v>
          </cell>
          <cell r="AB31" t="str">
            <v>All</v>
          </cell>
          <cell r="AC31">
            <v>27.9</v>
          </cell>
          <cell r="AD31">
            <v>21.3</v>
          </cell>
          <cell r="AE31">
            <v>16.399999999999999</v>
          </cell>
          <cell r="AF31">
            <v>11.8</v>
          </cell>
          <cell r="AG31">
            <v>7</v>
          </cell>
          <cell r="AH31">
            <v>5.2</v>
          </cell>
          <cell r="AI31">
            <v>3.5</v>
          </cell>
          <cell r="AJ31">
            <v>3.4</v>
          </cell>
          <cell r="AK31">
            <v>49.2</v>
          </cell>
          <cell r="AL31">
            <v>77.400000000000006</v>
          </cell>
          <cell r="AM31">
            <v>96.5</v>
          </cell>
          <cell r="AN31">
            <v>2630</v>
          </cell>
        </row>
        <row r="32">
          <cell r="A32" t="str">
            <v>Chinese</v>
          </cell>
          <cell r="B32" t="str">
            <v>Males</v>
          </cell>
          <cell r="C32">
            <v>58.2</v>
          </cell>
          <cell r="D32">
            <v>15.7</v>
          </cell>
          <cell r="E32">
            <v>12.1</v>
          </cell>
          <cell r="F32">
            <v>9.4</v>
          </cell>
          <cell r="G32">
            <v>2.9</v>
          </cell>
          <cell r="H32">
            <v>1.1000000000000001</v>
          </cell>
          <cell r="I32" t="str">
            <v>x</v>
          </cell>
          <cell r="J32" t="str">
            <v>x</v>
          </cell>
          <cell r="K32">
            <v>73.900000000000006</v>
          </cell>
          <cell r="L32">
            <v>95.4</v>
          </cell>
          <cell r="M32">
            <v>99.6</v>
          </cell>
          <cell r="N32">
            <v>1229</v>
          </cell>
          <cell r="O32" t="str">
            <v>Females</v>
          </cell>
          <cell r="P32">
            <v>70.099999999999994</v>
          </cell>
          <cell r="Q32">
            <v>15.7</v>
          </cell>
          <cell r="R32">
            <v>9.3000000000000007</v>
          </cell>
          <cell r="S32">
            <v>3</v>
          </cell>
          <cell r="T32">
            <v>1.3</v>
          </cell>
          <cell r="U32">
            <v>0.4</v>
          </cell>
          <cell r="V32" t="str">
            <v>x</v>
          </cell>
          <cell r="W32" t="str">
            <v>x</v>
          </cell>
          <cell r="X32">
            <v>85.8</v>
          </cell>
          <cell r="Y32">
            <v>98</v>
          </cell>
          <cell r="Z32">
            <v>99.8</v>
          </cell>
          <cell r="AA32">
            <v>1112</v>
          </cell>
          <cell r="AB32" t="str">
            <v>All</v>
          </cell>
          <cell r="AC32">
            <v>63.8</v>
          </cell>
          <cell r="AD32">
            <v>15.7</v>
          </cell>
          <cell r="AE32">
            <v>10.8</v>
          </cell>
          <cell r="AF32">
            <v>6.3</v>
          </cell>
          <cell r="AG32">
            <v>2.1</v>
          </cell>
          <cell r="AH32">
            <v>0.7</v>
          </cell>
          <cell r="AI32" t="str">
            <v>x</v>
          </cell>
          <cell r="AJ32" t="str">
            <v>x</v>
          </cell>
          <cell r="AK32">
            <v>79.5</v>
          </cell>
          <cell r="AL32">
            <v>96.6</v>
          </cell>
          <cell r="AM32">
            <v>99.7</v>
          </cell>
          <cell r="AN32">
            <v>2341</v>
          </cell>
        </row>
        <row r="33">
          <cell r="A33" t="str">
            <v>French</v>
          </cell>
          <cell r="B33" t="str">
            <v>Males</v>
          </cell>
          <cell r="C33">
            <v>7.6</v>
          </cell>
          <cell r="D33">
            <v>12.1</v>
          </cell>
          <cell r="E33">
            <v>17.8</v>
          </cell>
          <cell r="F33">
            <v>26.4</v>
          </cell>
          <cell r="G33">
            <v>20.9</v>
          </cell>
          <cell r="H33">
            <v>9.1999999999999993</v>
          </cell>
          <cell r="I33">
            <v>4</v>
          </cell>
          <cell r="J33">
            <v>1.4</v>
          </cell>
          <cell r="K33">
            <v>19.7</v>
          </cell>
          <cell r="L33">
            <v>64</v>
          </cell>
          <cell r="M33">
            <v>99.4</v>
          </cell>
          <cell r="N33">
            <v>68953</v>
          </cell>
          <cell r="O33" t="str">
            <v>Females</v>
          </cell>
          <cell r="P33">
            <v>11.3</v>
          </cell>
          <cell r="Q33">
            <v>16.3</v>
          </cell>
          <cell r="R33">
            <v>21.3</v>
          </cell>
          <cell r="S33">
            <v>25.9</v>
          </cell>
          <cell r="T33">
            <v>16.2</v>
          </cell>
          <cell r="U33">
            <v>6</v>
          </cell>
          <cell r="V33">
            <v>2.2000000000000002</v>
          </cell>
          <cell r="W33">
            <v>0.7</v>
          </cell>
          <cell r="X33">
            <v>27.6</v>
          </cell>
          <cell r="Y33">
            <v>74.7</v>
          </cell>
          <cell r="Z33">
            <v>99.7</v>
          </cell>
          <cell r="AA33">
            <v>92868</v>
          </cell>
          <cell r="AB33" t="str">
            <v>All</v>
          </cell>
          <cell r="AC33">
            <v>9.6999999999999993</v>
          </cell>
          <cell r="AD33">
            <v>14.5</v>
          </cell>
          <cell r="AE33">
            <v>19.8</v>
          </cell>
          <cell r="AF33">
            <v>26.1</v>
          </cell>
          <cell r="AG33">
            <v>18.2</v>
          </cell>
          <cell r="AH33">
            <v>7.3</v>
          </cell>
          <cell r="AI33">
            <v>2.9</v>
          </cell>
          <cell r="AJ33">
            <v>1</v>
          </cell>
          <cell r="AK33">
            <v>24.2</v>
          </cell>
          <cell r="AL33">
            <v>70.099999999999994</v>
          </cell>
          <cell r="AM33">
            <v>99.6</v>
          </cell>
          <cell r="AN33">
            <v>161821</v>
          </cell>
        </row>
        <row r="34">
          <cell r="A34" t="str">
            <v>German</v>
          </cell>
          <cell r="B34" t="str">
            <v>Males</v>
          </cell>
          <cell r="C34">
            <v>7.1</v>
          </cell>
          <cell r="D34">
            <v>12.6</v>
          </cell>
          <cell r="E34">
            <v>21.9</v>
          </cell>
          <cell r="F34">
            <v>28.5</v>
          </cell>
          <cell r="G34">
            <v>18.2</v>
          </cell>
          <cell r="H34">
            <v>7.5</v>
          </cell>
          <cell r="I34">
            <v>2.8</v>
          </cell>
          <cell r="J34">
            <v>0.9</v>
          </cell>
          <cell r="K34">
            <v>19.8</v>
          </cell>
          <cell r="L34">
            <v>70.2</v>
          </cell>
          <cell r="M34">
            <v>99.7</v>
          </cell>
          <cell r="N34">
            <v>28938</v>
          </cell>
          <cell r="O34" t="str">
            <v>Females</v>
          </cell>
          <cell r="P34">
            <v>10.6</v>
          </cell>
          <cell r="Q34">
            <v>17</v>
          </cell>
          <cell r="R34">
            <v>24.8</v>
          </cell>
          <cell r="S34">
            <v>27.2</v>
          </cell>
          <cell r="T34">
            <v>14</v>
          </cell>
          <cell r="U34">
            <v>4.4000000000000004</v>
          </cell>
          <cell r="V34">
            <v>1.4</v>
          </cell>
          <cell r="W34">
            <v>0.4</v>
          </cell>
          <cell r="X34">
            <v>27.6</v>
          </cell>
          <cell r="Y34">
            <v>79.599999999999994</v>
          </cell>
          <cell r="Z34">
            <v>99.8</v>
          </cell>
          <cell r="AA34">
            <v>31382</v>
          </cell>
          <cell r="AB34" t="str">
            <v>All</v>
          </cell>
          <cell r="AC34">
            <v>8.9</v>
          </cell>
          <cell r="AD34">
            <v>14.9</v>
          </cell>
          <cell r="AE34">
            <v>23.4</v>
          </cell>
          <cell r="AF34">
            <v>27.8</v>
          </cell>
          <cell r="AG34">
            <v>16</v>
          </cell>
          <cell r="AH34">
            <v>5.9</v>
          </cell>
          <cell r="AI34">
            <v>2.1</v>
          </cell>
          <cell r="AJ34">
            <v>0.6</v>
          </cell>
          <cell r="AK34">
            <v>23.8</v>
          </cell>
          <cell r="AL34">
            <v>75.099999999999994</v>
          </cell>
          <cell r="AM34">
            <v>99.7</v>
          </cell>
          <cell r="AN34">
            <v>60320</v>
          </cell>
        </row>
        <row r="35">
          <cell r="A35" t="str">
            <v>Italian</v>
          </cell>
          <cell r="B35" t="str">
            <v>Males</v>
          </cell>
          <cell r="C35">
            <v>39</v>
          </cell>
          <cell r="D35">
            <v>17.7</v>
          </cell>
          <cell r="E35">
            <v>16.100000000000001</v>
          </cell>
          <cell r="F35">
            <v>14.6</v>
          </cell>
          <cell r="G35">
            <v>7.6</v>
          </cell>
          <cell r="H35">
            <v>2.5</v>
          </cell>
          <cell r="I35" t="str">
            <v>x</v>
          </cell>
          <cell r="J35" t="str">
            <v>x</v>
          </cell>
          <cell r="K35">
            <v>56.7</v>
          </cell>
          <cell r="L35">
            <v>87.3</v>
          </cell>
          <cell r="M35">
            <v>99.4</v>
          </cell>
          <cell r="N35">
            <v>1766</v>
          </cell>
          <cell r="O35" t="str">
            <v>Females</v>
          </cell>
          <cell r="P35">
            <v>38.5</v>
          </cell>
          <cell r="Q35">
            <v>20.3</v>
          </cell>
          <cell r="R35">
            <v>17.8</v>
          </cell>
          <cell r="S35">
            <v>13.5</v>
          </cell>
          <cell r="T35">
            <v>6.7</v>
          </cell>
          <cell r="U35">
            <v>2.1</v>
          </cell>
          <cell r="V35" t="str">
            <v>x</v>
          </cell>
          <cell r="W35" t="str">
            <v>x</v>
          </cell>
          <cell r="X35">
            <v>58.9</v>
          </cell>
          <cell r="Y35">
            <v>90.1</v>
          </cell>
          <cell r="Z35">
            <v>99.9</v>
          </cell>
          <cell r="AA35">
            <v>2314</v>
          </cell>
          <cell r="AB35" t="str">
            <v>All</v>
          </cell>
          <cell r="AC35">
            <v>38.799999999999997</v>
          </cell>
          <cell r="AD35">
            <v>19.2</v>
          </cell>
          <cell r="AE35">
            <v>17</v>
          </cell>
          <cell r="AF35">
            <v>14</v>
          </cell>
          <cell r="AG35">
            <v>7.1</v>
          </cell>
          <cell r="AH35">
            <v>2.2999999999999998</v>
          </cell>
          <cell r="AI35">
            <v>1.1000000000000001</v>
          </cell>
          <cell r="AJ35">
            <v>0.3</v>
          </cell>
          <cell r="AK35">
            <v>57.9</v>
          </cell>
          <cell r="AL35">
            <v>88.9</v>
          </cell>
          <cell r="AM35">
            <v>99.7</v>
          </cell>
          <cell r="AN35">
            <v>4080</v>
          </cell>
        </row>
        <row r="36">
          <cell r="A36" t="str">
            <v>Polish</v>
          </cell>
          <cell r="B36" t="str">
            <v>Males</v>
          </cell>
          <cell r="C36">
            <v>21.7</v>
          </cell>
          <cell r="D36">
            <v>42.8</v>
          </cell>
          <cell r="E36">
            <v>20.3</v>
          </cell>
          <cell r="F36">
            <v>8.5</v>
          </cell>
          <cell r="G36">
            <v>2.2000000000000002</v>
          </cell>
          <cell r="H36">
            <v>1.7</v>
          </cell>
          <cell r="I36">
            <v>0.7</v>
          </cell>
          <cell r="J36">
            <v>1</v>
          </cell>
          <cell r="K36">
            <v>64.5</v>
          </cell>
          <cell r="L36">
            <v>93.3</v>
          </cell>
          <cell r="M36">
            <v>98.9</v>
          </cell>
          <cell r="N36">
            <v>1456</v>
          </cell>
          <cell r="O36" t="str">
            <v>Females</v>
          </cell>
          <cell r="P36">
            <v>38</v>
          </cell>
          <cell r="Q36">
            <v>40.9</v>
          </cell>
          <cell r="R36">
            <v>12.5</v>
          </cell>
          <cell r="S36">
            <v>4.5999999999999996</v>
          </cell>
          <cell r="T36">
            <v>1.4</v>
          </cell>
          <cell r="U36">
            <v>0.8</v>
          </cell>
          <cell r="V36">
            <v>0.5</v>
          </cell>
          <cell r="W36">
            <v>0.9</v>
          </cell>
          <cell r="X36">
            <v>78.8</v>
          </cell>
          <cell r="Y36">
            <v>96</v>
          </cell>
          <cell r="Z36">
            <v>99.5</v>
          </cell>
          <cell r="AA36">
            <v>1488</v>
          </cell>
          <cell r="AB36" t="str">
            <v>All</v>
          </cell>
          <cell r="AC36">
            <v>29.9</v>
          </cell>
          <cell r="AD36">
            <v>41.8</v>
          </cell>
          <cell r="AE36">
            <v>16.3</v>
          </cell>
          <cell r="AF36">
            <v>6.6</v>
          </cell>
          <cell r="AG36">
            <v>1.8</v>
          </cell>
          <cell r="AH36">
            <v>1.3</v>
          </cell>
          <cell r="AI36">
            <v>0.6</v>
          </cell>
          <cell r="AJ36">
            <v>1</v>
          </cell>
          <cell r="AK36">
            <v>71.7</v>
          </cell>
          <cell r="AL36">
            <v>94.6</v>
          </cell>
          <cell r="AM36">
            <v>99.2</v>
          </cell>
          <cell r="AN36">
            <v>2944</v>
          </cell>
        </row>
        <row r="37">
          <cell r="A37" t="str">
            <v>Spanish</v>
          </cell>
          <cell r="B37" t="str">
            <v>Males</v>
          </cell>
          <cell r="C37">
            <v>10</v>
          </cell>
          <cell r="D37">
            <v>14.1</v>
          </cell>
          <cell r="E37">
            <v>17.8</v>
          </cell>
          <cell r="F37">
            <v>24.1</v>
          </cell>
          <cell r="G37">
            <v>18.399999999999999</v>
          </cell>
          <cell r="H37">
            <v>8.6999999999999993</v>
          </cell>
          <cell r="I37">
            <v>4.0999999999999996</v>
          </cell>
          <cell r="J37">
            <v>1.9</v>
          </cell>
          <cell r="K37">
            <v>24.1</v>
          </cell>
          <cell r="L37">
            <v>65.900000000000006</v>
          </cell>
          <cell r="M37">
            <v>98.9</v>
          </cell>
          <cell r="N37">
            <v>35325</v>
          </cell>
          <cell r="O37" t="str">
            <v>Females</v>
          </cell>
          <cell r="P37">
            <v>14.5</v>
          </cell>
          <cell r="Q37">
            <v>18.2</v>
          </cell>
          <cell r="R37">
            <v>20.6</v>
          </cell>
          <cell r="S37">
            <v>22.8</v>
          </cell>
          <cell r="T37">
            <v>14.2</v>
          </cell>
          <cell r="U37">
            <v>5.8</v>
          </cell>
          <cell r="V37">
            <v>2.2999999999999998</v>
          </cell>
          <cell r="W37">
            <v>0.9</v>
          </cell>
          <cell r="X37">
            <v>32.799999999999997</v>
          </cell>
          <cell r="Y37">
            <v>76.2</v>
          </cell>
          <cell r="Z37">
            <v>99.4</v>
          </cell>
          <cell r="AA37">
            <v>47408</v>
          </cell>
          <cell r="AB37" t="str">
            <v>All</v>
          </cell>
          <cell r="AC37">
            <v>12.6</v>
          </cell>
          <cell r="AD37">
            <v>16.5</v>
          </cell>
          <cell r="AE37">
            <v>19.399999999999999</v>
          </cell>
          <cell r="AF37">
            <v>23.4</v>
          </cell>
          <cell r="AG37">
            <v>16</v>
          </cell>
          <cell r="AH37">
            <v>7</v>
          </cell>
          <cell r="AI37">
            <v>3.1</v>
          </cell>
          <cell r="AJ37">
            <v>1.3</v>
          </cell>
          <cell r="AK37">
            <v>29.1</v>
          </cell>
          <cell r="AL37">
            <v>71.8</v>
          </cell>
          <cell r="AM37">
            <v>99.2</v>
          </cell>
          <cell r="AN37">
            <v>82733</v>
          </cell>
        </row>
        <row r="38">
          <cell r="A38" t="str">
            <v>Urdu</v>
          </cell>
          <cell r="B38" t="str">
            <v>Males</v>
          </cell>
          <cell r="C38">
            <v>6</v>
          </cell>
          <cell r="D38">
            <v>17.600000000000001</v>
          </cell>
          <cell r="E38">
            <v>23.6</v>
          </cell>
          <cell r="F38">
            <v>21.8</v>
          </cell>
          <cell r="G38">
            <v>14.7</v>
          </cell>
          <cell r="H38">
            <v>9.3000000000000007</v>
          </cell>
          <cell r="I38">
            <v>4.3</v>
          </cell>
          <cell r="J38">
            <v>1.4</v>
          </cell>
          <cell r="K38">
            <v>23.5</v>
          </cell>
          <cell r="L38">
            <v>68.900000000000006</v>
          </cell>
          <cell r="M38">
            <v>98.7</v>
          </cell>
          <cell r="N38">
            <v>1487</v>
          </cell>
          <cell r="O38" t="str">
            <v>Females</v>
          </cell>
          <cell r="P38">
            <v>11</v>
          </cell>
          <cell r="Q38">
            <v>25.9</v>
          </cell>
          <cell r="R38">
            <v>22.6</v>
          </cell>
          <cell r="S38">
            <v>19.899999999999999</v>
          </cell>
          <cell r="T38">
            <v>11.5</v>
          </cell>
          <cell r="U38">
            <v>5.4</v>
          </cell>
          <cell r="V38">
            <v>2.2000000000000002</v>
          </cell>
          <cell r="W38">
            <v>1.1000000000000001</v>
          </cell>
          <cell r="X38">
            <v>36.9</v>
          </cell>
          <cell r="Y38">
            <v>79.400000000000006</v>
          </cell>
          <cell r="Z38">
            <v>99.5</v>
          </cell>
          <cell r="AA38">
            <v>2606</v>
          </cell>
          <cell r="AB38" t="str">
            <v>All</v>
          </cell>
          <cell r="AC38">
            <v>9.1999999999999993</v>
          </cell>
          <cell r="AD38">
            <v>22.8</v>
          </cell>
          <cell r="AE38">
            <v>22.9</v>
          </cell>
          <cell r="AF38">
            <v>20.6</v>
          </cell>
          <cell r="AG38">
            <v>12.7</v>
          </cell>
          <cell r="AH38">
            <v>6.8</v>
          </cell>
          <cell r="AI38">
            <v>3</v>
          </cell>
          <cell r="AJ38">
            <v>1.2</v>
          </cell>
          <cell r="AK38">
            <v>32</v>
          </cell>
          <cell r="AL38">
            <v>75.599999999999994</v>
          </cell>
          <cell r="AM38">
            <v>99.2</v>
          </cell>
          <cell r="AN38">
            <v>4093</v>
          </cell>
        </row>
        <row r="39">
          <cell r="A39" t="str">
            <v>Other Modern Languages</v>
          </cell>
          <cell r="B39" t="str">
            <v>Males</v>
          </cell>
          <cell r="C39">
            <v>28.5</v>
          </cell>
          <cell r="D39">
            <v>26.5</v>
          </cell>
          <cell r="E39">
            <v>19.5</v>
          </cell>
          <cell r="F39">
            <v>12</v>
          </cell>
          <cell r="G39">
            <v>5.9</v>
          </cell>
          <cell r="H39">
            <v>3.4</v>
          </cell>
          <cell r="I39">
            <v>1.6</v>
          </cell>
          <cell r="J39">
            <v>1.2</v>
          </cell>
          <cell r="K39">
            <v>55</v>
          </cell>
          <cell r="L39">
            <v>86.5</v>
          </cell>
          <cell r="M39">
            <v>98.7</v>
          </cell>
          <cell r="N39">
            <v>4465</v>
          </cell>
          <cell r="O39" t="str">
            <v>Females</v>
          </cell>
          <cell r="P39">
            <v>34.6</v>
          </cell>
          <cell r="Q39">
            <v>26.7</v>
          </cell>
          <cell r="R39">
            <v>18.3</v>
          </cell>
          <cell r="S39">
            <v>11</v>
          </cell>
          <cell r="T39">
            <v>5.0999999999999996</v>
          </cell>
          <cell r="U39">
            <v>1.8</v>
          </cell>
          <cell r="V39">
            <v>0.9</v>
          </cell>
          <cell r="W39">
            <v>0.6</v>
          </cell>
          <cell r="X39">
            <v>61.3</v>
          </cell>
          <cell r="Y39">
            <v>90.6</v>
          </cell>
          <cell r="Z39">
            <v>99.1</v>
          </cell>
          <cell r="AA39">
            <v>4856</v>
          </cell>
          <cell r="AB39" t="str">
            <v>All</v>
          </cell>
          <cell r="AC39">
            <v>31.7</v>
          </cell>
          <cell r="AD39">
            <v>26.6</v>
          </cell>
          <cell r="AE39">
            <v>18.899999999999999</v>
          </cell>
          <cell r="AF39">
            <v>11.5</v>
          </cell>
          <cell r="AG39">
            <v>5.5</v>
          </cell>
          <cell r="AH39">
            <v>2.6</v>
          </cell>
          <cell r="AI39">
            <v>1.2</v>
          </cell>
          <cell r="AJ39">
            <v>0.9</v>
          </cell>
          <cell r="AK39">
            <v>58.3</v>
          </cell>
          <cell r="AL39">
            <v>88.7</v>
          </cell>
          <cell r="AM39">
            <v>98.9</v>
          </cell>
          <cell r="AN39">
            <v>9321</v>
          </cell>
        </row>
        <row r="40">
          <cell r="A40" t="str">
            <v>Classical Civilisation</v>
          </cell>
          <cell r="B40" t="str">
            <v>Males</v>
          </cell>
          <cell r="C40">
            <v>9.6</v>
          </cell>
          <cell r="D40">
            <v>23.5</v>
          </cell>
          <cell r="E40">
            <v>25.7</v>
          </cell>
          <cell r="F40">
            <v>21.6</v>
          </cell>
          <cell r="G40">
            <v>10.7</v>
          </cell>
          <cell r="H40">
            <v>5.0999999999999996</v>
          </cell>
          <cell r="I40">
            <v>2.1</v>
          </cell>
          <cell r="J40">
            <v>1.1000000000000001</v>
          </cell>
          <cell r="K40">
            <v>33.1</v>
          </cell>
          <cell r="L40">
            <v>80.400000000000006</v>
          </cell>
          <cell r="M40">
            <v>99.4</v>
          </cell>
          <cell r="N40">
            <v>2047</v>
          </cell>
          <cell r="O40" t="str">
            <v>Females</v>
          </cell>
          <cell r="P40">
            <v>14.3</v>
          </cell>
          <cell r="Q40">
            <v>30.6</v>
          </cell>
          <cell r="R40">
            <v>25.2</v>
          </cell>
          <cell r="S40">
            <v>14.7</v>
          </cell>
          <cell r="T40">
            <v>9.3000000000000007</v>
          </cell>
          <cell r="U40">
            <v>3.9</v>
          </cell>
          <cell r="V40">
            <v>1</v>
          </cell>
          <cell r="W40">
            <v>0.6</v>
          </cell>
          <cell r="X40">
            <v>44.9</v>
          </cell>
          <cell r="Y40">
            <v>84.9</v>
          </cell>
          <cell r="Z40">
            <v>99.7</v>
          </cell>
          <cell r="AA40">
            <v>1805</v>
          </cell>
          <cell r="AB40" t="str">
            <v>All</v>
          </cell>
          <cell r="AC40">
            <v>11.8</v>
          </cell>
          <cell r="AD40">
            <v>26.8</v>
          </cell>
          <cell r="AE40">
            <v>25.5</v>
          </cell>
          <cell r="AF40">
            <v>18.399999999999999</v>
          </cell>
          <cell r="AG40">
            <v>10.1</v>
          </cell>
          <cell r="AH40">
            <v>4.5999999999999996</v>
          </cell>
          <cell r="AI40">
            <v>1.6</v>
          </cell>
          <cell r="AJ40">
            <v>0.9</v>
          </cell>
          <cell r="AK40">
            <v>38.6</v>
          </cell>
          <cell r="AL40">
            <v>82.5</v>
          </cell>
          <cell r="AM40">
            <v>99.6</v>
          </cell>
          <cell r="AN40">
            <v>3852</v>
          </cell>
        </row>
        <row r="41">
          <cell r="A41" t="str">
            <v>Classical Greek</v>
          </cell>
          <cell r="B41" t="str">
            <v>Males</v>
          </cell>
          <cell r="C41">
            <v>61.9</v>
          </cell>
          <cell r="D41">
            <v>22.4</v>
          </cell>
          <cell r="E41">
            <v>8</v>
          </cell>
          <cell r="F41">
            <v>4.3</v>
          </cell>
          <cell r="G41">
            <v>2.2000000000000002</v>
          </cell>
          <cell r="H41">
            <v>0.6</v>
          </cell>
          <cell r="I41">
            <v>0.6</v>
          </cell>
          <cell r="J41">
            <v>0</v>
          </cell>
          <cell r="K41">
            <v>84.4</v>
          </cell>
          <cell r="L41">
            <v>96.6</v>
          </cell>
          <cell r="M41">
            <v>100</v>
          </cell>
          <cell r="N41">
            <v>678</v>
          </cell>
          <cell r="O41" t="str">
            <v>Females</v>
          </cell>
          <cell r="P41">
            <v>64.099999999999994</v>
          </cell>
          <cell r="Q41">
            <v>25.3</v>
          </cell>
          <cell r="R41">
            <v>5.4</v>
          </cell>
          <cell r="S41">
            <v>2.9</v>
          </cell>
          <cell r="T41">
            <v>1.1000000000000001</v>
          </cell>
          <cell r="U41" t="str">
            <v>x</v>
          </cell>
          <cell r="V41">
            <v>0</v>
          </cell>
          <cell r="W41" t="str">
            <v>x</v>
          </cell>
          <cell r="X41">
            <v>89.5</v>
          </cell>
          <cell r="Y41">
            <v>97.8</v>
          </cell>
          <cell r="Z41">
            <v>99.8</v>
          </cell>
          <cell r="AA41">
            <v>446</v>
          </cell>
          <cell r="AB41" t="str">
            <v>All</v>
          </cell>
          <cell r="AC41">
            <v>62.8</v>
          </cell>
          <cell r="AD41">
            <v>23.6</v>
          </cell>
          <cell r="AE41">
            <v>6.9</v>
          </cell>
          <cell r="AF41">
            <v>3.7</v>
          </cell>
          <cell r="AG41">
            <v>1.8</v>
          </cell>
          <cell r="AH41" t="str">
            <v>x</v>
          </cell>
          <cell r="AI41">
            <v>0.4</v>
          </cell>
          <cell r="AJ41" t="str">
            <v>x</v>
          </cell>
          <cell r="AK41">
            <v>86.4</v>
          </cell>
          <cell r="AL41">
            <v>97.1</v>
          </cell>
          <cell r="AM41">
            <v>99.9</v>
          </cell>
          <cell r="AN41">
            <v>1124</v>
          </cell>
        </row>
        <row r="42">
          <cell r="A42" t="str">
            <v>Latin</v>
          </cell>
          <cell r="B42" t="str">
            <v>Males</v>
          </cell>
          <cell r="C42">
            <v>42</v>
          </cell>
          <cell r="D42">
            <v>28.6</v>
          </cell>
          <cell r="E42">
            <v>14.2</v>
          </cell>
          <cell r="F42">
            <v>7.2</v>
          </cell>
          <cell r="G42">
            <v>3.8</v>
          </cell>
          <cell r="H42">
            <v>2.2000000000000002</v>
          </cell>
          <cell r="I42">
            <v>0.7</v>
          </cell>
          <cell r="J42">
            <v>0.5</v>
          </cell>
          <cell r="K42">
            <v>70.599999999999994</v>
          </cell>
          <cell r="L42">
            <v>92</v>
          </cell>
          <cell r="M42">
            <v>99.3</v>
          </cell>
          <cell r="N42">
            <v>4334</v>
          </cell>
          <cell r="O42" t="str">
            <v>Females</v>
          </cell>
          <cell r="P42">
            <v>46.4</v>
          </cell>
          <cell r="Q42">
            <v>26.6</v>
          </cell>
          <cell r="R42">
            <v>13.2</v>
          </cell>
          <cell r="S42">
            <v>6.8</v>
          </cell>
          <cell r="T42">
            <v>3.6</v>
          </cell>
          <cell r="U42">
            <v>1.6</v>
          </cell>
          <cell r="V42">
            <v>0.9</v>
          </cell>
          <cell r="W42">
            <v>0.5</v>
          </cell>
          <cell r="X42">
            <v>73</v>
          </cell>
          <cell r="Y42">
            <v>93</v>
          </cell>
          <cell r="Z42">
            <v>99.7</v>
          </cell>
          <cell r="AA42">
            <v>4659</v>
          </cell>
          <cell r="AB42" t="str">
            <v>All</v>
          </cell>
          <cell r="AC42">
            <v>44.2</v>
          </cell>
          <cell r="AD42">
            <v>27.6</v>
          </cell>
          <cell r="AE42">
            <v>13.7</v>
          </cell>
          <cell r="AF42">
            <v>7</v>
          </cell>
          <cell r="AG42">
            <v>3.7</v>
          </cell>
          <cell r="AH42">
            <v>1.9</v>
          </cell>
          <cell r="AI42">
            <v>0.8</v>
          </cell>
          <cell r="AJ42">
            <v>0.5</v>
          </cell>
          <cell r="AK42">
            <v>71.8</v>
          </cell>
          <cell r="AL42">
            <v>92.5</v>
          </cell>
          <cell r="AM42">
            <v>99.5</v>
          </cell>
          <cell r="AN42">
            <v>8993</v>
          </cell>
        </row>
        <row r="43">
          <cell r="A43" t="str">
            <v>Other Classical Studies</v>
          </cell>
          <cell r="B43" t="str">
            <v>Males</v>
          </cell>
          <cell r="C43">
            <v>13.1</v>
          </cell>
          <cell r="D43">
            <v>21.8</v>
          </cell>
          <cell r="E43">
            <v>19.899999999999999</v>
          </cell>
          <cell r="F43">
            <v>17.3</v>
          </cell>
          <cell r="G43">
            <v>11.4</v>
          </cell>
          <cell r="H43">
            <v>6.6</v>
          </cell>
          <cell r="I43">
            <v>3.8</v>
          </cell>
          <cell r="J43">
            <v>1.8</v>
          </cell>
          <cell r="K43">
            <v>34.9</v>
          </cell>
          <cell r="L43">
            <v>72.099999999999994</v>
          </cell>
          <cell r="M43">
            <v>95.7</v>
          </cell>
          <cell r="N43">
            <v>624</v>
          </cell>
          <cell r="O43" t="str">
            <v>Females</v>
          </cell>
          <cell r="P43">
            <v>12.2</v>
          </cell>
          <cell r="Q43">
            <v>25.9</v>
          </cell>
          <cell r="R43">
            <v>21</v>
          </cell>
          <cell r="S43">
            <v>17.8</v>
          </cell>
          <cell r="T43">
            <v>10.3</v>
          </cell>
          <cell r="U43">
            <v>6</v>
          </cell>
          <cell r="V43">
            <v>3.8</v>
          </cell>
          <cell r="W43">
            <v>1.5</v>
          </cell>
          <cell r="X43">
            <v>38</v>
          </cell>
          <cell r="Y43">
            <v>76.8</v>
          </cell>
          <cell r="Z43">
            <v>98.5</v>
          </cell>
          <cell r="AA43">
            <v>715</v>
          </cell>
          <cell r="AB43" t="str">
            <v>All</v>
          </cell>
          <cell r="AC43">
            <v>12.6</v>
          </cell>
          <cell r="AD43">
            <v>24</v>
          </cell>
          <cell r="AE43">
            <v>20.5</v>
          </cell>
          <cell r="AF43">
            <v>17.600000000000001</v>
          </cell>
          <cell r="AG43">
            <v>10.8</v>
          </cell>
          <cell r="AH43">
            <v>6.3</v>
          </cell>
          <cell r="AI43">
            <v>3.8</v>
          </cell>
          <cell r="AJ43">
            <v>1.6</v>
          </cell>
          <cell r="AK43">
            <v>36.6</v>
          </cell>
          <cell r="AL43">
            <v>74.599999999999994</v>
          </cell>
          <cell r="AM43">
            <v>97.2</v>
          </cell>
          <cell r="AN43">
            <v>1339</v>
          </cell>
        </row>
        <row r="44">
          <cell r="A44" t="str">
            <v>Applied Art and Design</v>
          </cell>
          <cell r="B44" t="str">
            <v>Males</v>
          </cell>
          <cell r="C44">
            <v>1.3</v>
          </cell>
          <cell r="D44">
            <v>4.5</v>
          </cell>
          <cell r="E44">
            <v>20.7</v>
          </cell>
          <cell r="F44">
            <v>30.6</v>
          </cell>
          <cell r="G44">
            <v>17.8</v>
          </cell>
          <cell r="H44">
            <v>11.8</v>
          </cell>
          <cell r="I44">
            <v>8.6</v>
          </cell>
          <cell r="J44">
            <v>3.7</v>
          </cell>
          <cell r="K44">
            <v>5.8</v>
          </cell>
          <cell r="L44">
            <v>57.1</v>
          </cell>
          <cell r="M44">
            <v>99</v>
          </cell>
          <cell r="N44">
            <v>382</v>
          </cell>
          <cell r="O44" t="str">
            <v>Females</v>
          </cell>
          <cell r="P44">
            <v>7.5</v>
          </cell>
          <cell r="Q44">
            <v>13.2</v>
          </cell>
          <cell r="R44">
            <v>28.6</v>
          </cell>
          <cell r="S44">
            <v>30.5</v>
          </cell>
          <cell r="T44">
            <v>12.1</v>
          </cell>
          <cell r="U44">
            <v>4.3</v>
          </cell>
          <cell r="V44">
            <v>1.9</v>
          </cell>
          <cell r="W44">
            <v>1.2</v>
          </cell>
          <cell r="X44">
            <v>20.6</v>
          </cell>
          <cell r="Y44">
            <v>79.7</v>
          </cell>
          <cell r="Z44">
            <v>99.3</v>
          </cell>
          <cell r="AA44">
            <v>669</v>
          </cell>
          <cell r="AB44" t="str">
            <v>All</v>
          </cell>
          <cell r="AC44">
            <v>5.2</v>
          </cell>
          <cell r="AD44">
            <v>10</v>
          </cell>
          <cell r="AE44">
            <v>25.7</v>
          </cell>
          <cell r="AF44">
            <v>30.5</v>
          </cell>
          <cell r="AG44">
            <v>14.2</v>
          </cell>
          <cell r="AH44">
            <v>7</v>
          </cell>
          <cell r="AI44">
            <v>4.4000000000000004</v>
          </cell>
          <cell r="AJ44">
            <v>2.1</v>
          </cell>
          <cell r="AK44">
            <v>15.2</v>
          </cell>
          <cell r="AL44">
            <v>71.5</v>
          </cell>
          <cell r="AM44">
            <v>99.1</v>
          </cell>
          <cell r="AN44">
            <v>1051</v>
          </cell>
        </row>
        <row r="45">
          <cell r="A45" t="str">
            <v>Art and Design</v>
          </cell>
          <cell r="B45" t="str">
            <v>Males</v>
          </cell>
          <cell r="C45">
            <v>5.4</v>
          </cell>
          <cell r="D45">
            <v>8.4</v>
          </cell>
          <cell r="E45">
            <v>18.8</v>
          </cell>
          <cell r="F45">
            <v>32</v>
          </cell>
          <cell r="G45">
            <v>16.5</v>
          </cell>
          <cell r="H45">
            <v>9.5</v>
          </cell>
          <cell r="I45">
            <v>5.5</v>
          </cell>
          <cell r="J45">
            <v>2.4</v>
          </cell>
          <cell r="K45">
            <v>13.7</v>
          </cell>
          <cell r="L45">
            <v>64.5</v>
          </cell>
          <cell r="M45">
            <v>98.3</v>
          </cell>
          <cell r="N45">
            <v>54309</v>
          </cell>
          <cell r="O45" t="str">
            <v>Females</v>
          </cell>
          <cell r="P45">
            <v>12.1</v>
          </cell>
          <cell r="Q45">
            <v>16.5</v>
          </cell>
          <cell r="R45">
            <v>26.7</v>
          </cell>
          <cell r="S45">
            <v>27.3</v>
          </cell>
          <cell r="T45">
            <v>9.8000000000000007</v>
          </cell>
          <cell r="U45">
            <v>4.2</v>
          </cell>
          <cell r="V45">
            <v>2</v>
          </cell>
          <cell r="W45">
            <v>0.7</v>
          </cell>
          <cell r="X45">
            <v>28.6</v>
          </cell>
          <cell r="Y45">
            <v>82.7</v>
          </cell>
          <cell r="Z45">
            <v>99.3</v>
          </cell>
          <cell r="AA45">
            <v>110201</v>
          </cell>
          <cell r="AB45" t="str">
            <v>All</v>
          </cell>
          <cell r="AC45">
            <v>9.9</v>
          </cell>
          <cell r="AD45">
            <v>13.8</v>
          </cell>
          <cell r="AE45">
            <v>24.1</v>
          </cell>
          <cell r="AF45">
            <v>28.9</v>
          </cell>
          <cell r="AG45">
            <v>12</v>
          </cell>
          <cell r="AH45">
            <v>5.9</v>
          </cell>
          <cell r="AI45">
            <v>3.1</v>
          </cell>
          <cell r="AJ45">
            <v>1.2</v>
          </cell>
          <cell r="AK45">
            <v>23.7</v>
          </cell>
          <cell r="AL45">
            <v>76.7</v>
          </cell>
          <cell r="AM45">
            <v>99</v>
          </cell>
          <cell r="AN45">
            <v>164510</v>
          </cell>
        </row>
        <row r="46">
          <cell r="A46" t="str">
            <v>Communication Studies</v>
          </cell>
          <cell r="B46" t="str">
            <v>Males</v>
          </cell>
          <cell r="C46">
            <v>1.7</v>
          </cell>
          <cell r="D46">
            <v>8.5</v>
          </cell>
          <cell r="E46">
            <v>17.3</v>
          </cell>
          <cell r="F46">
            <v>21.5</v>
          </cell>
          <cell r="G46">
            <v>20.100000000000001</v>
          </cell>
          <cell r="H46">
            <v>13.6</v>
          </cell>
          <cell r="I46">
            <v>8.8000000000000007</v>
          </cell>
          <cell r="J46">
            <v>4.9000000000000004</v>
          </cell>
          <cell r="K46">
            <v>10.199999999999999</v>
          </cell>
          <cell r="L46">
            <v>49</v>
          </cell>
          <cell r="M46">
            <v>96.5</v>
          </cell>
          <cell r="N46">
            <v>4125</v>
          </cell>
          <cell r="O46" t="str">
            <v>Females</v>
          </cell>
          <cell r="P46">
            <v>6.8</v>
          </cell>
          <cell r="Q46">
            <v>15.6</v>
          </cell>
          <cell r="R46">
            <v>24.8</v>
          </cell>
          <cell r="S46">
            <v>23.5</v>
          </cell>
          <cell r="T46">
            <v>14.6</v>
          </cell>
          <cell r="U46">
            <v>8.1</v>
          </cell>
          <cell r="V46">
            <v>3.7</v>
          </cell>
          <cell r="W46">
            <v>1.4</v>
          </cell>
          <cell r="X46">
            <v>22.4</v>
          </cell>
          <cell r="Y46">
            <v>70.8</v>
          </cell>
          <cell r="Z46">
            <v>98.6</v>
          </cell>
          <cell r="AA46">
            <v>4940</v>
          </cell>
          <cell r="AB46" t="str">
            <v>All</v>
          </cell>
          <cell r="AC46">
            <v>4.5</v>
          </cell>
          <cell r="AD46">
            <v>12.4</v>
          </cell>
          <cell r="AE46">
            <v>21.4</v>
          </cell>
          <cell r="AF46">
            <v>22.6</v>
          </cell>
          <cell r="AG46">
            <v>17.100000000000001</v>
          </cell>
          <cell r="AH46">
            <v>10.6</v>
          </cell>
          <cell r="AI46">
            <v>6</v>
          </cell>
          <cell r="AJ46">
            <v>3</v>
          </cell>
          <cell r="AK46">
            <v>16.899999999999999</v>
          </cell>
          <cell r="AL46">
            <v>60.9</v>
          </cell>
          <cell r="AM46">
            <v>97.7</v>
          </cell>
          <cell r="AN46">
            <v>9065</v>
          </cell>
        </row>
        <row r="47">
          <cell r="A47" t="str">
            <v>Construction</v>
          </cell>
          <cell r="B47" t="str">
            <v>Males</v>
          </cell>
          <cell r="C47">
            <v>0</v>
          </cell>
          <cell r="D47" t="str">
            <v>x</v>
          </cell>
          <cell r="E47">
            <v>14</v>
          </cell>
          <cell r="F47">
            <v>32.6</v>
          </cell>
          <cell r="G47">
            <v>34.9</v>
          </cell>
          <cell r="H47" t="str">
            <v>x</v>
          </cell>
          <cell r="I47" t="str">
            <v>x</v>
          </cell>
          <cell r="J47" t="str">
            <v>x</v>
          </cell>
          <cell r="K47" t="str">
            <v>x</v>
          </cell>
          <cell r="L47">
            <v>51.2</v>
          </cell>
          <cell r="M47">
            <v>97.7</v>
          </cell>
          <cell r="N47">
            <v>43</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14</v>
          </cell>
          <cell r="AF47">
            <v>32.6</v>
          </cell>
          <cell r="AG47">
            <v>34.9</v>
          </cell>
          <cell r="AH47" t="str">
            <v>x</v>
          </cell>
          <cell r="AI47" t="str">
            <v>x</v>
          </cell>
          <cell r="AJ47" t="str">
            <v>x</v>
          </cell>
          <cell r="AK47" t="str">
            <v>x</v>
          </cell>
          <cell r="AL47">
            <v>51.2</v>
          </cell>
          <cell r="AM47">
            <v>97.7</v>
          </cell>
          <cell r="AN47">
            <v>43</v>
          </cell>
        </row>
        <row r="48">
          <cell r="A48" t="str">
            <v>Drama</v>
          </cell>
          <cell r="B48" t="str">
            <v>Males</v>
          </cell>
          <cell r="C48">
            <v>3.4</v>
          </cell>
          <cell r="D48">
            <v>13.5</v>
          </cell>
          <cell r="E48">
            <v>22.5</v>
          </cell>
          <cell r="F48">
            <v>26.5</v>
          </cell>
          <cell r="G48">
            <v>18.2</v>
          </cell>
          <cell r="H48">
            <v>9.1</v>
          </cell>
          <cell r="I48">
            <v>4.0999999999999996</v>
          </cell>
          <cell r="J48">
            <v>1.7</v>
          </cell>
          <cell r="K48">
            <v>16.899999999999999</v>
          </cell>
          <cell r="L48">
            <v>65.900000000000006</v>
          </cell>
          <cell r="M48">
            <v>98.9</v>
          </cell>
          <cell r="N48">
            <v>27145</v>
          </cell>
          <cell r="O48" t="str">
            <v>Females</v>
          </cell>
          <cell r="P48">
            <v>6.3</v>
          </cell>
          <cell r="Q48">
            <v>20.100000000000001</v>
          </cell>
          <cell r="R48">
            <v>27.9</v>
          </cell>
          <cell r="S48">
            <v>23.5</v>
          </cell>
          <cell r="T48">
            <v>12.9</v>
          </cell>
          <cell r="U48">
            <v>5.7</v>
          </cell>
          <cell r="V48">
            <v>2.2000000000000002</v>
          </cell>
          <cell r="W48">
            <v>0.9</v>
          </cell>
          <cell r="X48">
            <v>26.4</v>
          </cell>
          <cell r="Y48">
            <v>77.8</v>
          </cell>
          <cell r="Z48">
            <v>99.5</v>
          </cell>
          <cell r="AA48">
            <v>42609</v>
          </cell>
          <cell r="AB48" t="str">
            <v>All</v>
          </cell>
          <cell r="AC48">
            <v>5.2</v>
          </cell>
          <cell r="AD48">
            <v>17.5</v>
          </cell>
          <cell r="AE48">
            <v>25.8</v>
          </cell>
          <cell r="AF48">
            <v>24.7</v>
          </cell>
          <cell r="AG48">
            <v>14.9</v>
          </cell>
          <cell r="AH48">
            <v>7</v>
          </cell>
          <cell r="AI48">
            <v>2.9</v>
          </cell>
          <cell r="AJ48">
            <v>1.2</v>
          </cell>
          <cell r="AK48">
            <v>22.7</v>
          </cell>
          <cell r="AL48">
            <v>73.2</v>
          </cell>
          <cell r="AM48">
            <v>99.3</v>
          </cell>
          <cell r="AN48">
            <v>69754</v>
          </cell>
        </row>
        <row r="49">
          <cell r="A49" t="str">
            <v>English Literature</v>
          </cell>
          <cell r="B49" t="str">
            <v>Males</v>
          </cell>
          <cell r="C49">
            <v>3.8</v>
          </cell>
          <cell r="D49">
            <v>13.2</v>
          </cell>
          <cell r="E49">
            <v>26.5</v>
          </cell>
          <cell r="F49">
            <v>27.6</v>
          </cell>
          <cell r="G49">
            <v>16.7</v>
          </cell>
          <cell r="H49">
            <v>7</v>
          </cell>
          <cell r="I49">
            <v>2.9</v>
          </cell>
          <cell r="J49">
            <v>1.2</v>
          </cell>
          <cell r="K49">
            <v>17</v>
          </cell>
          <cell r="L49">
            <v>71</v>
          </cell>
          <cell r="M49">
            <v>98.9</v>
          </cell>
          <cell r="N49">
            <v>197831</v>
          </cell>
          <cell r="O49" t="str">
            <v>Females</v>
          </cell>
          <cell r="P49">
            <v>7.4</v>
          </cell>
          <cell r="Q49">
            <v>21.5</v>
          </cell>
          <cell r="R49">
            <v>31.4</v>
          </cell>
          <cell r="S49">
            <v>23.1</v>
          </cell>
          <cell r="T49">
            <v>10.6</v>
          </cell>
          <cell r="U49">
            <v>3.5</v>
          </cell>
          <cell r="V49">
            <v>1.3</v>
          </cell>
          <cell r="W49">
            <v>0.5</v>
          </cell>
          <cell r="X49">
            <v>28.9</v>
          </cell>
          <cell r="Y49">
            <v>83.5</v>
          </cell>
          <cell r="Z49">
            <v>99.4</v>
          </cell>
          <cell r="AA49">
            <v>223967</v>
          </cell>
          <cell r="AB49" t="str">
            <v>All</v>
          </cell>
          <cell r="AC49">
            <v>5.7</v>
          </cell>
          <cell r="AD49">
            <v>17.600000000000001</v>
          </cell>
          <cell r="AE49">
            <v>29.1</v>
          </cell>
          <cell r="AF49">
            <v>25.2</v>
          </cell>
          <cell r="AG49">
            <v>13.5</v>
          </cell>
          <cell r="AH49">
            <v>5.2</v>
          </cell>
          <cell r="AI49">
            <v>2</v>
          </cell>
          <cell r="AJ49">
            <v>0.9</v>
          </cell>
          <cell r="AK49">
            <v>23.3</v>
          </cell>
          <cell r="AL49">
            <v>77.599999999999994</v>
          </cell>
          <cell r="AM49">
            <v>99.1</v>
          </cell>
          <cell r="AN49">
            <v>421798</v>
          </cell>
        </row>
        <row r="50">
          <cell r="A50" t="str">
            <v>English Studies</v>
          </cell>
          <cell r="B50" t="str">
            <v>Males</v>
          </cell>
          <cell r="C50">
            <v>0</v>
          </cell>
          <cell r="D50">
            <v>1.3</v>
          </cell>
          <cell r="E50">
            <v>8.6999999999999993</v>
          </cell>
          <cell r="F50">
            <v>27</v>
          </cell>
          <cell r="G50">
            <v>31.4</v>
          </cell>
          <cell r="H50">
            <v>20.100000000000001</v>
          </cell>
          <cell r="I50">
            <v>5.4</v>
          </cell>
          <cell r="J50">
            <v>4.5</v>
          </cell>
          <cell r="K50">
            <v>1.3</v>
          </cell>
          <cell r="L50">
            <v>37</v>
          </cell>
          <cell r="M50">
            <v>98.3</v>
          </cell>
          <cell r="N50">
            <v>1112</v>
          </cell>
          <cell r="O50" t="str">
            <v>Females</v>
          </cell>
          <cell r="P50" t="str">
            <v>x</v>
          </cell>
          <cell r="Q50" t="str">
            <v>x</v>
          </cell>
          <cell r="R50">
            <v>16.8</v>
          </cell>
          <cell r="S50">
            <v>31.6</v>
          </cell>
          <cell r="T50">
            <v>27.1</v>
          </cell>
          <cell r="U50">
            <v>12.3</v>
          </cell>
          <cell r="V50">
            <v>5.4</v>
          </cell>
          <cell r="W50">
            <v>3.1</v>
          </cell>
          <cell r="X50">
            <v>2.4</v>
          </cell>
          <cell r="Y50">
            <v>50.7</v>
          </cell>
          <cell r="Z50">
            <v>98.6</v>
          </cell>
          <cell r="AA50">
            <v>978</v>
          </cell>
          <cell r="AB50" t="str">
            <v>All</v>
          </cell>
          <cell r="AC50" t="str">
            <v>x</v>
          </cell>
          <cell r="AD50" t="str">
            <v>x</v>
          </cell>
          <cell r="AE50">
            <v>12.5</v>
          </cell>
          <cell r="AF50">
            <v>29.1</v>
          </cell>
          <cell r="AG50">
            <v>29.4</v>
          </cell>
          <cell r="AH50">
            <v>16.399999999999999</v>
          </cell>
          <cell r="AI50">
            <v>5.4</v>
          </cell>
          <cell r="AJ50">
            <v>3.8</v>
          </cell>
          <cell r="AK50">
            <v>1.8</v>
          </cell>
          <cell r="AL50">
            <v>43.4</v>
          </cell>
          <cell r="AM50">
            <v>98.4</v>
          </cell>
          <cell r="AN50">
            <v>2090</v>
          </cell>
        </row>
        <row r="51">
          <cell r="A51" t="str">
            <v>General Studies</v>
          </cell>
          <cell r="B51" t="str">
            <v>Males</v>
          </cell>
          <cell r="C51">
            <v>2.2000000000000002</v>
          </cell>
          <cell r="D51">
            <v>6.2</v>
          </cell>
          <cell r="E51">
            <v>11.6</v>
          </cell>
          <cell r="F51">
            <v>18.399999999999999</v>
          </cell>
          <cell r="G51">
            <v>20.5</v>
          </cell>
          <cell r="H51">
            <v>14</v>
          </cell>
          <cell r="I51">
            <v>8.8000000000000007</v>
          </cell>
          <cell r="J51">
            <v>6.9</v>
          </cell>
          <cell r="K51">
            <v>8.4</v>
          </cell>
          <cell r="L51">
            <v>38.5</v>
          </cell>
          <cell r="M51">
            <v>88.6</v>
          </cell>
          <cell r="N51">
            <v>2473</v>
          </cell>
          <cell r="O51" t="str">
            <v>Females</v>
          </cell>
          <cell r="P51">
            <v>4.2</v>
          </cell>
          <cell r="Q51">
            <v>10.6</v>
          </cell>
          <cell r="R51">
            <v>17.2</v>
          </cell>
          <cell r="S51">
            <v>20.9</v>
          </cell>
          <cell r="T51">
            <v>21.4</v>
          </cell>
          <cell r="U51">
            <v>12.1</v>
          </cell>
          <cell r="V51">
            <v>5.3</v>
          </cell>
          <cell r="W51">
            <v>3.1</v>
          </cell>
          <cell r="X51">
            <v>14.7</v>
          </cell>
          <cell r="Y51">
            <v>52.8</v>
          </cell>
          <cell r="Z51">
            <v>94.8</v>
          </cell>
          <cell r="AA51">
            <v>2383</v>
          </cell>
          <cell r="AB51" t="str">
            <v>All</v>
          </cell>
          <cell r="AC51">
            <v>3.2</v>
          </cell>
          <cell r="AD51">
            <v>8.3000000000000007</v>
          </cell>
          <cell r="AE51">
            <v>14.3</v>
          </cell>
          <cell r="AF51">
            <v>19.7</v>
          </cell>
          <cell r="AG51">
            <v>20.9</v>
          </cell>
          <cell r="AH51">
            <v>13.1</v>
          </cell>
          <cell r="AI51">
            <v>7.1</v>
          </cell>
          <cell r="AJ51">
            <v>5.0999999999999996</v>
          </cell>
          <cell r="AK51">
            <v>11.5</v>
          </cell>
          <cell r="AL51">
            <v>45.5</v>
          </cell>
          <cell r="AM51">
            <v>91.7</v>
          </cell>
          <cell r="AN51">
            <v>4856</v>
          </cell>
        </row>
        <row r="52">
          <cell r="A52" t="str">
            <v>Health and Social Care</v>
          </cell>
          <cell r="B52" t="str">
            <v>Males</v>
          </cell>
          <cell r="C52" t="str">
            <v>x</v>
          </cell>
          <cell r="D52" t="str">
            <v>x</v>
          </cell>
          <cell r="E52">
            <v>10.199999999999999</v>
          </cell>
          <cell r="F52">
            <v>17.8</v>
          </cell>
          <cell r="G52">
            <v>19.8</v>
          </cell>
          <cell r="H52">
            <v>18</v>
          </cell>
          <cell r="I52">
            <v>11.7</v>
          </cell>
          <cell r="J52">
            <v>10.199999999999999</v>
          </cell>
          <cell r="K52">
            <v>2.8</v>
          </cell>
          <cell r="L52">
            <v>30.7</v>
          </cell>
          <cell r="M52">
            <v>90.4</v>
          </cell>
          <cell r="N52">
            <v>394</v>
          </cell>
          <cell r="O52" t="str">
            <v>Females</v>
          </cell>
          <cell r="P52" t="str">
            <v>x</v>
          </cell>
          <cell r="Q52" t="str">
            <v>x</v>
          </cell>
          <cell r="R52">
            <v>19.2</v>
          </cell>
          <cell r="S52">
            <v>25.8</v>
          </cell>
          <cell r="T52">
            <v>19.2</v>
          </cell>
          <cell r="U52">
            <v>11</v>
          </cell>
          <cell r="V52">
            <v>7.4</v>
          </cell>
          <cell r="W52">
            <v>5.0999999999999996</v>
          </cell>
          <cell r="X52">
            <v>9.9</v>
          </cell>
          <cell r="Y52">
            <v>54.9</v>
          </cell>
          <cell r="Z52">
            <v>97.7</v>
          </cell>
          <cell r="AA52">
            <v>7356</v>
          </cell>
          <cell r="AB52" t="str">
            <v>All</v>
          </cell>
          <cell r="AC52">
            <v>1.6</v>
          </cell>
          <cell r="AD52">
            <v>8</v>
          </cell>
          <cell r="AE52">
            <v>18.7</v>
          </cell>
          <cell r="AF52">
            <v>25.4</v>
          </cell>
          <cell r="AG52">
            <v>19.3</v>
          </cell>
          <cell r="AH52">
            <v>11.4</v>
          </cell>
          <cell r="AI52">
            <v>7.7</v>
          </cell>
          <cell r="AJ52">
            <v>5.4</v>
          </cell>
          <cell r="AK52">
            <v>9.5</v>
          </cell>
          <cell r="AL52">
            <v>53.7</v>
          </cell>
          <cell r="AM52">
            <v>97.3</v>
          </cell>
          <cell r="AN52">
            <v>7750</v>
          </cell>
        </row>
        <row r="53">
          <cell r="A53" t="str">
            <v>Hospitality and Catering</v>
          </cell>
          <cell r="B53" t="str">
            <v>Males</v>
          </cell>
          <cell r="C53" t="str">
            <v>x</v>
          </cell>
          <cell r="D53">
            <v>3.5</v>
          </cell>
          <cell r="E53">
            <v>14.5</v>
          </cell>
          <cell r="F53">
            <v>24.6</v>
          </cell>
          <cell r="G53">
            <v>27.6</v>
          </cell>
          <cell r="H53">
            <v>19</v>
          </cell>
          <cell r="I53">
            <v>8.1</v>
          </cell>
          <cell r="J53" t="str">
            <v>x</v>
          </cell>
          <cell r="K53">
            <v>3.6</v>
          </cell>
          <cell r="L53">
            <v>42.8</v>
          </cell>
          <cell r="M53">
            <v>99.5</v>
          </cell>
          <cell r="N53">
            <v>743</v>
          </cell>
          <cell r="O53" t="str">
            <v>Females</v>
          </cell>
          <cell r="P53" t="str">
            <v>x</v>
          </cell>
          <cell r="Q53">
            <v>11.6</v>
          </cell>
          <cell r="R53">
            <v>22.7</v>
          </cell>
          <cell r="S53">
            <v>27</v>
          </cell>
          <cell r="T53">
            <v>18.3</v>
          </cell>
          <cell r="U53">
            <v>10</v>
          </cell>
          <cell r="V53">
            <v>3.6</v>
          </cell>
          <cell r="W53" t="str">
            <v>x</v>
          </cell>
          <cell r="X53">
            <v>16.7</v>
          </cell>
          <cell r="Y53">
            <v>66.400000000000006</v>
          </cell>
          <cell r="Z53">
            <v>99.5</v>
          </cell>
          <cell r="AA53">
            <v>1294</v>
          </cell>
          <cell r="AB53" t="str">
            <v>All</v>
          </cell>
          <cell r="AC53">
            <v>3.3</v>
          </cell>
          <cell r="AD53">
            <v>8.6</v>
          </cell>
          <cell r="AE53">
            <v>19.7</v>
          </cell>
          <cell r="AF53">
            <v>26.1</v>
          </cell>
          <cell r="AG53">
            <v>21.7</v>
          </cell>
          <cell r="AH53">
            <v>13.3</v>
          </cell>
          <cell r="AI53">
            <v>5.3</v>
          </cell>
          <cell r="AJ53">
            <v>1.5</v>
          </cell>
          <cell r="AK53">
            <v>11.9</v>
          </cell>
          <cell r="AL53">
            <v>57.8</v>
          </cell>
          <cell r="AM53">
            <v>99.5</v>
          </cell>
          <cell r="AN53">
            <v>2037</v>
          </cell>
        </row>
        <row r="54">
          <cell r="A54" t="str">
            <v>Leisure and Tourism</v>
          </cell>
          <cell r="B54" t="str">
            <v>Males</v>
          </cell>
          <cell r="C54">
            <v>0.4</v>
          </cell>
          <cell r="D54">
            <v>3.5</v>
          </cell>
          <cell r="E54">
            <v>8.4</v>
          </cell>
          <cell r="F54">
            <v>16.899999999999999</v>
          </cell>
          <cell r="G54">
            <v>21.2</v>
          </cell>
          <cell r="H54">
            <v>16.399999999999999</v>
          </cell>
          <cell r="I54">
            <v>13.9</v>
          </cell>
          <cell r="J54">
            <v>10.7</v>
          </cell>
          <cell r="K54">
            <v>3.9</v>
          </cell>
          <cell r="L54">
            <v>29.2</v>
          </cell>
          <cell r="M54">
            <v>91.3</v>
          </cell>
          <cell r="N54">
            <v>1148</v>
          </cell>
          <cell r="O54" t="str">
            <v>Females</v>
          </cell>
          <cell r="P54">
            <v>2</v>
          </cell>
          <cell r="Q54">
            <v>7.5</v>
          </cell>
          <cell r="R54">
            <v>18.600000000000001</v>
          </cell>
          <cell r="S54">
            <v>23.4</v>
          </cell>
          <cell r="T54">
            <v>19.2</v>
          </cell>
          <cell r="U54">
            <v>10.9</v>
          </cell>
          <cell r="V54">
            <v>9.9</v>
          </cell>
          <cell r="W54">
            <v>4.2</v>
          </cell>
          <cell r="X54">
            <v>9.5</v>
          </cell>
          <cell r="Y54">
            <v>51.5</v>
          </cell>
          <cell r="Z54">
            <v>95.7</v>
          </cell>
          <cell r="AA54">
            <v>1368</v>
          </cell>
          <cell r="AB54" t="str">
            <v>All</v>
          </cell>
          <cell r="AC54">
            <v>1.3</v>
          </cell>
          <cell r="AD54">
            <v>5.6</v>
          </cell>
          <cell r="AE54">
            <v>14</v>
          </cell>
          <cell r="AF54">
            <v>20.399999999999999</v>
          </cell>
          <cell r="AG54">
            <v>20.100000000000001</v>
          </cell>
          <cell r="AH54">
            <v>13.4</v>
          </cell>
          <cell r="AI54">
            <v>11.7</v>
          </cell>
          <cell r="AJ54">
            <v>7.2</v>
          </cell>
          <cell r="AK54">
            <v>7</v>
          </cell>
          <cell r="AL54">
            <v>41.3</v>
          </cell>
          <cell r="AM54">
            <v>93.7</v>
          </cell>
          <cell r="AN54">
            <v>2516</v>
          </cell>
        </row>
        <row r="55">
          <cell r="A55" t="str">
            <v>Manufacturing</v>
          </cell>
          <cell r="B55" t="str">
            <v>Males</v>
          </cell>
          <cell r="C55">
            <v>0</v>
          </cell>
          <cell r="D55" t="str">
            <v>x</v>
          </cell>
          <cell r="E55">
            <v>4.7</v>
          </cell>
          <cell r="F55">
            <v>20</v>
          </cell>
          <cell r="G55">
            <v>21.2</v>
          </cell>
          <cell r="H55" t="str">
            <v>x</v>
          </cell>
          <cell r="I55" t="str">
            <v>x</v>
          </cell>
          <cell r="J55" t="str">
            <v>x</v>
          </cell>
          <cell r="K55" t="str">
            <v>x</v>
          </cell>
          <cell r="L55">
            <v>30.6</v>
          </cell>
          <cell r="M55">
            <v>97.6</v>
          </cell>
          <cell r="N55">
            <v>85</v>
          </cell>
          <cell r="O55" t="str">
            <v>Females</v>
          </cell>
          <cell r="P55">
            <v>0</v>
          </cell>
          <cell r="Q55" t="str">
            <v>x</v>
          </cell>
          <cell r="R55">
            <v>0</v>
          </cell>
          <cell r="S55">
            <v>21.4</v>
          </cell>
          <cell r="T55">
            <v>28.6</v>
          </cell>
          <cell r="U55" t="str">
            <v>x</v>
          </cell>
          <cell r="V55" t="str">
            <v>x</v>
          </cell>
          <cell r="W55" t="str">
            <v>x</v>
          </cell>
          <cell r="X55" t="str">
            <v>x</v>
          </cell>
          <cell r="Y55">
            <v>28.6</v>
          </cell>
          <cell r="Z55">
            <v>92.9</v>
          </cell>
          <cell r="AA55">
            <v>14</v>
          </cell>
          <cell r="AB55" t="str">
            <v>All</v>
          </cell>
          <cell r="AC55">
            <v>0</v>
          </cell>
          <cell r="AD55">
            <v>6.1</v>
          </cell>
          <cell r="AE55">
            <v>4</v>
          </cell>
          <cell r="AF55">
            <v>20.2</v>
          </cell>
          <cell r="AG55">
            <v>22.2</v>
          </cell>
          <cell r="AH55">
            <v>18.2</v>
          </cell>
          <cell r="AI55">
            <v>17.2</v>
          </cell>
          <cell r="AJ55">
            <v>9.1</v>
          </cell>
          <cell r="AK55">
            <v>6.1</v>
          </cell>
          <cell r="AL55">
            <v>30.3</v>
          </cell>
          <cell r="AM55">
            <v>97</v>
          </cell>
          <cell r="AN55">
            <v>99</v>
          </cell>
        </row>
        <row r="56">
          <cell r="A56" t="str">
            <v>Media/Film/TV</v>
          </cell>
          <cell r="B56" t="str">
            <v>Males</v>
          </cell>
          <cell r="C56">
            <v>1.6</v>
          </cell>
          <cell r="D56">
            <v>7.7</v>
          </cell>
          <cell r="E56">
            <v>19.3</v>
          </cell>
          <cell r="F56">
            <v>27.2</v>
          </cell>
          <cell r="G56">
            <v>21</v>
          </cell>
          <cell r="H56">
            <v>11.7</v>
          </cell>
          <cell r="I56">
            <v>6.3</v>
          </cell>
          <cell r="J56">
            <v>3</v>
          </cell>
          <cell r="K56">
            <v>9.3000000000000007</v>
          </cell>
          <cell r="L56">
            <v>55.9</v>
          </cell>
          <cell r="M56">
            <v>97.9</v>
          </cell>
          <cell r="N56">
            <v>24111</v>
          </cell>
          <cell r="O56" t="str">
            <v>Females</v>
          </cell>
          <cell r="P56">
            <v>5</v>
          </cell>
          <cell r="Q56">
            <v>17.7</v>
          </cell>
          <cell r="R56">
            <v>27.5</v>
          </cell>
          <cell r="S56">
            <v>25.3</v>
          </cell>
          <cell r="T56">
            <v>13.2</v>
          </cell>
          <cell r="U56">
            <v>6.1</v>
          </cell>
          <cell r="V56">
            <v>2.8</v>
          </cell>
          <cell r="W56">
            <v>1.4</v>
          </cell>
          <cell r="X56">
            <v>22.7</v>
          </cell>
          <cell r="Y56">
            <v>75.5</v>
          </cell>
          <cell r="Z56">
            <v>99</v>
          </cell>
          <cell r="AA56">
            <v>24587</v>
          </cell>
          <cell r="AB56" t="str">
            <v>All</v>
          </cell>
          <cell r="AC56">
            <v>3.3</v>
          </cell>
          <cell r="AD56">
            <v>12.8</v>
          </cell>
          <cell r="AE56">
            <v>23.5</v>
          </cell>
          <cell r="AF56">
            <v>26.3</v>
          </cell>
          <cell r="AG56">
            <v>17.100000000000001</v>
          </cell>
          <cell r="AH56">
            <v>8.9</v>
          </cell>
          <cell r="AI56">
            <v>4.5</v>
          </cell>
          <cell r="AJ56">
            <v>2.2000000000000002</v>
          </cell>
          <cell r="AK56">
            <v>16.100000000000001</v>
          </cell>
          <cell r="AL56">
            <v>65.8</v>
          </cell>
          <cell r="AM56">
            <v>98.5</v>
          </cell>
          <cell r="AN56">
            <v>48698</v>
          </cell>
        </row>
        <row r="57">
          <cell r="A57" t="str">
            <v>Performing Arts</v>
          </cell>
          <cell r="B57" t="str">
            <v>Males</v>
          </cell>
          <cell r="C57">
            <v>3.1</v>
          </cell>
          <cell r="D57">
            <v>5.2</v>
          </cell>
          <cell r="E57">
            <v>15.2</v>
          </cell>
          <cell r="F57">
            <v>23.4</v>
          </cell>
          <cell r="G57">
            <v>22.6</v>
          </cell>
          <cell r="H57">
            <v>15.2</v>
          </cell>
          <cell r="I57">
            <v>8.9</v>
          </cell>
          <cell r="J57">
            <v>3.6</v>
          </cell>
          <cell r="K57">
            <v>8.1999999999999993</v>
          </cell>
          <cell r="L57">
            <v>46.8</v>
          </cell>
          <cell r="M57">
            <v>97</v>
          </cell>
          <cell r="N57">
            <v>948</v>
          </cell>
          <cell r="O57" t="str">
            <v>Females</v>
          </cell>
          <cell r="P57">
            <v>8.9</v>
          </cell>
          <cell r="Q57">
            <v>12.2</v>
          </cell>
          <cell r="R57">
            <v>20.8</v>
          </cell>
          <cell r="S57">
            <v>24.9</v>
          </cell>
          <cell r="T57">
            <v>16.100000000000001</v>
          </cell>
          <cell r="U57">
            <v>8.6</v>
          </cell>
          <cell r="V57">
            <v>5.5</v>
          </cell>
          <cell r="W57">
            <v>1.4</v>
          </cell>
          <cell r="X57">
            <v>21.2</v>
          </cell>
          <cell r="Y57">
            <v>66.900000000000006</v>
          </cell>
          <cell r="Z57">
            <v>98.6</v>
          </cell>
          <cell r="AA57">
            <v>2131</v>
          </cell>
          <cell r="AB57" t="str">
            <v>All</v>
          </cell>
          <cell r="AC57">
            <v>7.1</v>
          </cell>
          <cell r="AD57">
            <v>10.1</v>
          </cell>
          <cell r="AE57">
            <v>19.100000000000001</v>
          </cell>
          <cell r="AF57">
            <v>24.5</v>
          </cell>
          <cell r="AG57">
            <v>18.100000000000001</v>
          </cell>
          <cell r="AH57">
            <v>10.7</v>
          </cell>
          <cell r="AI57">
            <v>6.6</v>
          </cell>
          <cell r="AJ57">
            <v>2</v>
          </cell>
          <cell r="AK57">
            <v>17.2</v>
          </cell>
          <cell r="AL57">
            <v>60.7</v>
          </cell>
          <cell r="AM57">
            <v>98.1</v>
          </cell>
          <cell r="AN57">
            <v>3079</v>
          </cell>
        </row>
        <row r="58">
          <cell r="A58" t="str">
            <v>Physical Education</v>
          </cell>
          <cell r="B58" t="str">
            <v>Males</v>
          </cell>
          <cell r="C58">
            <v>2.5</v>
          </cell>
          <cell r="D58">
            <v>14.9</v>
          </cell>
          <cell r="E58">
            <v>25.9</v>
          </cell>
          <cell r="F58">
            <v>27.2</v>
          </cell>
          <cell r="G58">
            <v>17.5</v>
          </cell>
          <cell r="H58">
            <v>8.8000000000000007</v>
          </cell>
          <cell r="I58">
            <v>2.5</v>
          </cell>
          <cell r="J58">
            <v>0.4</v>
          </cell>
          <cell r="K58">
            <v>17.3</v>
          </cell>
          <cell r="L58">
            <v>70.5</v>
          </cell>
          <cell r="M58">
            <v>99.7</v>
          </cell>
          <cell r="N58">
            <v>61066</v>
          </cell>
          <cell r="O58" t="str">
            <v>Females</v>
          </cell>
          <cell r="P58">
            <v>5.3</v>
          </cell>
          <cell r="Q58">
            <v>19.100000000000001</v>
          </cell>
          <cell r="R58">
            <v>23.9</v>
          </cell>
          <cell r="S58">
            <v>22.9</v>
          </cell>
          <cell r="T58">
            <v>16.399999999999999</v>
          </cell>
          <cell r="U58">
            <v>8.3000000000000007</v>
          </cell>
          <cell r="V58">
            <v>3</v>
          </cell>
          <cell r="W58">
            <v>0.7</v>
          </cell>
          <cell r="X58">
            <v>24.4</v>
          </cell>
          <cell r="Y58">
            <v>71.2</v>
          </cell>
          <cell r="Z58">
            <v>99.5</v>
          </cell>
          <cell r="AA58">
            <v>42054</v>
          </cell>
          <cell r="AB58" t="str">
            <v>All</v>
          </cell>
          <cell r="AC58">
            <v>3.6</v>
          </cell>
          <cell r="AD58">
            <v>16.600000000000001</v>
          </cell>
          <cell r="AE58">
            <v>25.1</v>
          </cell>
          <cell r="AF58">
            <v>25.4</v>
          </cell>
          <cell r="AG58">
            <v>17</v>
          </cell>
          <cell r="AH58">
            <v>8.6</v>
          </cell>
          <cell r="AI58">
            <v>2.7</v>
          </cell>
          <cell r="AJ58">
            <v>0.5</v>
          </cell>
          <cell r="AK58">
            <v>20.2</v>
          </cell>
          <cell r="AL58">
            <v>70.8</v>
          </cell>
          <cell r="AM58">
            <v>99.7</v>
          </cell>
          <cell r="AN58">
            <v>103120</v>
          </cell>
        </row>
        <row r="59">
          <cell r="A59" t="str">
            <v>Religious Studies</v>
          </cell>
          <cell r="B59" t="str">
            <v>Males</v>
          </cell>
          <cell r="C59">
            <v>7.5</v>
          </cell>
          <cell r="D59">
            <v>16.100000000000001</v>
          </cell>
          <cell r="E59">
            <v>22.3</v>
          </cell>
          <cell r="F59">
            <v>20.9</v>
          </cell>
          <cell r="G59">
            <v>12.8</v>
          </cell>
          <cell r="H59">
            <v>8.5</v>
          </cell>
          <cell r="I59">
            <v>5.7</v>
          </cell>
          <cell r="J59">
            <v>3.6</v>
          </cell>
          <cell r="K59">
            <v>23.7</v>
          </cell>
          <cell r="L59">
            <v>66.900000000000006</v>
          </cell>
          <cell r="M59">
            <v>97.5</v>
          </cell>
          <cell r="N59">
            <v>104900</v>
          </cell>
          <cell r="O59" t="str">
            <v>Females</v>
          </cell>
          <cell r="P59">
            <v>15</v>
          </cell>
          <cell r="Q59">
            <v>23.1</v>
          </cell>
          <cell r="R59">
            <v>23.6</v>
          </cell>
          <cell r="S59">
            <v>17.5</v>
          </cell>
          <cell r="T59">
            <v>9.1</v>
          </cell>
          <cell r="U59">
            <v>5.4</v>
          </cell>
          <cell r="V59">
            <v>3.1</v>
          </cell>
          <cell r="W59">
            <v>1.9</v>
          </cell>
          <cell r="X59">
            <v>38.1</v>
          </cell>
          <cell r="Y59">
            <v>79.3</v>
          </cell>
          <cell r="Z59">
            <v>98.8</v>
          </cell>
          <cell r="AA59">
            <v>124109</v>
          </cell>
          <cell r="AB59" t="str">
            <v>All</v>
          </cell>
          <cell r="AC59">
            <v>11.6</v>
          </cell>
          <cell r="AD59">
            <v>19.899999999999999</v>
          </cell>
          <cell r="AE59">
            <v>23</v>
          </cell>
          <cell r="AF59">
            <v>19.100000000000001</v>
          </cell>
          <cell r="AG59">
            <v>10.8</v>
          </cell>
          <cell r="AH59">
            <v>6.9</v>
          </cell>
          <cell r="AI59">
            <v>4.3</v>
          </cell>
          <cell r="AJ59">
            <v>2.6</v>
          </cell>
          <cell r="AK59">
            <v>31.5</v>
          </cell>
          <cell r="AL59">
            <v>73.599999999999994</v>
          </cell>
          <cell r="AM59">
            <v>98.2</v>
          </cell>
          <cell r="AN59">
            <v>229009</v>
          </cell>
        </row>
        <row r="60">
          <cell r="A60" t="str">
            <v>Statistics</v>
          </cell>
          <cell r="B60" t="str">
            <v>Males</v>
          </cell>
          <cell r="C60">
            <v>4.8</v>
          </cell>
          <cell r="D60">
            <v>18.100000000000001</v>
          </cell>
          <cell r="E60">
            <v>26.7</v>
          </cell>
          <cell r="F60">
            <v>26</v>
          </cell>
          <cell r="G60">
            <v>13.6</v>
          </cell>
          <cell r="H60">
            <v>5.4</v>
          </cell>
          <cell r="I60">
            <v>2.1</v>
          </cell>
          <cell r="J60">
            <v>1.1000000000000001</v>
          </cell>
          <cell r="K60">
            <v>22.9</v>
          </cell>
          <cell r="L60">
            <v>75.5</v>
          </cell>
          <cell r="M60">
            <v>97.7</v>
          </cell>
          <cell r="N60">
            <v>23230</v>
          </cell>
          <cell r="O60" t="str">
            <v>Females</v>
          </cell>
          <cell r="P60">
            <v>6</v>
          </cell>
          <cell r="Q60">
            <v>20.399999999999999</v>
          </cell>
          <cell r="R60">
            <v>27.8</v>
          </cell>
          <cell r="S60">
            <v>26.4</v>
          </cell>
          <cell r="T60">
            <v>11.3</v>
          </cell>
          <cell r="U60">
            <v>3.7</v>
          </cell>
          <cell r="V60">
            <v>1.5</v>
          </cell>
          <cell r="W60">
            <v>0.8</v>
          </cell>
          <cell r="X60">
            <v>26.4</v>
          </cell>
          <cell r="Y60">
            <v>80.5</v>
          </cell>
          <cell r="Z60">
            <v>97.9</v>
          </cell>
          <cell r="AA60">
            <v>21244</v>
          </cell>
          <cell r="AB60" t="str">
            <v>All</v>
          </cell>
          <cell r="AC60">
            <v>5.3</v>
          </cell>
          <cell r="AD60">
            <v>19.2</v>
          </cell>
          <cell r="AE60">
            <v>27.2</v>
          </cell>
          <cell r="AF60">
            <v>26.2</v>
          </cell>
          <cell r="AG60">
            <v>12.5</v>
          </cell>
          <cell r="AH60">
            <v>4.5999999999999996</v>
          </cell>
          <cell r="AI60">
            <v>1.8</v>
          </cell>
          <cell r="AJ60">
            <v>1</v>
          </cell>
          <cell r="AK60">
            <v>24.5</v>
          </cell>
          <cell r="AL60">
            <v>77.900000000000006</v>
          </cell>
          <cell r="AM60">
            <v>97.8</v>
          </cell>
          <cell r="AN60">
            <v>44474</v>
          </cell>
        </row>
        <row r="61">
          <cell r="A61" t="str">
            <v>Vocational Studies</v>
          </cell>
          <cell r="B61" t="str">
            <v>Males</v>
          </cell>
          <cell r="C61">
            <v>1</v>
          </cell>
          <cell r="D61">
            <v>6.8</v>
          </cell>
          <cell r="E61">
            <v>17.5</v>
          </cell>
          <cell r="F61">
            <v>27.4</v>
          </cell>
          <cell r="G61">
            <v>22.5</v>
          </cell>
          <cell r="H61">
            <v>13.4</v>
          </cell>
          <cell r="I61">
            <v>6.7</v>
          </cell>
          <cell r="J61">
            <v>2.7</v>
          </cell>
          <cell r="K61">
            <v>7.8</v>
          </cell>
          <cell r="L61">
            <v>52.7</v>
          </cell>
          <cell r="M61">
            <v>98</v>
          </cell>
          <cell r="N61">
            <v>16022</v>
          </cell>
          <cell r="O61" t="str">
            <v>Females</v>
          </cell>
          <cell r="P61">
            <v>3.7</v>
          </cell>
          <cell r="Q61">
            <v>15.2</v>
          </cell>
          <cell r="R61">
            <v>25.5</v>
          </cell>
          <cell r="S61">
            <v>25.2</v>
          </cell>
          <cell r="T61">
            <v>16.8</v>
          </cell>
          <cell r="U61">
            <v>8.1999999999999993</v>
          </cell>
          <cell r="V61">
            <v>3.4</v>
          </cell>
          <cell r="W61">
            <v>1.1000000000000001</v>
          </cell>
          <cell r="X61">
            <v>18.899999999999999</v>
          </cell>
          <cell r="Y61">
            <v>69.599999999999994</v>
          </cell>
          <cell r="Z61">
            <v>99.1</v>
          </cell>
          <cell r="AA61">
            <v>17307</v>
          </cell>
          <cell r="AB61" t="str">
            <v>All</v>
          </cell>
          <cell r="AC61">
            <v>2.4</v>
          </cell>
          <cell r="AD61">
            <v>11.2</v>
          </cell>
          <cell r="AE61">
            <v>21.6</v>
          </cell>
          <cell r="AF61">
            <v>26.3</v>
          </cell>
          <cell r="AG61">
            <v>19.600000000000001</v>
          </cell>
          <cell r="AH61">
            <v>10.7</v>
          </cell>
          <cell r="AI61">
            <v>5</v>
          </cell>
          <cell r="AJ61">
            <v>1.9</v>
          </cell>
          <cell r="AK61">
            <v>13.6</v>
          </cell>
          <cell r="AL61">
            <v>61.5</v>
          </cell>
          <cell r="AM61">
            <v>98.6</v>
          </cell>
          <cell r="AN61">
            <v>33329</v>
          </cell>
        </row>
        <row r="62">
          <cell r="A62" t="str">
            <v>All Subjects</v>
          </cell>
          <cell r="B62" t="str">
            <v>Males</v>
          </cell>
          <cell r="C62">
            <v>5.9</v>
          </cell>
          <cell r="D62">
            <v>13.1</v>
          </cell>
          <cell r="E62">
            <v>21.2</v>
          </cell>
          <cell r="F62">
            <v>27.6</v>
          </cell>
          <cell r="G62">
            <v>15.8</v>
          </cell>
          <cell r="H62">
            <v>8.3000000000000007</v>
          </cell>
          <cell r="I62">
            <v>4.5</v>
          </cell>
          <cell r="J62">
            <v>2.2000000000000002</v>
          </cell>
          <cell r="K62">
            <v>19</v>
          </cell>
          <cell r="L62">
            <v>67.8</v>
          </cell>
          <cell r="M62">
            <v>98.6</v>
          </cell>
          <cell r="N62">
            <v>2238514</v>
          </cell>
          <cell r="O62" t="str">
            <v>Females</v>
          </cell>
          <cell r="P62">
            <v>9</v>
          </cell>
          <cell r="Q62">
            <v>17.7</v>
          </cell>
          <cell r="R62">
            <v>24.2</v>
          </cell>
          <cell r="S62">
            <v>25.6</v>
          </cell>
          <cell r="T62">
            <v>12.5</v>
          </cell>
          <cell r="U62">
            <v>5.8</v>
          </cell>
          <cell r="V62">
            <v>2.9</v>
          </cell>
          <cell r="W62">
            <v>1.4</v>
          </cell>
          <cell r="X62">
            <v>26.7</v>
          </cell>
          <cell r="Y62">
            <v>76.5</v>
          </cell>
          <cell r="Z62">
            <v>99.1</v>
          </cell>
          <cell r="AA62">
            <v>2347182</v>
          </cell>
          <cell r="AB62" t="str">
            <v>All</v>
          </cell>
          <cell r="AC62">
            <v>7.5</v>
          </cell>
          <cell r="AD62">
            <v>15.5</v>
          </cell>
          <cell r="AE62">
            <v>22.7</v>
          </cell>
          <cell r="AF62">
            <v>26.6</v>
          </cell>
          <cell r="AG62">
            <v>14.1</v>
          </cell>
          <cell r="AH62">
            <v>7</v>
          </cell>
          <cell r="AI62">
            <v>3.7</v>
          </cell>
          <cell r="AJ62">
            <v>1.8</v>
          </cell>
          <cell r="AK62">
            <v>22.9</v>
          </cell>
          <cell r="AL62">
            <v>72.2</v>
          </cell>
          <cell r="AM62">
            <v>98.9</v>
          </cell>
          <cell r="AN62">
            <v>4585696</v>
          </cell>
        </row>
      </sheetData>
      <sheetData sheetId="6"/>
      <sheetData sheetId="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2.2999999999999998</v>
          </cell>
          <cell r="D3">
            <v>9.6999999999999993</v>
          </cell>
          <cell r="E3">
            <v>23.4</v>
          </cell>
          <cell r="F3">
            <v>30.6</v>
          </cell>
          <cell r="G3">
            <v>20.3</v>
          </cell>
          <cell r="H3">
            <v>8.1</v>
          </cell>
          <cell r="I3">
            <v>3.3</v>
          </cell>
          <cell r="J3">
            <v>1.4</v>
          </cell>
          <cell r="K3">
            <v>12</v>
          </cell>
          <cell r="L3">
            <v>65.900000000000006</v>
          </cell>
          <cell r="M3">
            <v>99.1</v>
          </cell>
          <cell r="N3">
            <v>176746</v>
          </cell>
          <cell r="O3" t="str">
            <v>Females</v>
          </cell>
          <cell r="P3">
            <v>5.3</v>
          </cell>
          <cell r="Q3">
            <v>18.100000000000001</v>
          </cell>
          <cell r="R3">
            <v>30.3</v>
          </cell>
          <cell r="S3">
            <v>27.3</v>
          </cell>
          <cell r="T3">
            <v>12.9</v>
          </cell>
          <cell r="U3">
            <v>3.8</v>
          </cell>
          <cell r="V3">
            <v>1.3</v>
          </cell>
          <cell r="W3">
            <v>0.5</v>
          </cell>
          <cell r="X3">
            <v>23.4</v>
          </cell>
          <cell r="Y3">
            <v>81</v>
          </cell>
          <cell r="Z3">
            <v>99.5</v>
          </cell>
          <cell r="AA3">
            <v>186352</v>
          </cell>
          <cell r="AB3" t="str">
            <v>All</v>
          </cell>
          <cell r="AC3">
            <v>3.8</v>
          </cell>
          <cell r="AD3">
            <v>14</v>
          </cell>
          <cell r="AE3">
            <v>26.9</v>
          </cell>
          <cell r="AF3">
            <v>28.9</v>
          </cell>
          <cell r="AG3">
            <v>16.5</v>
          </cell>
          <cell r="AH3">
            <v>5.9</v>
          </cell>
          <cell r="AI3">
            <v>2.2999999999999998</v>
          </cell>
          <cell r="AJ3">
            <v>0.9</v>
          </cell>
          <cell r="AK3">
            <v>17.8</v>
          </cell>
          <cell r="AL3">
            <v>73.7</v>
          </cell>
          <cell r="AM3">
            <v>99.3</v>
          </cell>
          <cell r="AN3">
            <v>363098</v>
          </cell>
        </row>
        <row r="4">
          <cell r="A4" t="str">
            <v>Mathematics</v>
          </cell>
          <cell r="B4" t="str">
            <v>Males</v>
          </cell>
          <cell r="C4">
            <v>7.9</v>
          </cell>
          <cell r="D4">
            <v>12.2</v>
          </cell>
          <cell r="E4">
            <v>19.5</v>
          </cell>
          <cell r="F4">
            <v>29.9</v>
          </cell>
          <cell r="G4">
            <v>13.8</v>
          </cell>
          <cell r="H4">
            <v>5.5</v>
          </cell>
          <cell r="I4">
            <v>3.7</v>
          </cell>
          <cell r="J4">
            <v>3.1</v>
          </cell>
          <cell r="K4">
            <v>20.100000000000001</v>
          </cell>
          <cell r="L4">
            <v>69.5</v>
          </cell>
          <cell r="M4">
            <v>95.6</v>
          </cell>
          <cell r="N4">
            <v>290412</v>
          </cell>
          <cell r="O4" t="str">
            <v>Females</v>
          </cell>
          <cell r="P4">
            <v>6.9</v>
          </cell>
          <cell r="Q4">
            <v>12.2</v>
          </cell>
          <cell r="R4">
            <v>20.5</v>
          </cell>
          <cell r="S4">
            <v>30.8</v>
          </cell>
          <cell r="T4">
            <v>14.3</v>
          </cell>
          <cell r="U4">
            <v>5.0999999999999996</v>
          </cell>
          <cell r="V4">
            <v>3.4</v>
          </cell>
          <cell r="W4">
            <v>2.8</v>
          </cell>
          <cell r="X4">
            <v>19.100000000000001</v>
          </cell>
          <cell r="Y4">
            <v>70.400000000000006</v>
          </cell>
          <cell r="Z4">
            <v>96.1</v>
          </cell>
          <cell r="AA4">
            <v>281880</v>
          </cell>
          <cell r="AB4" t="str">
            <v>All</v>
          </cell>
          <cell r="AC4">
            <v>7.4</v>
          </cell>
          <cell r="AD4">
            <v>12.2</v>
          </cell>
          <cell r="AE4">
            <v>20</v>
          </cell>
          <cell r="AF4">
            <v>30.3</v>
          </cell>
          <cell r="AG4">
            <v>14.1</v>
          </cell>
          <cell r="AH4">
            <v>5.3</v>
          </cell>
          <cell r="AI4">
            <v>3.5</v>
          </cell>
          <cell r="AJ4">
            <v>3</v>
          </cell>
          <cell r="AK4">
            <v>19.600000000000001</v>
          </cell>
          <cell r="AL4">
            <v>69.900000000000006</v>
          </cell>
          <cell r="AM4">
            <v>95.8</v>
          </cell>
          <cell r="AN4">
            <v>572292</v>
          </cell>
        </row>
        <row r="5">
          <cell r="A5" t="str">
            <v>Core Science</v>
          </cell>
          <cell r="B5" t="str">
            <v>Males</v>
          </cell>
          <cell r="C5">
            <v>0.9</v>
          </cell>
          <cell r="D5">
            <v>6</v>
          </cell>
          <cell r="E5">
            <v>17.8</v>
          </cell>
          <cell r="F5">
            <v>30.9</v>
          </cell>
          <cell r="G5">
            <v>22.6</v>
          </cell>
          <cell r="H5">
            <v>11.4</v>
          </cell>
          <cell r="I5">
            <v>6.1</v>
          </cell>
          <cell r="J5">
            <v>2.4</v>
          </cell>
          <cell r="K5">
            <v>6.9</v>
          </cell>
          <cell r="L5">
            <v>55.6</v>
          </cell>
          <cell r="M5">
            <v>98.2</v>
          </cell>
          <cell r="N5">
            <v>184031</v>
          </cell>
          <cell r="O5" t="str">
            <v>Females</v>
          </cell>
          <cell r="P5">
            <v>1.6</v>
          </cell>
          <cell r="Q5">
            <v>8.8000000000000007</v>
          </cell>
          <cell r="R5">
            <v>21.2</v>
          </cell>
          <cell r="S5">
            <v>30.8</v>
          </cell>
          <cell r="T5">
            <v>20.399999999999999</v>
          </cell>
          <cell r="U5">
            <v>9.6999999999999993</v>
          </cell>
          <cell r="V5">
            <v>4.5</v>
          </cell>
          <cell r="W5">
            <v>1.7</v>
          </cell>
          <cell r="X5">
            <v>10.3</v>
          </cell>
          <cell r="Y5">
            <v>62.3</v>
          </cell>
          <cell r="Z5">
            <v>98.7</v>
          </cell>
          <cell r="AA5">
            <v>185575</v>
          </cell>
          <cell r="AB5" t="str">
            <v>All</v>
          </cell>
          <cell r="AC5">
            <v>1.3</v>
          </cell>
          <cell r="AD5">
            <v>7.4</v>
          </cell>
          <cell r="AE5">
            <v>19.5</v>
          </cell>
          <cell r="AF5">
            <v>30.8</v>
          </cell>
          <cell r="AG5">
            <v>21.5</v>
          </cell>
          <cell r="AH5">
            <v>10.5</v>
          </cell>
          <cell r="AI5">
            <v>5.3</v>
          </cell>
          <cell r="AJ5">
            <v>2.1</v>
          </cell>
          <cell r="AK5">
            <v>8.6</v>
          </cell>
          <cell r="AL5">
            <v>59</v>
          </cell>
          <cell r="AM5">
            <v>98.4</v>
          </cell>
          <cell r="AN5">
            <v>369606</v>
          </cell>
        </row>
        <row r="6">
          <cell r="A6" t="str">
            <v>Additional Science</v>
          </cell>
          <cell r="B6" t="str">
            <v>Males</v>
          </cell>
          <cell r="C6">
            <v>1.6</v>
          </cell>
          <cell r="D6">
            <v>8</v>
          </cell>
          <cell r="E6">
            <v>19.899999999999999</v>
          </cell>
          <cell r="F6">
            <v>31.9</v>
          </cell>
          <cell r="G6">
            <v>22.5</v>
          </cell>
          <cell r="H6">
            <v>9.6</v>
          </cell>
          <cell r="I6">
            <v>4.2</v>
          </cell>
          <cell r="J6">
            <v>1.6</v>
          </cell>
          <cell r="K6">
            <v>9.5</v>
          </cell>
          <cell r="L6">
            <v>61.4</v>
          </cell>
          <cell r="M6">
            <v>99.2</v>
          </cell>
          <cell r="N6">
            <v>148797</v>
          </cell>
          <cell r="O6" t="str">
            <v>Females</v>
          </cell>
          <cell r="P6">
            <v>2.2999999999999998</v>
          </cell>
          <cell r="Q6">
            <v>10.4</v>
          </cell>
          <cell r="R6">
            <v>22.9</v>
          </cell>
          <cell r="S6">
            <v>31.5</v>
          </cell>
          <cell r="T6">
            <v>20.3</v>
          </cell>
          <cell r="U6">
            <v>8.1</v>
          </cell>
          <cell r="V6">
            <v>3</v>
          </cell>
          <cell r="W6">
            <v>1</v>
          </cell>
          <cell r="X6">
            <v>12.7</v>
          </cell>
          <cell r="Y6">
            <v>67</v>
          </cell>
          <cell r="Z6">
            <v>99.4</v>
          </cell>
          <cell r="AA6">
            <v>156147</v>
          </cell>
          <cell r="AB6" t="str">
            <v>All</v>
          </cell>
          <cell r="AC6">
            <v>2</v>
          </cell>
          <cell r="AD6">
            <v>9.1999999999999993</v>
          </cell>
          <cell r="AE6">
            <v>21.4</v>
          </cell>
          <cell r="AF6">
            <v>31.7</v>
          </cell>
          <cell r="AG6">
            <v>21.4</v>
          </cell>
          <cell r="AH6">
            <v>8.8000000000000007</v>
          </cell>
          <cell r="AI6">
            <v>3.6</v>
          </cell>
          <cell r="AJ6">
            <v>1.3</v>
          </cell>
          <cell r="AK6">
            <v>11.1</v>
          </cell>
          <cell r="AL6">
            <v>64.2</v>
          </cell>
          <cell r="AM6">
            <v>99.3</v>
          </cell>
          <cell r="AN6">
            <v>304944</v>
          </cell>
        </row>
        <row r="7">
          <cell r="A7" t="str">
            <v>Further Additional Science</v>
          </cell>
          <cell r="B7" t="str">
            <v>Males</v>
          </cell>
          <cell r="C7">
            <v>11.5</v>
          </cell>
          <cell r="D7">
            <v>19.100000000000001</v>
          </cell>
          <cell r="E7">
            <v>23.6</v>
          </cell>
          <cell r="F7">
            <v>23.5</v>
          </cell>
          <cell r="G7">
            <v>15.5</v>
          </cell>
          <cell r="H7">
            <v>4.9000000000000004</v>
          </cell>
          <cell r="I7">
            <v>1.3</v>
          </cell>
          <cell r="J7">
            <v>0.3</v>
          </cell>
          <cell r="K7">
            <v>30.6</v>
          </cell>
          <cell r="L7">
            <v>77.8</v>
          </cell>
          <cell r="M7">
            <v>99.8</v>
          </cell>
          <cell r="N7">
            <v>11406</v>
          </cell>
          <cell r="O7" t="str">
            <v>Females</v>
          </cell>
          <cell r="P7">
            <v>15.1</v>
          </cell>
          <cell r="Q7">
            <v>20.8</v>
          </cell>
          <cell r="R7">
            <v>24.4</v>
          </cell>
          <cell r="S7">
            <v>21.4</v>
          </cell>
          <cell r="T7">
            <v>13</v>
          </cell>
          <cell r="U7">
            <v>4.0999999999999996</v>
          </cell>
          <cell r="V7">
            <v>0.8</v>
          </cell>
          <cell r="W7">
            <v>0.2</v>
          </cell>
          <cell r="X7">
            <v>35.9</v>
          </cell>
          <cell r="Y7">
            <v>81.8</v>
          </cell>
          <cell r="Z7">
            <v>99.8</v>
          </cell>
          <cell r="AA7">
            <v>11466</v>
          </cell>
          <cell r="AB7" t="str">
            <v>All</v>
          </cell>
          <cell r="AC7">
            <v>13.3</v>
          </cell>
          <cell r="AD7">
            <v>20</v>
          </cell>
          <cell r="AE7">
            <v>24</v>
          </cell>
          <cell r="AF7">
            <v>22.5</v>
          </cell>
          <cell r="AG7">
            <v>14.2</v>
          </cell>
          <cell r="AH7">
            <v>4.5</v>
          </cell>
          <cell r="AI7">
            <v>1</v>
          </cell>
          <cell r="AJ7">
            <v>0.2</v>
          </cell>
          <cell r="AK7">
            <v>33.299999999999997</v>
          </cell>
          <cell r="AL7">
            <v>79.8</v>
          </cell>
          <cell r="AM7">
            <v>99.8</v>
          </cell>
          <cell r="AN7">
            <v>22872</v>
          </cell>
        </row>
        <row r="8">
          <cell r="A8" t="str">
            <v>Additional Applied Science</v>
          </cell>
          <cell r="B8" t="str">
            <v>Males</v>
          </cell>
          <cell r="C8">
            <v>0.1</v>
          </cell>
          <cell r="D8">
            <v>0.9</v>
          </cell>
          <cell r="E8">
            <v>5.2</v>
          </cell>
          <cell r="F8">
            <v>20.8</v>
          </cell>
          <cell r="G8">
            <v>29.5</v>
          </cell>
          <cell r="H8">
            <v>24</v>
          </cell>
          <cell r="I8">
            <v>12.1</v>
          </cell>
          <cell r="J8">
            <v>4.9000000000000004</v>
          </cell>
          <cell r="K8">
            <v>1.1000000000000001</v>
          </cell>
          <cell r="L8">
            <v>27</v>
          </cell>
          <cell r="M8">
            <v>97.5</v>
          </cell>
          <cell r="N8">
            <v>6560</v>
          </cell>
          <cell r="O8" t="str">
            <v>Females</v>
          </cell>
          <cell r="P8">
            <v>0</v>
          </cell>
          <cell r="Q8">
            <v>1.4</v>
          </cell>
          <cell r="R8">
            <v>9.1</v>
          </cell>
          <cell r="S8">
            <v>26.1</v>
          </cell>
          <cell r="T8">
            <v>31.6</v>
          </cell>
          <cell r="U8">
            <v>18</v>
          </cell>
          <cell r="V8">
            <v>8.9</v>
          </cell>
          <cell r="W8">
            <v>3.3</v>
          </cell>
          <cell r="X8">
            <v>1.5</v>
          </cell>
          <cell r="Y8">
            <v>36.6</v>
          </cell>
          <cell r="Z8">
            <v>98.5</v>
          </cell>
          <cell r="AA8">
            <v>6377</v>
          </cell>
          <cell r="AB8" t="str">
            <v>All</v>
          </cell>
          <cell r="AC8">
            <v>0.1</v>
          </cell>
          <cell r="AD8">
            <v>1.2</v>
          </cell>
          <cell r="AE8">
            <v>7.1</v>
          </cell>
          <cell r="AF8">
            <v>23.4</v>
          </cell>
          <cell r="AG8">
            <v>30.5</v>
          </cell>
          <cell r="AH8">
            <v>21.1</v>
          </cell>
          <cell r="AI8">
            <v>10.5</v>
          </cell>
          <cell r="AJ8">
            <v>4.0999999999999996</v>
          </cell>
          <cell r="AK8">
            <v>1.3</v>
          </cell>
          <cell r="AL8">
            <v>31.8</v>
          </cell>
          <cell r="AM8">
            <v>98</v>
          </cell>
          <cell r="AN8">
            <v>12937</v>
          </cell>
        </row>
        <row r="9">
          <cell r="A9" t="str">
            <v>Physics</v>
          </cell>
          <cell r="B9" t="str">
            <v>Males</v>
          </cell>
          <cell r="C9">
            <v>14.6</v>
          </cell>
          <cell r="D9">
            <v>28.2</v>
          </cell>
          <cell r="E9">
            <v>29.2</v>
          </cell>
          <cell r="F9">
            <v>20.2</v>
          </cell>
          <cell r="G9">
            <v>6.5</v>
          </cell>
          <cell r="H9">
            <v>1</v>
          </cell>
          <cell r="I9">
            <v>0.2</v>
          </cell>
          <cell r="J9">
            <v>0.1</v>
          </cell>
          <cell r="K9">
            <v>42.7</v>
          </cell>
          <cell r="L9">
            <v>92.1</v>
          </cell>
          <cell r="M9">
            <v>99.9</v>
          </cell>
          <cell r="N9">
            <v>62212</v>
          </cell>
          <cell r="O9" t="str">
            <v>Females</v>
          </cell>
          <cell r="P9">
            <v>15.4</v>
          </cell>
          <cell r="Q9">
            <v>28.1</v>
          </cell>
          <cell r="R9">
            <v>28.8</v>
          </cell>
          <cell r="S9">
            <v>20</v>
          </cell>
          <cell r="T9">
            <v>6.5</v>
          </cell>
          <cell r="U9">
            <v>0.9</v>
          </cell>
          <cell r="V9">
            <v>0.2</v>
          </cell>
          <cell r="W9">
            <v>0.1</v>
          </cell>
          <cell r="X9">
            <v>43.5</v>
          </cell>
          <cell r="Y9">
            <v>92.3</v>
          </cell>
          <cell r="Z9">
            <v>99.9</v>
          </cell>
          <cell r="AA9">
            <v>60310</v>
          </cell>
          <cell r="AB9" t="str">
            <v>All</v>
          </cell>
          <cell r="AC9">
            <v>15</v>
          </cell>
          <cell r="AD9">
            <v>28.1</v>
          </cell>
          <cell r="AE9">
            <v>29</v>
          </cell>
          <cell r="AF9">
            <v>20.100000000000001</v>
          </cell>
          <cell r="AG9">
            <v>6.5</v>
          </cell>
          <cell r="AH9">
            <v>1</v>
          </cell>
          <cell r="AI9">
            <v>0.2</v>
          </cell>
          <cell r="AJ9">
            <v>0.1</v>
          </cell>
          <cell r="AK9">
            <v>43.1</v>
          </cell>
          <cell r="AL9">
            <v>92.2</v>
          </cell>
          <cell r="AM9">
            <v>99.9</v>
          </cell>
          <cell r="AN9">
            <v>122522</v>
          </cell>
        </row>
        <row r="10">
          <cell r="A10" t="str">
            <v>Chemistry</v>
          </cell>
          <cell r="B10" t="str">
            <v>Males</v>
          </cell>
          <cell r="C10">
            <v>13.5</v>
          </cell>
          <cell r="D10">
            <v>26</v>
          </cell>
          <cell r="E10">
            <v>29.3</v>
          </cell>
          <cell r="F10">
            <v>21.2</v>
          </cell>
          <cell r="G10">
            <v>7.7</v>
          </cell>
          <cell r="H10">
            <v>1.5</v>
          </cell>
          <cell r="I10">
            <v>0.3</v>
          </cell>
          <cell r="J10">
            <v>0.1</v>
          </cell>
          <cell r="K10">
            <v>39.6</v>
          </cell>
          <cell r="L10">
            <v>90.1</v>
          </cell>
          <cell r="M10">
            <v>99.8</v>
          </cell>
          <cell r="N10">
            <v>62845</v>
          </cell>
          <cell r="O10" t="str">
            <v>Females</v>
          </cell>
          <cell r="P10">
            <v>18</v>
          </cell>
          <cell r="Q10">
            <v>28.5</v>
          </cell>
          <cell r="R10">
            <v>27.9</v>
          </cell>
          <cell r="S10">
            <v>18</v>
          </cell>
          <cell r="T10">
            <v>6</v>
          </cell>
          <cell r="U10">
            <v>1.1000000000000001</v>
          </cell>
          <cell r="V10">
            <v>0.2</v>
          </cell>
          <cell r="W10">
            <v>0.1</v>
          </cell>
          <cell r="X10">
            <v>46.5</v>
          </cell>
          <cell r="Y10">
            <v>92.5</v>
          </cell>
          <cell r="Z10">
            <v>99.8</v>
          </cell>
          <cell r="AA10">
            <v>60480</v>
          </cell>
          <cell r="AB10" t="str">
            <v>All</v>
          </cell>
          <cell r="AC10">
            <v>15.8</v>
          </cell>
          <cell r="AD10">
            <v>27.2</v>
          </cell>
          <cell r="AE10">
            <v>28.6</v>
          </cell>
          <cell r="AF10">
            <v>19.600000000000001</v>
          </cell>
          <cell r="AG10">
            <v>6.9</v>
          </cell>
          <cell r="AH10">
            <v>1.3</v>
          </cell>
          <cell r="AI10">
            <v>0.2</v>
          </cell>
          <cell r="AJ10">
            <v>0.1</v>
          </cell>
          <cell r="AK10">
            <v>43</v>
          </cell>
          <cell r="AL10">
            <v>91.3</v>
          </cell>
          <cell r="AM10">
            <v>99.8</v>
          </cell>
          <cell r="AN10">
            <v>123325</v>
          </cell>
        </row>
        <row r="11">
          <cell r="A11" t="str">
            <v>Biological Sciences</v>
          </cell>
          <cell r="B11" t="str">
            <v>Males</v>
          </cell>
          <cell r="C11">
            <v>10.5</v>
          </cell>
          <cell r="D11">
            <v>26.8</v>
          </cell>
          <cell r="E11">
            <v>31.1</v>
          </cell>
          <cell r="F11">
            <v>21.6</v>
          </cell>
          <cell r="G11">
            <v>7.5</v>
          </cell>
          <cell r="H11">
            <v>1.5</v>
          </cell>
          <cell r="I11">
            <v>0.5</v>
          </cell>
          <cell r="J11">
            <v>0.2</v>
          </cell>
          <cell r="K11">
            <v>37.299999999999997</v>
          </cell>
          <cell r="L11">
            <v>90</v>
          </cell>
          <cell r="M11">
            <v>99.7</v>
          </cell>
          <cell r="N11">
            <v>63879</v>
          </cell>
          <cell r="O11" t="str">
            <v>Females</v>
          </cell>
          <cell r="P11">
            <v>16.2</v>
          </cell>
          <cell r="Q11">
            <v>31.2</v>
          </cell>
          <cell r="R11">
            <v>28.6</v>
          </cell>
          <cell r="S11">
            <v>16.8</v>
          </cell>
          <cell r="T11">
            <v>5.3</v>
          </cell>
          <cell r="U11">
            <v>1.1000000000000001</v>
          </cell>
          <cell r="V11">
            <v>0.3</v>
          </cell>
          <cell r="W11">
            <v>0.2</v>
          </cell>
          <cell r="X11">
            <v>47.4</v>
          </cell>
          <cell r="Y11">
            <v>92.9</v>
          </cell>
          <cell r="Z11">
            <v>99.8</v>
          </cell>
          <cell r="AA11">
            <v>62211</v>
          </cell>
          <cell r="AB11" t="str">
            <v>All</v>
          </cell>
          <cell r="AC11">
            <v>13.3</v>
          </cell>
          <cell r="AD11">
            <v>29</v>
          </cell>
          <cell r="AE11">
            <v>29.9</v>
          </cell>
          <cell r="AF11">
            <v>19.2</v>
          </cell>
          <cell r="AG11">
            <v>6.5</v>
          </cell>
          <cell r="AH11">
            <v>1.3</v>
          </cell>
          <cell r="AI11">
            <v>0.4</v>
          </cell>
          <cell r="AJ11">
            <v>0.2</v>
          </cell>
          <cell r="AK11">
            <v>42.3</v>
          </cell>
          <cell r="AL11">
            <v>91.4</v>
          </cell>
          <cell r="AM11">
            <v>99.8</v>
          </cell>
          <cell r="AN11">
            <v>126090</v>
          </cell>
        </row>
        <row r="12">
          <cell r="A12" t="str">
            <v>Computer Science</v>
          </cell>
          <cell r="B12" t="str">
            <v>Males</v>
          </cell>
          <cell r="C12">
            <v>5.7</v>
          </cell>
          <cell r="D12">
            <v>14.3</v>
          </cell>
          <cell r="E12">
            <v>20.5</v>
          </cell>
          <cell r="F12">
            <v>21.2</v>
          </cell>
          <cell r="G12">
            <v>14.8</v>
          </cell>
          <cell r="H12">
            <v>8.6</v>
          </cell>
          <cell r="I12">
            <v>5.3</v>
          </cell>
          <cell r="J12">
            <v>3.5</v>
          </cell>
          <cell r="K12">
            <v>20.100000000000001</v>
          </cell>
          <cell r="L12">
            <v>61.8</v>
          </cell>
          <cell r="M12">
            <v>94</v>
          </cell>
          <cell r="N12">
            <v>28075</v>
          </cell>
          <cell r="O12" t="str">
            <v>Females</v>
          </cell>
          <cell r="P12">
            <v>8.1</v>
          </cell>
          <cell r="Q12">
            <v>18.2</v>
          </cell>
          <cell r="R12">
            <v>21.8</v>
          </cell>
          <cell r="S12">
            <v>19.399999999999999</v>
          </cell>
          <cell r="T12">
            <v>12.6</v>
          </cell>
          <cell r="U12">
            <v>6.7</v>
          </cell>
          <cell r="V12">
            <v>3.2</v>
          </cell>
          <cell r="W12">
            <v>1.7</v>
          </cell>
          <cell r="X12">
            <v>26.3</v>
          </cell>
          <cell r="Y12">
            <v>67.5</v>
          </cell>
          <cell r="Z12">
            <v>91.8</v>
          </cell>
          <cell r="AA12">
            <v>5430</v>
          </cell>
          <cell r="AB12" t="str">
            <v>All</v>
          </cell>
          <cell r="AC12">
            <v>6.1</v>
          </cell>
          <cell r="AD12">
            <v>15</v>
          </cell>
          <cell r="AE12">
            <v>20.7</v>
          </cell>
          <cell r="AF12">
            <v>21</v>
          </cell>
          <cell r="AG12">
            <v>14.4</v>
          </cell>
          <cell r="AH12">
            <v>8.3000000000000007</v>
          </cell>
          <cell r="AI12">
            <v>5</v>
          </cell>
          <cell r="AJ12">
            <v>3.3</v>
          </cell>
          <cell r="AK12">
            <v>21.1</v>
          </cell>
          <cell r="AL12">
            <v>62.8</v>
          </cell>
          <cell r="AM12">
            <v>93.7</v>
          </cell>
          <cell r="AN12">
            <v>33505</v>
          </cell>
        </row>
        <row r="13">
          <cell r="A13" t="str">
            <v>Other Sciences</v>
          </cell>
          <cell r="B13" t="str">
            <v>Males</v>
          </cell>
          <cell r="C13">
            <v>10.8</v>
          </cell>
          <cell r="D13">
            <v>14.2</v>
          </cell>
          <cell r="E13">
            <v>15.3</v>
          </cell>
          <cell r="F13">
            <v>18.2</v>
          </cell>
          <cell r="G13">
            <v>14.3</v>
          </cell>
          <cell r="H13">
            <v>12.3</v>
          </cell>
          <cell r="I13">
            <v>7.8</v>
          </cell>
          <cell r="J13">
            <v>4.0999999999999996</v>
          </cell>
          <cell r="K13">
            <v>25</v>
          </cell>
          <cell r="L13">
            <v>58.6</v>
          </cell>
          <cell r="M13">
            <v>97.1</v>
          </cell>
          <cell r="N13">
            <v>3969</v>
          </cell>
          <cell r="O13" t="str">
            <v>Females</v>
          </cell>
          <cell r="P13">
            <v>4.3</v>
          </cell>
          <cell r="Q13">
            <v>12.5</v>
          </cell>
          <cell r="R13">
            <v>18.399999999999999</v>
          </cell>
          <cell r="S13">
            <v>23.9</v>
          </cell>
          <cell r="T13">
            <v>16.600000000000001</v>
          </cell>
          <cell r="U13">
            <v>11.6</v>
          </cell>
          <cell r="V13">
            <v>6.8</v>
          </cell>
          <cell r="W13">
            <v>3.7</v>
          </cell>
          <cell r="X13">
            <v>16.8</v>
          </cell>
          <cell r="Y13">
            <v>59.1</v>
          </cell>
          <cell r="Z13">
            <v>97.7</v>
          </cell>
          <cell r="AA13">
            <v>2254</v>
          </cell>
          <cell r="AB13" t="str">
            <v>All</v>
          </cell>
          <cell r="AC13">
            <v>8.5</v>
          </cell>
          <cell r="AD13">
            <v>13.6</v>
          </cell>
          <cell r="AE13">
            <v>16.399999999999999</v>
          </cell>
          <cell r="AF13">
            <v>20.3</v>
          </cell>
          <cell r="AG13">
            <v>15.1</v>
          </cell>
          <cell r="AH13">
            <v>12.1</v>
          </cell>
          <cell r="AI13">
            <v>7.4</v>
          </cell>
          <cell r="AJ13">
            <v>4</v>
          </cell>
          <cell r="AK13">
            <v>22.1</v>
          </cell>
          <cell r="AL13">
            <v>58.7</v>
          </cell>
          <cell r="AM13">
            <v>97.3</v>
          </cell>
          <cell r="AN13">
            <v>6223</v>
          </cell>
        </row>
        <row r="14">
          <cell r="A14" t="str">
            <v>D &amp; T: Electronic Products</v>
          </cell>
          <cell r="B14" t="str">
            <v>Males</v>
          </cell>
          <cell r="C14">
            <v>6.4</v>
          </cell>
          <cell r="D14">
            <v>15.8</v>
          </cell>
          <cell r="E14">
            <v>21.9</v>
          </cell>
          <cell r="F14">
            <v>19.8</v>
          </cell>
          <cell r="G14">
            <v>15.8</v>
          </cell>
          <cell r="H14">
            <v>10</v>
          </cell>
          <cell r="I14">
            <v>5.4</v>
          </cell>
          <cell r="J14">
            <v>2.8</v>
          </cell>
          <cell r="K14">
            <v>22.3</v>
          </cell>
          <cell r="L14">
            <v>64</v>
          </cell>
          <cell r="M14">
            <v>97.9</v>
          </cell>
          <cell r="N14">
            <v>7325</v>
          </cell>
          <cell r="O14" t="str">
            <v>Females</v>
          </cell>
          <cell r="P14">
            <v>15.5</v>
          </cell>
          <cell r="Q14">
            <v>26.9</v>
          </cell>
          <cell r="R14">
            <v>24.6</v>
          </cell>
          <cell r="S14">
            <v>15.7</v>
          </cell>
          <cell r="T14">
            <v>9</v>
          </cell>
          <cell r="U14">
            <v>3.3</v>
          </cell>
          <cell r="V14">
            <v>2.2999999999999998</v>
          </cell>
          <cell r="W14">
            <v>2.1</v>
          </cell>
          <cell r="X14">
            <v>42.4</v>
          </cell>
          <cell r="Y14">
            <v>82.7</v>
          </cell>
          <cell r="Z14">
            <v>99.5</v>
          </cell>
          <cell r="AA14">
            <v>568</v>
          </cell>
          <cell r="AB14" t="str">
            <v>All</v>
          </cell>
          <cell r="AC14">
            <v>7.1</v>
          </cell>
          <cell r="AD14">
            <v>16.600000000000001</v>
          </cell>
          <cell r="AE14">
            <v>22.1</v>
          </cell>
          <cell r="AF14">
            <v>19.5</v>
          </cell>
          <cell r="AG14">
            <v>15.3</v>
          </cell>
          <cell r="AH14">
            <v>9.5</v>
          </cell>
          <cell r="AI14">
            <v>5.2</v>
          </cell>
          <cell r="AJ14">
            <v>2.8</v>
          </cell>
          <cell r="AK14">
            <v>23.7</v>
          </cell>
          <cell r="AL14">
            <v>65.3</v>
          </cell>
          <cell r="AM14">
            <v>98</v>
          </cell>
          <cell r="AN14">
            <v>7893</v>
          </cell>
        </row>
        <row r="15">
          <cell r="A15" t="str">
            <v>D &amp; T: Food Technology</v>
          </cell>
          <cell r="B15" t="str">
            <v>Males</v>
          </cell>
          <cell r="C15">
            <v>1.5</v>
          </cell>
          <cell r="D15">
            <v>5.5</v>
          </cell>
          <cell r="E15">
            <v>14.4</v>
          </cell>
          <cell r="F15">
            <v>23.8</v>
          </cell>
          <cell r="G15">
            <v>23.5</v>
          </cell>
          <cell r="H15">
            <v>15.2</v>
          </cell>
          <cell r="I15">
            <v>9.5</v>
          </cell>
          <cell r="J15">
            <v>4.2</v>
          </cell>
          <cell r="K15">
            <v>7</v>
          </cell>
          <cell r="L15">
            <v>45.2</v>
          </cell>
          <cell r="M15">
            <v>97.6</v>
          </cell>
          <cell r="N15">
            <v>14079</v>
          </cell>
          <cell r="O15" t="str">
            <v>Females</v>
          </cell>
          <cell r="P15">
            <v>7</v>
          </cell>
          <cell r="Q15">
            <v>16.7</v>
          </cell>
          <cell r="R15">
            <v>23.4</v>
          </cell>
          <cell r="S15">
            <v>23.2</v>
          </cell>
          <cell r="T15">
            <v>15.4</v>
          </cell>
          <cell r="U15">
            <v>8.1999999999999993</v>
          </cell>
          <cell r="V15">
            <v>4</v>
          </cell>
          <cell r="W15">
            <v>1.4</v>
          </cell>
          <cell r="X15">
            <v>23.7</v>
          </cell>
          <cell r="Y15">
            <v>70.3</v>
          </cell>
          <cell r="Z15">
            <v>99.2</v>
          </cell>
          <cell r="AA15">
            <v>24320</v>
          </cell>
          <cell r="AB15" t="str">
            <v>All</v>
          </cell>
          <cell r="AC15">
            <v>5</v>
          </cell>
          <cell r="AD15">
            <v>12.6</v>
          </cell>
          <cell r="AE15">
            <v>20.100000000000001</v>
          </cell>
          <cell r="AF15">
            <v>23.4</v>
          </cell>
          <cell r="AG15">
            <v>18.399999999999999</v>
          </cell>
          <cell r="AH15">
            <v>10.8</v>
          </cell>
          <cell r="AI15">
            <v>6</v>
          </cell>
          <cell r="AJ15">
            <v>2.4</v>
          </cell>
          <cell r="AK15">
            <v>17.600000000000001</v>
          </cell>
          <cell r="AL15">
            <v>61.1</v>
          </cell>
          <cell r="AM15">
            <v>98.6</v>
          </cell>
          <cell r="AN15">
            <v>38399</v>
          </cell>
        </row>
        <row r="16">
          <cell r="A16" t="str">
            <v>D &amp; T: Graphic Products</v>
          </cell>
          <cell r="B16" t="str">
            <v>Males</v>
          </cell>
          <cell r="C16">
            <v>3</v>
          </cell>
          <cell r="D16">
            <v>8.8000000000000007</v>
          </cell>
          <cell r="E16">
            <v>16</v>
          </cell>
          <cell r="F16">
            <v>22.8</v>
          </cell>
          <cell r="G16">
            <v>19.399999999999999</v>
          </cell>
          <cell r="H16">
            <v>13.7</v>
          </cell>
          <cell r="I16">
            <v>8</v>
          </cell>
          <cell r="J16">
            <v>4.8</v>
          </cell>
          <cell r="K16">
            <v>11.7</v>
          </cell>
          <cell r="L16">
            <v>50.5</v>
          </cell>
          <cell r="M16">
            <v>96.6</v>
          </cell>
          <cell r="N16">
            <v>19945</v>
          </cell>
          <cell r="O16" t="str">
            <v>Females</v>
          </cell>
          <cell r="P16">
            <v>9.5</v>
          </cell>
          <cell r="Q16">
            <v>17.600000000000001</v>
          </cell>
          <cell r="R16">
            <v>22.4</v>
          </cell>
          <cell r="S16">
            <v>22</v>
          </cell>
          <cell r="T16">
            <v>13.7</v>
          </cell>
          <cell r="U16">
            <v>7.9</v>
          </cell>
          <cell r="V16">
            <v>4</v>
          </cell>
          <cell r="W16">
            <v>1.7</v>
          </cell>
          <cell r="X16">
            <v>27.1</v>
          </cell>
          <cell r="Y16">
            <v>71.400000000000006</v>
          </cell>
          <cell r="Z16">
            <v>98.7</v>
          </cell>
          <cell r="AA16">
            <v>11890</v>
          </cell>
          <cell r="AB16" t="str">
            <v>All</v>
          </cell>
          <cell r="AC16">
            <v>5.4</v>
          </cell>
          <cell r="AD16">
            <v>12</v>
          </cell>
          <cell r="AE16">
            <v>18.399999999999999</v>
          </cell>
          <cell r="AF16">
            <v>22.5</v>
          </cell>
          <cell r="AG16">
            <v>17.3</v>
          </cell>
          <cell r="AH16">
            <v>11.6</v>
          </cell>
          <cell r="AI16">
            <v>6.5</v>
          </cell>
          <cell r="AJ16">
            <v>3.7</v>
          </cell>
          <cell r="AK16">
            <v>17.399999999999999</v>
          </cell>
          <cell r="AL16">
            <v>58.3</v>
          </cell>
          <cell r="AM16">
            <v>97.4</v>
          </cell>
          <cell r="AN16">
            <v>31835</v>
          </cell>
        </row>
        <row r="17">
          <cell r="A17" t="str">
            <v>D &amp; T: Resistant Materials</v>
          </cell>
          <cell r="B17" t="str">
            <v>Males</v>
          </cell>
          <cell r="C17">
            <v>3.1</v>
          </cell>
          <cell r="D17">
            <v>8.5</v>
          </cell>
          <cell r="E17">
            <v>17.2</v>
          </cell>
          <cell r="F17">
            <v>24.7</v>
          </cell>
          <cell r="G17">
            <v>20.3</v>
          </cell>
          <cell r="H17">
            <v>12.9</v>
          </cell>
          <cell r="I17">
            <v>7.5</v>
          </cell>
          <cell r="J17">
            <v>3.6</v>
          </cell>
          <cell r="K17">
            <v>11.6</v>
          </cell>
          <cell r="L17">
            <v>53.5</v>
          </cell>
          <cell r="M17">
            <v>97.7</v>
          </cell>
          <cell r="N17">
            <v>43488</v>
          </cell>
          <cell r="O17" t="str">
            <v>Females</v>
          </cell>
          <cell r="P17">
            <v>8.8000000000000007</v>
          </cell>
          <cell r="Q17">
            <v>18.2</v>
          </cell>
          <cell r="R17">
            <v>22.1</v>
          </cell>
          <cell r="S17">
            <v>22.2</v>
          </cell>
          <cell r="T17">
            <v>14.3</v>
          </cell>
          <cell r="U17">
            <v>7.7</v>
          </cell>
          <cell r="V17">
            <v>3.8</v>
          </cell>
          <cell r="W17">
            <v>1.9</v>
          </cell>
          <cell r="X17">
            <v>26.9</v>
          </cell>
          <cell r="Y17">
            <v>71.2</v>
          </cell>
          <cell r="Z17">
            <v>98.9</v>
          </cell>
          <cell r="AA17">
            <v>7607</v>
          </cell>
          <cell r="AB17" t="str">
            <v>All</v>
          </cell>
          <cell r="AC17">
            <v>3.9</v>
          </cell>
          <cell r="AD17">
            <v>10</v>
          </cell>
          <cell r="AE17">
            <v>18</v>
          </cell>
          <cell r="AF17">
            <v>24.3</v>
          </cell>
          <cell r="AG17">
            <v>19.399999999999999</v>
          </cell>
          <cell r="AH17">
            <v>12.1</v>
          </cell>
          <cell r="AI17">
            <v>7</v>
          </cell>
          <cell r="AJ17">
            <v>3.3</v>
          </cell>
          <cell r="AK17">
            <v>13.9</v>
          </cell>
          <cell r="AL17">
            <v>56.2</v>
          </cell>
          <cell r="AM17">
            <v>97.9</v>
          </cell>
          <cell r="AN17">
            <v>51095</v>
          </cell>
        </row>
        <row r="18">
          <cell r="A18" t="str">
            <v>D &amp; T: Systems &amp; Control</v>
          </cell>
          <cell r="B18" t="str">
            <v>Males</v>
          </cell>
          <cell r="C18">
            <v>7.3</v>
          </cell>
          <cell r="D18">
            <v>12.5</v>
          </cell>
          <cell r="E18">
            <v>20.2</v>
          </cell>
          <cell r="F18">
            <v>23.8</v>
          </cell>
          <cell r="G18">
            <v>17.8</v>
          </cell>
          <cell r="H18">
            <v>10.199999999999999</v>
          </cell>
          <cell r="I18">
            <v>4.7</v>
          </cell>
          <cell r="J18">
            <v>2.4</v>
          </cell>
          <cell r="K18">
            <v>19.8</v>
          </cell>
          <cell r="L18">
            <v>63.8</v>
          </cell>
          <cell r="M18">
            <v>98.9</v>
          </cell>
          <cell r="N18">
            <v>2810</v>
          </cell>
          <cell r="O18" t="str">
            <v>Females</v>
          </cell>
          <cell r="P18">
            <v>6</v>
          </cell>
          <cell r="Q18">
            <v>24.1</v>
          </cell>
          <cell r="R18">
            <v>19.899999999999999</v>
          </cell>
          <cell r="S18">
            <v>23.5</v>
          </cell>
          <cell r="T18">
            <v>15.7</v>
          </cell>
          <cell r="U18">
            <v>6.6</v>
          </cell>
          <cell r="V18">
            <v>1.8</v>
          </cell>
          <cell r="W18">
            <v>1.8</v>
          </cell>
          <cell r="X18">
            <v>30.1</v>
          </cell>
          <cell r="Y18">
            <v>73.5</v>
          </cell>
          <cell r="Z18">
            <v>99.4</v>
          </cell>
          <cell r="AA18">
            <v>166</v>
          </cell>
          <cell r="AB18" t="str">
            <v>All</v>
          </cell>
          <cell r="AC18">
            <v>7.2</v>
          </cell>
          <cell r="AD18">
            <v>13.1</v>
          </cell>
          <cell r="AE18">
            <v>20.2</v>
          </cell>
          <cell r="AF18">
            <v>23.8</v>
          </cell>
          <cell r="AG18">
            <v>17.7</v>
          </cell>
          <cell r="AH18">
            <v>10</v>
          </cell>
          <cell r="AI18">
            <v>4.5</v>
          </cell>
          <cell r="AJ18">
            <v>2.4</v>
          </cell>
          <cell r="AK18">
            <v>20.399999999999999</v>
          </cell>
          <cell r="AL18">
            <v>64.3</v>
          </cell>
          <cell r="AM18">
            <v>99</v>
          </cell>
          <cell r="AN18">
            <v>2976</v>
          </cell>
        </row>
        <row r="19">
          <cell r="A19" t="str">
            <v>D &amp; T: Textiles Technology</v>
          </cell>
          <cell r="B19" t="str">
            <v>Males</v>
          </cell>
          <cell r="C19">
            <v>1.3</v>
          </cell>
          <cell r="D19">
            <v>5</v>
          </cell>
          <cell r="E19">
            <v>12.6</v>
          </cell>
          <cell r="F19">
            <v>19.100000000000001</v>
          </cell>
          <cell r="G19">
            <v>20.100000000000001</v>
          </cell>
          <cell r="H19">
            <v>18.899999999999999</v>
          </cell>
          <cell r="I19">
            <v>13</v>
          </cell>
          <cell r="J19">
            <v>6.2</v>
          </cell>
          <cell r="K19">
            <v>6.4</v>
          </cell>
          <cell r="L19">
            <v>38.1</v>
          </cell>
          <cell r="M19">
            <v>96.3</v>
          </cell>
          <cell r="N19">
            <v>753</v>
          </cell>
          <cell r="O19" t="str">
            <v>Females</v>
          </cell>
          <cell r="P19">
            <v>9.4</v>
          </cell>
          <cell r="Q19">
            <v>17.600000000000001</v>
          </cell>
          <cell r="R19">
            <v>24.4</v>
          </cell>
          <cell r="S19">
            <v>21</v>
          </cell>
          <cell r="T19">
            <v>14.1</v>
          </cell>
          <cell r="U19">
            <v>7.5</v>
          </cell>
          <cell r="V19">
            <v>3.7</v>
          </cell>
          <cell r="W19">
            <v>1.5</v>
          </cell>
          <cell r="X19">
            <v>26.9</v>
          </cell>
          <cell r="Y19">
            <v>72.3</v>
          </cell>
          <cell r="Z19">
            <v>99.1</v>
          </cell>
          <cell r="AA19">
            <v>23445</v>
          </cell>
          <cell r="AB19" t="str">
            <v>All</v>
          </cell>
          <cell r="AC19">
            <v>9.1</v>
          </cell>
          <cell r="AD19">
            <v>17.2</v>
          </cell>
          <cell r="AE19">
            <v>24</v>
          </cell>
          <cell r="AF19">
            <v>21</v>
          </cell>
          <cell r="AG19">
            <v>14.3</v>
          </cell>
          <cell r="AH19">
            <v>7.9</v>
          </cell>
          <cell r="AI19">
            <v>3.9</v>
          </cell>
          <cell r="AJ19">
            <v>1.7</v>
          </cell>
          <cell r="AK19">
            <v>26.3</v>
          </cell>
          <cell r="AL19">
            <v>71.3</v>
          </cell>
          <cell r="AM19">
            <v>99.1</v>
          </cell>
          <cell r="AN19">
            <v>24198</v>
          </cell>
        </row>
        <row r="20">
          <cell r="A20" t="str">
            <v>Other Design and Technology</v>
          </cell>
          <cell r="B20" t="str">
            <v>Males</v>
          </cell>
          <cell r="C20">
            <v>2.5</v>
          </cell>
          <cell r="D20">
            <v>7.8</v>
          </cell>
          <cell r="E20">
            <v>17.399999999999999</v>
          </cell>
          <cell r="F20">
            <v>24.4</v>
          </cell>
          <cell r="G20">
            <v>20</v>
          </cell>
          <cell r="H20">
            <v>13</v>
          </cell>
          <cell r="I20">
            <v>8.5</v>
          </cell>
          <cell r="J20">
            <v>4.0999999999999996</v>
          </cell>
          <cell r="K20">
            <v>10.3</v>
          </cell>
          <cell r="L20">
            <v>52.1</v>
          </cell>
          <cell r="M20">
            <v>97.6</v>
          </cell>
          <cell r="N20">
            <v>27503</v>
          </cell>
          <cell r="O20" t="str">
            <v>Females</v>
          </cell>
          <cell r="P20">
            <v>7.2</v>
          </cell>
          <cell r="Q20">
            <v>18</v>
          </cell>
          <cell r="R20">
            <v>25.2</v>
          </cell>
          <cell r="S20">
            <v>21.2</v>
          </cell>
          <cell r="T20">
            <v>13.6</v>
          </cell>
          <cell r="U20">
            <v>7.5</v>
          </cell>
          <cell r="V20">
            <v>3.8</v>
          </cell>
          <cell r="W20">
            <v>2</v>
          </cell>
          <cell r="X20">
            <v>25.2</v>
          </cell>
          <cell r="Y20">
            <v>71.599999999999994</v>
          </cell>
          <cell r="Z20">
            <v>98.6</v>
          </cell>
          <cell r="AA20">
            <v>10694</v>
          </cell>
          <cell r="AB20" t="str">
            <v>All</v>
          </cell>
          <cell r="AC20">
            <v>3.8</v>
          </cell>
          <cell r="AD20">
            <v>10.7</v>
          </cell>
          <cell r="AE20">
            <v>19.600000000000001</v>
          </cell>
          <cell r="AF20">
            <v>23.5</v>
          </cell>
          <cell r="AG20">
            <v>18.2</v>
          </cell>
          <cell r="AH20">
            <v>11.5</v>
          </cell>
          <cell r="AI20">
            <v>7.2</v>
          </cell>
          <cell r="AJ20">
            <v>3.5</v>
          </cell>
          <cell r="AK20">
            <v>14.4</v>
          </cell>
          <cell r="AL20">
            <v>57.5</v>
          </cell>
          <cell r="AM20">
            <v>97.9</v>
          </cell>
          <cell r="AN20">
            <v>38197</v>
          </cell>
        </row>
        <row r="21">
          <cell r="A21" t="str">
            <v>Applied Engineering</v>
          </cell>
          <cell r="B21" t="str">
            <v>Males</v>
          </cell>
          <cell r="C21">
            <v>0.7</v>
          </cell>
          <cell r="D21">
            <v>3.9</v>
          </cell>
          <cell r="E21">
            <v>11</v>
          </cell>
          <cell r="F21">
            <v>21.3</v>
          </cell>
          <cell r="G21">
            <v>21.8</v>
          </cell>
          <cell r="H21">
            <v>16.2</v>
          </cell>
          <cell r="I21">
            <v>12.1</v>
          </cell>
          <cell r="J21">
            <v>7.6</v>
          </cell>
          <cell r="K21">
            <v>4.7</v>
          </cell>
          <cell r="L21">
            <v>37</v>
          </cell>
          <cell r="M21">
            <v>94.8</v>
          </cell>
          <cell r="N21">
            <v>5823</v>
          </cell>
          <cell r="O21" t="str">
            <v>Females</v>
          </cell>
          <cell r="P21">
            <v>3.4</v>
          </cell>
          <cell r="Q21">
            <v>18</v>
          </cell>
          <cell r="R21">
            <v>17.5</v>
          </cell>
          <cell r="S21">
            <v>21.4</v>
          </cell>
          <cell r="T21">
            <v>17.3</v>
          </cell>
          <cell r="U21">
            <v>10.4</v>
          </cell>
          <cell r="V21">
            <v>6.3</v>
          </cell>
          <cell r="W21">
            <v>3.6</v>
          </cell>
          <cell r="X21">
            <v>21.4</v>
          </cell>
          <cell r="Y21">
            <v>60.3</v>
          </cell>
          <cell r="Z21">
            <v>97.9</v>
          </cell>
          <cell r="AA21">
            <v>473</v>
          </cell>
          <cell r="AB21" t="str">
            <v>All</v>
          </cell>
          <cell r="AC21">
            <v>0.9</v>
          </cell>
          <cell r="AD21">
            <v>5</v>
          </cell>
          <cell r="AE21">
            <v>11.5</v>
          </cell>
          <cell r="AF21">
            <v>21.3</v>
          </cell>
          <cell r="AG21">
            <v>21.5</v>
          </cell>
          <cell r="AH21">
            <v>15.8</v>
          </cell>
          <cell r="AI21">
            <v>11.7</v>
          </cell>
          <cell r="AJ21">
            <v>7.3</v>
          </cell>
          <cell r="AK21">
            <v>5.9</v>
          </cell>
          <cell r="AL21">
            <v>38.799999999999997</v>
          </cell>
          <cell r="AM21">
            <v>95</v>
          </cell>
          <cell r="AN21">
            <v>6296</v>
          </cell>
        </row>
        <row r="22">
          <cell r="A22" t="str">
            <v>Information Technology</v>
          </cell>
          <cell r="B22" t="str">
            <v>Males</v>
          </cell>
          <cell r="C22">
            <v>3.1</v>
          </cell>
          <cell r="D22">
            <v>13.1</v>
          </cell>
          <cell r="E22">
            <v>23.4</v>
          </cell>
          <cell r="F22">
            <v>24.3</v>
          </cell>
          <cell r="G22">
            <v>15.2</v>
          </cell>
          <cell r="H22">
            <v>8.4</v>
          </cell>
          <cell r="I22">
            <v>5.7</v>
          </cell>
          <cell r="J22">
            <v>3.8</v>
          </cell>
          <cell r="K22">
            <v>16.2</v>
          </cell>
          <cell r="L22">
            <v>63.9</v>
          </cell>
          <cell r="M22">
            <v>97</v>
          </cell>
          <cell r="N22">
            <v>56990</v>
          </cell>
          <cell r="O22" t="str">
            <v>Females</v>
          </cell>
          <cell r="P22">
            <v>5.6</v>
          </cell>
          <cell r="Q22">
            <v>17.899999999999999</v>
          </cell>
          <cell r="R22">
            <v>24.5</v>
          </cell>
          <cell r="S22">
            <v>22.3</v>
          </cell>
          <cell r="T22">
            <v>13.8</v>
          </cell>
          <cell r="U22">
            <v>7.2</v>
          </cell>
          <cell r="V22">
            <v>4.2</v>
          </cell>
          <cell r="W22">
            <v>2.5</v>
          </cell>
          <cell r="X22">
            <v>23.5</v>
          </cell>
          <cell r="Y22">
            <v>70.3</v>
          </cell>
          <cell r="Z22">
            <v>97.8</v>
          </cell>
          <cell r="AA22">
            <v>42487</v>
          </cell>
          <cell r="AB22" t="str">
            <v>All</v>
          </cell>
          <cell r="AC22">
            <v>4.2</v>
          </cell>
          <cell r="AD22">
            <v>15.2</v>
          </cell>
          <cell r="AE22">
            <v>23.9</v>
          </cell>
          <cell r="AF22">
            <v>23.4</v>
          </cell>
          <cell r="AG22">
            <v>14.6</v>
          </cell>
          <cell r="AH22">
            <v>7.9</v>
          </cell>
          <cell r="AI22">
            <v>5.0999999999999996</v>
          </cell>
          <cell r="AJ22">
            <v>3.2</v>
          </cell>
          <cell r="AK22">
            <v>19.3</v>
          </cell>
          <cell r="AL22">
            <v>66.599999999999994</v>
          </cell>
          <cell r="AM22">
            <v>97.3</v>
          </cell>
          <cell r="AN22">
            <v>99477</v>
          </cell>
        </row>
        <row r="23">
          <cell r="A23" t="str">
            <v>Business Studies</v>
          </cell>
          <cell r="B23" t="str">
            <v>Males</v>
          </cell>
          <cell r="C23">
            <v>2.5</v>
          </cell>
          <cell r="D23">
            <v>12.6</v>
          </cell>
          <cell r="E23">
            <v>23.9</v>
          </cell>
          <cell r="F23">
            <v>24.4</v>
          </cell>
          <cell r="G23">
            <v>16.600000000000001</v>
          </cell>
          <cell r="H23">
            <v>9.4</v>
          </cell>
          <cell r="I23">
            <v>5.5</v>
          </cell>
          <cell r="J23">
            <v>3.2</v>
          </cell>
          <cell r="K23">
            <v>15.1</v>
          </cell>
          <cell r="L23">
            <v>63.4</v>
          </cell>
          <cell r="M23">
            <v>98.2</v>
          </cell>
          <cell r="N23">
            <v>42761</v>
          </cell>
          <cell r="O23" t="str">
            <v>Females</v>
          </cell>
          <cell r="P23">
            <v>4</v>
          </cell>
          <cell r="Q23">
            <v>16.100000000000001</v>
          </cell>
          <cell r="R23">
            <v>25.4</v>
          </cell>
          <cell r="S23">
            <v>23</v>
          </cell>
          <cell r="T23">
            <v>15.3</v>
          </cell>
          <cell r="U23">
            <v>8.1999999999999993</v>
          </cell>
          <cell r="V23">
            <v>4.5</v>
          </cell>
          <cell r="W23">
            <v>2.2999999999999998</v>
          </cell>
          <cell r="X23">
            <v>20.100000000000001</v>
          </cell>
          <cell r="Y23">
            <v>68.5</v>
          </cell>
          <cell r="Z23">
            <v>98.9</v>
          </cell>
          <cell r="AA23">
            <v>31190</v>
          </cell>
          <cell r="AB23" t="str">
            <v>All</v>
          </cell>
          <cell r="AC23">
            <v>3.1</v>
          </cell>
          <cell r="AD23">
            <v>14.1</v>
          </cell>
          <cell r="AE23">
            <v>24.5</v>
          </cell>
          <cell r="AF23">
            <v>23.8</v>
          </cell>
          <cell r="AG23">
            <v>16.100000000000001</v>
          </cell>
          <cell r="AH23">
            <v>8.9</v>
          </cell>
          <cell r="AI23">
            <v>5.0999999999999996</v>
          </cell>
          <cell r="AJ23">
            <v>2.8</v>
          </cell>
          <cell r="AK23">
            <v>17.2</v>
          </cell>
          <cell r="AL23">
            <v>65.599999999999994</v>
          </cell>
          <cell r="AM23">
            <v>98.5</v>
          </cell>
          <cell r="AN23">
            <v>73951</v>
          </cell>
        </row>
        <row r="24">
          <cell r="A24" t="str">
            <v>Applied Business</v>
          </cell>
          <cell r="B24" t="str">
            <v>Males</v>
          </cell>
          <cell r="C24">
            <v>1.6</v>
          </cell>
          <cell r="D24">
            <v>8.6999999999999993</v>
          </cell>
          <cell r="E24">
            <v>18.899999999999999</v>
          </cell>
          <cell r="F24">
            <v>22.5</v>
          </cell>
          <cell r="G24">
            <v>17.2</v>
          </cell>
          <cell r="H24">
            <v>12.8</v>
          </cell>
          <cell r="I24">
            <v>7.1</v>
          </cell>
          <cell r="J24">
            <v>4.7</v>
          </cell>
          <cell r="K24">
            <v>10.3</v>
          </cell>
          <cell r="L24">
            <v>51.8</v>
          </cell>
          <cell r="M24">
            <v>93.6</v>
          </cell>
          <cell r="N24">
            <v>6832</v>
          </cell>
          <cell r="O24" t="str">
            <v>Females</v>
          </cell>
          <cell r="P24">
            <v>2.6</v>
          </cell>
          <cell r="Q24">
            <v>14.6</v>
          </cell>
          <cell r="R24">
            <v>22.3</v>
          </cell>
          <cell r="S24">
            <v>21.2</v>
          </cell>
          <cell r="T24">
            <v>16</v>
          </cell>
          <cell r="U24">
            <v>11.2</v>
          </cell>
          <cell r="V24">
            <v>5.2</v>
          </cell>
          <cell r="W24">
            <v>3.4</v>
          </cell>
          <cell r="X24">
            <v>17.2</v>
          </cell>
          <cell r="Y24">
            <v>60.8</v>
          </cell>
          <cell r="Z24">
            <v>96.6</v>
          </cell>
          <cell r="AA24">
            <v>4815</v>
          </cell>
          <cell r="AB24" t="str">
            <v>All</v>
          </cell>
          <cell r="AC24">
            <v>2</v>
          </cell>
          <cell r="AD24">
            <v>11.1</v>
          </cell>
          <cell r="AE24">
            <v>20.3</v>
          </cell>
          <cell r="AF24">
            <v>22</v>
          </cell>
          <cell r="AG24">
            <v>16.7</v>
          </cell>
          <cell r="AH24">
            <v>12.1</v>
          </cell>
          <cell r="AI24">
            <v>6.3</v>
          </cell>
          <cell r="AJ24">
            <v>4.2</v>
          </cell>
          <cell r="AK24">
            <v>13.2</v>
          </cell>
          <cell r="AL24">
            <v>55.5</v>
          </cell>
          <cell r="AM24">
            <v>94.8</v>
          </cell>
          <cell r="AN24">
            <v>11647</v>
          </cell>
        </row>
        <row r="25">
          <cell r="A25" t="str">
            <v>Home Economics</v>
          </cell>
          <cell r="B25" t="str">
            <v>Males</v>
          </cell>
          <cell r="C25">
            <v>0.7</v>
          </cell>
          <cell r="D25">
            <v>4.0999999999999996</v>
          </cell>
          <cell r="E25">
            <v>11.3</v>
          </cell>
          <cell r="F25">
            <v>22.7</v>
          </cell>
          <cell r="G25">
            <v>23.9</v>
          </cell>
          <cell r="H25">
            <v>18.399999999999999</v>
          </cell>
          <cell r="I25">
            <v>11.5</v>
          </cell>
          <cell r="J25">
            <v>4.5</v>
          </cell>
          <cell r="K25">
            <v>4.8</v>
          </cell>
          <cell r="L25">
            <v>38.799999999999997</v>
          </cell>
          <cell r="M25">
            <v>97.1</v>
          </cell>
          <cell r="N25">
            <v>3313</v>
          </cell>
          <cell r="O25" t="str">
            <v>Females</v>
          </cell>
          <cell r="P25">
            <v>3</v>
          </cell>
          <cell r="Q25">
            <v>10.8</v>
          </cell>
          <cell r="R25">
            <v>19.5</v>
          </cell>
          <cell r="S25">
            <v>23.7</v>
          </cell>
          <cell r="T25">
            <v>20.100000000000001</v>
          </cell>
          <cell r="U25">
            <v>12</v>
          </cell>
          <cell r="V25">
            <v>6.4</v>
          </cell>
          <cell r="W25">
            <v>2.8</v>
          </cell>
          <cell r="X25">
            <v>13.7</v>
          </cell>
          <cell r="Y25">
            <v>56.9</v>
          </cell>
          <cell r="Z25">
            <v>98.1</v>
          </cell>
          <cell r="AA25">
            <v>23850</v>
          </cell>
          <cell r="AB25" t="str">
            <v>All</v>
          </cell>
          <cell r="AC25">
            <v>2.7</v>
          </cell>
          <cell r="AD25">
            <v>9.9</v>
          </cell>
          <cell r="AE25">
            <v>18.5</v>
          </cell>
          <cell r="AF25">
            <v>23.6</v>
          </cell>
          <cell r="AG25">
            <v>20.5</v>
          </cell>
          <cell r="AH25">
            <v>12.8</v>
          </cell>
          <cell r="AI25">
            <v>7</v>
          </cell>
          <cell r="AJ25">
            <v>3</v>
          </cell>
          <cell r="AK25">
            <v>12.6</v>
          </cell>
          <cell r="AL25">
            <v>54.7</v>
          </cell>
          <cell r="AM25">
            <v>98</v>
          </cell>
          <cell r="AN25">
            <v>27163</v>
          </cell>
        </row>
        <row r="26">
          <cell r="A26" t="str">
            <v>Geography</v>
          </cell>
          <cell r="B26" t="str">
            <v>Males</v>
          </cell>
          <cell r="C26">
            <v>7.1</v>
          </cell>
          <cell r="D26">
            <v>15.4</v>
          </cell>
          <cell r="E26">
            <v>20</v>
          </cell>
          <cell r="F26">
            <v>22.7</v>
          </cell>
          <cell r="G26">
            <v>16.5</v>
          </cell>
          <cell r="H26">
            <v>9.6</v>
          </cell>
          <cell r="I26">
            <v>5.0999999999999996</v>
          </cell>
          <cell r="J26">
            <v>2.5</v>
          </cell>
          <cell r="K26">
            <v>22.5</v>
          </cell>
          <cell r="L26">
            <v>65.2</v>
          </cell>
          <cell r="M26">
            <v>98.9</v>
          </cell>
          <cell r="N26">
            <v>113242</v>
          </cell>
          <cell r="O26" t="str">
            <v>Females</v>
          </cell>
          <cell r="P26">
            <v>11.9</v>
          </cell>
          <cell r="Q26">
            <v>19.899999999999999</v>
          </cell>
          <cell r="R26">
            <v>21.5</v>
          </cell>
          <cell r="S26">
            <v>20</v>
          </cell>
          <cell r="T26">
            <v>13.1</v>
          </cell>
          <cell r="U26">
            <v>7.4</v>
          </cell>
          <cell r="V26">
            <v>3.8</v>
          </cell>
          <cell r="W26">
            <v>1.7</v>
          </cell>
          <cell r="X26">
            <v>31.9</v>
          </cell>
          <cell r="Y26">
            <v>73.3</v>
          </cell>
          <cell r="Z26">
            <v>99.3</v>
          </cell>
          <cell r="AA26">
            <v>97964</v>
          </cell>
          <cell r="AB26" t="str">
            <v>All</v>
          </cell>
          <cell r="AC26">
            <v>9.3000000000000007</v>
          </cell>
          <cell r="AD26">
            <v>17.5</v>
          </cell>
          <cell r="AE26">
            <v>20.7</v>
          </cell>
          <cell r="AF26">
            <v>21.5</v>
          </cell>
          <cell r="AG26">
            <v>14.9</v>
          </cell>
          <cell r="AH26">
            <v>8.6</v>
          </cell>
          <cell r="AI26">
            <v>4.5</v>
          </cell>
          <cell r="AJ26">
            <v>2.1</v>
          </cell>
          <cell r="AK26">
            <v>26.8</v>
          </cell>
          <cell r="AL26">
            <v>69</v>
          </cell>
          <cell r="AM26">
            <v>99.1</v>
          </cell>
          <cell r="AN26">
            <v>211206</v>
          </cell>
        </row>
        <row r="27">
          <cell r="A27" t="str">
            <v>History</v>
          </cell>
          <cell r="B27" t="str">
            <v>Males</v>
          </cell>
          <cell r="C27">
            <v>7</v>
          </cell>
          <cell r="D27">
            <v>16.600000000000001</v>
          </cell>
          <cell r="E27">
            <v>21.4</v>
          </cell>
          <cell r="F27">
            <v>19.5</v>
          </cell>
          <cell r="G27">
            <v>14.1</v>
          </cell>
          <cell r="H27">
            <v>9</v>
          </cell>
          <cell r="I27">
            <v>6</v>
          </cell>
          <cell r="J27">
            <v>3.7</v>
          </cell>
          <cell r="K27">
            <v>23.5</v>
          </cell>
          <cell r="L27">
            <v>64.5</v>
          </cell>
          <cell r="M27">
            <v>97.3</v>
          </cell>
          <cell r="N27">
            <v>110601</v>
          </cell>
          <cell r="O27" t="str">
            <v>Females</v>
          </cell>
          <cell r="P27">
            <v>11.8</v>
          </cell>
          <cell r="Q27">
            <v>21.2</v>
          </cell>
          <cell r="R27">
            <v>22.2</v>
          </cell>
          <cell r="S27">
            <v>17.5</v>
          </cell>
          <cell r="T27">
            <v>11.5</v>
          </cell>
          <cell r="U27">
            <v>7.3</v>
          </cell>
          <cell r="V27">
            <v>4.5999999999999996</v>
          </cell>
          <cell r="W27">
            <v>2.5</v>
          </cell>
          <cell r="X27">
            <v>33</v>
          </cell>
          <cell r="Y27">
            <v>72.599999999999994</v>
          </cell>
          <cell r="Z27">
            <v>98.6</v>
          </cell>
          <cell r="AA27">
            <v>118245</v>
          </cell>
          <cell r="AB27" t="str">
            <v>All</v>
          </cell>
          <cell r="AC27">
            <v>9.5</v>
          </cell>
          <cell r="AD27">
            <v>18.899999999999999</v>
          </cell>
          <cell r="AE27">
            <v>21.8</v>
          </cell>
          <cell r="AF27">
            <v>18.5</v>
          </cell>
          <cell r="AG27">
            <v>12.8</v>
          </cell>
          <cell r="AH27">
            <v>8.1</v>
          </cell>
          <cell r="AI27">
            <v>5.2</v>
          </cell>
          <cell r="AJ27">
            <v>3.1</v>
          </cell>
          <cell r="AK27">
            <v>28.4</v>
          </cell>
          <cell r="AL27">
            <v>68.7</v>
          </cell>
          <cell r="AM27">
            <v>98</v>
          </cell>
          <cell r="AN27">
            <v>228846</v>
          </cell>
        </row>
        <row r="28">
          <cell r="A28" t="str">
            <v>Humanities</v>
          </cell>
          <cell r="B28" t="str">
            <v>Males</v>
          </cell>
          <cell r="C28">
            <v>0.9</v>
          </cell>
          <cell r="D28">
            <v>5.0999999999999996</v>
          </cell>
          <cell r="E28">
            <v>13.6</v>
          </cell>
          <cell r="F28">
            <v>19.899999999999999</v>
          </cell>
          <cell r="G28">
            <v>19.399999999999999</v>
          </cell>
          <cell r="H28">
            <v>15.8</v>
          </cell>
          <cell r="I28">
            <v>10.9</v>
          </cell>
          <cell r="J28">
            <v>8.3000000000000007</v>
          </cell>
          <cell r="K28">
            <v>6</v>
          </cell>
          <cell r="L28">
            <v>39.5</v>
          </cell>
          <cell r="M28">
            <v>93.9</v>
          </cell>
          <cell r="N28">
            <v>4364</v>
          </cell>
          <cell r="O28" t="str">
            <v>Females</v>
          </cell>
          <cell r="P28">
            <v>2.6</v>
          </cell>
          <cell r="Q28">
            <v>10.8</v>
          </cell>
          <cell r="R28">
            <v>18.899999999999999</v>
          </cell>
          <cell r="S28">
            <v>21.8</v>
          </cell>
          <cell r="T28">
            <v>18</v>
          </cell>
          <cell r="U28">
            <v>11.6</v>
          </cell>
          <cell r="V28">
            <v>7.9</v>
          </cell>
          <cell r="W28">
            <v>4.5</v>
          </cell>
          <cell r="X28">
            <v>13.4</v>
          </cell>
          <cell r="Y28">
            <v>54.1</v>
          </cell>
          <cell r="Z28">
            <v>96.1</v>
          </cell>
          <cell r="AA28">
            <v>4040</v>
          </cell>
          <cell r="AB28" t="str">
            <v>All</v>
          </cell>
          <cell r="AC28">
            <v>1.7</v>
          </cell>
          <cell r="AD28">
            <v>7.8</v>
          </cell>
          <cell r="AE28">
            <v>16.2</v>
          </cell>
          <cell r="AF28">
            <v>20.8</v>
          </cell>
          <cell r="AG28">
            <v>18.7</v>
          </cell>
          <cell r="AH28">
            <v>13.8</v>
          </cell>
          <cell r="AI28">
            <v>9.4</v>
          </cell>
          <cell r="AJ28">
            <v>6.5</v>
          </cell>
          <cell r="AK28">
            <v>9.6</v>
          </cell>
          <cell r="AL28">
            <v>46.5</v>
          </cell>
          <cell r="AM28">
            <v>95</v>
          </cell>
          <cell r="AN28">
            <v>8404</v>
          </cell>
        </row>
        <row r="29">
          <cell r="A29" t="str">
            <v>Economics</v>
          </cell>
          <cell r="B29" t="str">
            <v>Males</v>
          </cell>
          <cell r="C29">
            <v>5.8</v>
          </cell>
          <cell r="D29">
            <v>22.2</v>
          </cell>
          <cell r="E29">
            <v>29.1</v>
          </cell>
          <cell r="F29">
            <v>19.7</v>
          </cell>
          <cell r="G29">
            <v>11.6</v>
          </cell>
          <cell r="H29">
            <v>5.7</v>
          </cell>
          <cell r="I29">
            <v>2.9</v>
          </cell>
          <cell r="J29">
            <v>1.6</v>
          </cell>
          <cell r="K29">
            <v>27.9</v>
          </cell>
          <cell r="L29">
            <v>76.7</v>
          </cell>
          <cell r="M29">
            <v>98.6</v>
          </cell>
          <cell r="N29">
            <v>6379</v>
          </cell>
          <cell r="O29" t="str">
            <v>Females</v>
          </cell>
          <cell r="P29">
            <v>5.2</v>
          </cell>
          <cell r="Q29">
            <v>22.9</v>
          </cell>
          <cell r="R29">
            <v>28.6</v>
          </cell>
          <cell r="S29">
            <v>20.3</v>
          </cell>
          <cell r="T29">
            <v>11.3</v>
          </cell>
          <cell r="U29">
            <v>6</v>
          </cell>
          <cell r="V29">
            <v>2.9</v>
          </cell>
          <cell r="W29">
            <v>1.3</v>
          </cell>
          <cell r="X29">
            <v>28.1</v>
          </cell>
          <cell r="Y29">
            <v>77.099999999999994</v>
          </cell>
          <cell r="Z29">
            <v>98.6</v>
          </cell>
          <cell r="AA29">
            <v>3077</v>
          </cell>
          <cell r="AB29" t="str">
            <v>All</v>
          </cell>
          <cell r="AC29">
            <v>5.6</v>
          </cell>
          <cell r="AD29">
            <v>22.4</v>
          </cell>
          <cell r="AE29">
            <v>28.9</v>
          </cell>
          <cell r="AF29">
            <v>19.899999999999999</v>
          </cell>
          <cell r="AG29">
            <v>11.5</v>
          </cell>
          <cell r="AH29">
            <v>5.8</v>
          </cell>
          <cell r="AI29">
            <v>2.9</v>
          </cell>
          <cell r="AJ29">
            <v>1.5</v>
          </cell>
          <cell r="AK29">
            <v>28</v>
          </cell>
          <cell r="AL29">
            <v>76.8</v>
          </cell>
          <cell r="AM29">
            <v>98.6</v>
          </cell>
          <cell r="AN29">
            <v>9456</v>
          </cell>
        </row>
        <row r="30">
          <cell r="A30" t="str">
            <v>Social Studies</v>
          </cell>
          <cell r="B30" t="str">
            <v>Males</v>
          </cell>
          <cell r="C30">
            <v>1.5</v>
          </cell>
          <cell r="D30">
            <v>9.1</v>
          </cell>
          <cell r="E30">
            <v>20.100000000000001</v>
          </cell>
          <cell r="F30">
            <v>24.2</v>
          </cell>
          <cell r="G30">
            <v>18.3</v>
          </cell>
          <cell r="H30">
            <v>11.5</v>
          </cell>
          <cell r="I30">
            <v>7.1</v>
          </cell>
          <cell r="J30">
            <v>4.3</v>
          </cell>
          <cell r="K30">
            <v>10.7</v>
          </cell>
          <cell r="L30">
            <v>55</v>
          </cell>
          <cell r="M30">
            <v>96.3</v>
          </cell>
          <cell r="N30">
            <v>21919</v>
          </cell>
          <cell r="O30" t="str">
            <v>Females</v>
          </cell>
          <cell r="P30">
            <v>4</v>
          </cell>
          <cell r="Q30">
            <v>16.100000000000001</v>
          </cell>
          <cell r="R30">
            <v>25.9</v>
          </cell>
          <cell r="S30">
            <v>22.4</v>
          </cell>
          <cell r="T30">
            <v>14.5</v>
          </cell>
          <cell r="U30">
            <v>8.4</v>
          </cell>
          <cell r="V30">
            <v>4.4000000000000004</v>
          </cell>
          <cell r="W30">
            <v>2.5</v>
          </cell>
          <cell r="X30">
            <v>20.100000000000001</v>
          </cell>
          <cell r="Y30">
            <v>68.400000000000006</v>
          </cell>
          <cell r="Z30">
            <v>98.2</v>
          </cell>
          <cell r="AA30">
            <v>38375</v>
          </cell>
          <cell r="AB30" t="str">
            <v>All</v>
          </cell>
          <cell r="AC30">
            <v>3.1</v>
          </cell>
          <cell r="AD30">
            <v>13.5</v>
          </cell>
          <cell r="AE30">
            <v>23.8</v>
          </cell>
          <cell r="AF30">
            <v>23.1</v>
          </cell>
          <cell r="AG30">
            <v>15.9</v>
          </cell>
          <cell r="AH30">
            <v>9.5</v>
          </cell>
          <cell r="AI30">
            <v>5.4</v>
          </cell>
          <cell r="AJ30">
            <v>3.2</v>
          </cell>
          <cell r="AK30">
            <v>16.7</v>
          </cell>
          <cell r="AL30">
            <v>63.5</v>
          </cell>
          <cell r="AM30">
            <v>97.5</v>
          </cell>
          <cell r="AN30">
            <v>60294</v>
          </cell>
        </row>
        <row r="31">
          <cell r="A31" t="str">
            <v>Arabic</v>
          </cell>
          <cell r="B31" t="str">
            <v>Males</v>
          </cell>
          <cell r="C31">
            <v>28.7</v>
          </cell>
          <cell r="D31">
            <v>20.5</v>
          </cell>
          <cell r="E31">
            <v>13.8</v>
          </cell>
          <cell r="F31">
            <v>11.9</v>
          </cell>
          <cell r="G31">
            <v>6.9</v>
          </cell>
          <cell r="H31">
            <v>5.0999999999999996</v>
          </cell>
          <cell r="I31">
            <v>3.5</v>
          </cell>
          <cell r="J31">
            <v>3.7</v>
          </cell>
          <cell r="K31">
            <v>49.2</v>
          </cell>
          <cell r="L31">
            <v>74.900000000000006</v>
          </cell>
          <cell r="M31">
            <v>94.2</v>
          </cell>
          <cell r="N31">
            <v>1324</v>
          </cell>
          <cell r="O31" t="str">
            <v>Females</v>
          </cell>
          <cell r="P31">
            <v>32.799999999999997</v>
          </cell>
          <cell r="Q31">
            <v>19.3</v>
          </cell>
          <cell r="R31">
            <v>14.9</v>
          </cell>
          <cell r="S31">
            <v>11.6</v>
          </cell>
          <cell r="T31">
            <v>6.8</v>
          </cell>
          <cell r="U31">
            <v>4.7</v>
          </cell>
          <cell r="V31">
            <v>4.0999999999999996</v>
          </cell>
          <cell r="W31">
            <v>3.1</v>
          </cell>
          <cell r="X31">
            <v>52</v>
          </cell>
          <cell r="Y31">
            <v>78.599999999999994</v>
          </cell>
          <cell r="Z31">
            <v>97.3</v>
          </cell>
          <cell r="AA31">
            <v>1693</v>
          </cell>
          <cell r="AB31" t="str">
            <v>All</v>
          </cell>
          <cell r="AC31">
            <v>31</v>
          </cell>
          <cell r="AD31">
            <v>19.8</v>
          </cell>
          <cell r="AE31">
            <v>14.4</v>
          </cell>
          <cell r="AF31">
            <v>11.8</v>
          </cell>
          <cell r="AG31">
            <v>6.9</v>
          </cell>
          <cell r="AH31">
            <v>4.9000000000000004</v>
          </cell>
          <cell r="AI31">
            <v>3.8</v>
          </cell>
          <cell r="AJ31">
            <v>3.4</v>
          </cell>
          <cell r="AK31">
            <v>50.8</v>
          </cell>
          <cell r="AL31">
            <v>77</v>
          </cell>
          <cell r="AM31">
            <v>95.9</v>
          </cell>
          <cell r="AN31">
            <v>3017</v>
          </cell>
        </row>
        <row r="32">
          <cell r="A32" t="str">
            <v>Chinese</v>
          </cell>
          <cell r="B32" t="str">
            <v>Males</v>
          </cell>
          <cell r="C32">
            <v>57.2</v>
          </cell>
          <cell r="D32">
            <v>17.5</v>
          </cell>
          <cell r="E32">
            <v>11.2</v>
          </cell>
          <cell r="F32">
            <v>7.9</v>
          </cell>
          <cell r="G32">
            <v>4.0999999999999996</v>
          </cell>
          <cell r="H32">
            <v>1.2</v>
          </cell>
          <cell r="I32" t="str">
            <v>x</v>
          </cell>
          <cell r="J32" t="str">
            <v>x</v>
          </cell>
          <cell r="K32">
            <v>74.7</v>
          </cell>
          <cell r="L32">
            <v>93.8</v>
          </cell>
          <cell r="M32">
            <v>99.7</v>
          </cell>
          <cell r="N32">
            <v>1719</v>
          </cell>
          <cell r="O32" t="str">
            <v>Females</v>
          </cell>
          <cell r="P32">
            <v>67.599999999999994</v>
          </cell>
          <cell r="Q32">
            <v>14.3</v>
          </cell>
          <cell r="R32">
            <v>8.8000000000000007</v>
          </cell>
          <cell r="S32">
            <v>6.9</v>
          </cell>
          <cell r="T32">
            <v>1.6</v>
          </cell>
          <cell r="U32">
            <v>0.6</v>
          </cell>
          <cell r="V32" t="str">
            <v>x</v>
          </cell>
          <cell r="W32" t="str">
            <v>x</v>
          </cell>
          <cell r="X32">
            <v>81.900000000000006</v>
          </cell>
          <cell r="Y32">
            <v>97.7</v>
          </cell>
          <cell r="Z32">
            <v>99.9</v>
          </cell>
          <cell r="AA32">
            <v>1440</v>
          </cell>
          <cell r="AB32" t="str">
            <v>All</v>
          </cell>
          <cell r="AC32">
            <v>62</v>
          </cell>
          <cell r="AD32">
            <v>16</v>
          </cell>
          <cell r="AE32">
            <v>10.1</v>
          </cell>
          <cell r="AF32">
            <v>7.5</v>
          </cell>
          <cell r="AG32">
            <v>3</v>
          </cell>
          <cell r="AH32">
            <v>0.9</v>
          </cell>
          <cell r="AI32" t="str">
            <v>x</v>
          </cell>
          <cell r="AJ32" t="str">
            <v>x</v>
          </cell>
          <cell r="AK32">
            <v>78</v>
          </cell>
          <cell r="AL32">
            <v>95.6</v>
          </cell>
          <cell r="AM32">
            <v>99.8</v>
          </cell>
          <cell r="AN32">
            <v>3159</v>
          </cell>
        </row>
        <row r="33">
          <cell r="A33" t="str">
            <v>French</v>
          </cell>
          <cell r="B33" t="str">
            <v>Males</v>
          </cell>
          <cell r="C33">
            <v>7.2</v>
          </cell>
          <cell r="D33">
            <v>10.7</v>
          </cell>
          <cell r="E33">
            <v>16.8</v>
          </cell>
          <cell r="F33">
            <v>27.9</v>
          </cell>
          <cell r="G33">
            <v>22.4</v>
          </cell>
          <cell r="H33">
            <v>9.3000000000000007</v>
          </cell>
          <cell r="I33">
            <v>3.5</v>
          </cell>
          <cell r="J33">
            <v>1.1000000000000001</v>
          </cell>
          <cell r="K33">
            <v>17.899999999999999</v>
          </cell>
          <cell r="L33">
            <v>62.7</v>
          </cell>
          <cell r="M33">
            <v>99.1</v>
          </cell>
          <cell r="N33">
            <v>64091</v>
          </cell>
          <cell r="O33" t="str">
            <v>Females</v>
          </cell>
          <cell r="P33">
            <v>11.1</v>
          </cell>
          <cell r="Q33">
            <v>15.3</v>
          </cell>
          <cell r="R33">
            <v>20.6</v>
          </cell>
          <cell r="S33">
            <v>27.2</v>
          </cell>
          <cell r="T33">
            <v>17.600000000000001</v>
          </cell>
          <cell r="U33">
            <v>5.4</v>
          </cell>
          <cell r="V33">
            <v>1.8</v>
          </cell>
          <cell r="W33">
            <v>0.5</v>
          </cell>
          <cell r="X33">
            <v>26.4</v>
          </cell>
          <cell r="Y33">
            <v>74.2</v>
          </cell>
          <cell r="Z33">
            <v>99.6</v>
          </cell>
          <cell r="AA33">
            <v>86725</v>
          </cell>
          <cell r="AB33" t="str">
            <v>All</v>
          </cell>
          <cell r="AC33">
            <v>9.5</v>
          </cell>
          <cell r="AD33">
            <v>13.4</v>
          </cell>
          <cell r="AE33">
            <v>19</v>
          </cell>
          <cell r="AF33">
            <v>27.5</v>
          </cell>
          <cell r="AG33">
            <v>19.7</v>
          </cell>
          <cell r="AH33">
            <v>7.1</v>
          </cell>
          <cell r="AI33">
            <v>2.5</v>
          </cell>
          <cell r="AJ33">
            <v>0.8</v>
          </cell>
          <cell r="AK33">
            <v>22.8</v>
          </cell>
          <cell r="AL33">
            <v>69.3</v>
          </cell>
          <cell r="AM33">
            <v>99.4</v>
          </cell>
          <cell r="AN33">
            <v>150816</v>
          </cell>
        </row>
        <row r="34">
          <cell r="A34" t="str">
            <v>German</v>
          </cell>
          <cell r="B34" t="str">
            <v>Males</v>
          </cell>
          <cell r="C34">
            <v>6.5</v>
          </cell>
          <cell r="D34">
            <v>12.1</v>
          </cell>
          <cell r="E34">
            <v>20.8</v>
          </cell>
          <cell r="F34">
            <v>29.5</v>
          </cell>
          <cell r="G34">
            <v>20.7</v>
          </cell>
          <cell r="H34">
            <v>6.9</v>
          </cell>
          <cell r="I34">
            <v>2.2999999999999998</v>
          </cell>
          <cell r="J34">
            <v>0.8</v>
          </cell>
          <cell r="K34">
            <v>18.600000000000001</v>
          </cell>
          <cell r="L34">
            <v>68.900000000000006</v>
          </cell>
          <cell r="M34">
            <v>99.6</v>
          </cell>
          <cell r="N34">
            <v>25404</v>
          </cell>
          <cell r="O34" t="str">
            <v>Females</v>
          </cell>
          <cell r="P34">
            <v>9.4</v>
          </cell>
          <cell r="Q34">
            <v>16.7</v>
          </cell>
          <cell r="R34">
            <v>24.8</v>
          </cell>
          <cell r="S34">
            <v>28</v>
          </cell>
          <cell r="T34">
            <v>15.3</v>
          </cell>
          <cell r="U34">
            <v>3.9</v>
          </cell>
          <cell r="V34">
            <v>1.2</v>
          </cell>
          <cell r="W34">
            <v>0.4</v>
          </cell>
          <cell r="X34">
            <v>26.1</v>
          </cell>
          <cell r="Y34">
            <v>79</v>
          </cell>
          <cell r="Z34">
            <v>99.8</v>
          </cell>
          <cell r="AA34">
            <v>27227</v>
          </cell>
          <cell r="AB34" t="str">
            <v>All</v>
          </cell>
          <cell r="AC34">
            <v>8</v>
          </cell>
          <cell r="AD34">
            <v>14.4</v>
          </cell>
          <cell r="AE34">
            <v>22.9</v>
          </cell>
          <cell r="AF34">
            <v>28.8</v>
          </cell>
          <cell r="AG34">
            <v>17.899999999999999</v>
          </cell>
          <cell r="AH34">
            <v>5.4</v>
          </cell>
          <cell r="AI34">
            <v>1.8</v>
          </cell>
          <cell r="AJ34">
            <v>0.6</v>
          </cell>
          <cell r="AK34">
            <v>22.5</v>
          </cell>
          <cell r="AL34">
            <v>74.099999999999994</v>
          </cell>
          <cell r="AM34">
            <v>99.7</v>
          </cell>
          <cell r="AN34">
            <v>52631</v>
          </cell>
        </row>
        <row r="35">
          <cell r="A35" t="str">
            <v>Italian</v>
          </cell>
          <cell r="B35" t="str">
            <v>Males</v>
          </cell>
          <cell r="C35">
            <v>39.6</v>
          </cell>
          <cell r="D35">
            <v>18.5</v>
          </cell>
          <cell r="E35">
            <v>13.8</v>
          </cell>
          <cell r="F35">
            <v>13.8</v>
          </cell>
          <cell r="G35">
            <v>8.6999999999999993</v>
          </cell>
          <cell r="H35">
            <v>3.1</v>
          </cell>
          <cell r="I35">
            <v>1.1000000000000001</v>
          </cell>
          <cell r="J35">
            <v>0.5</v>
          </cell>
          <cell r="K35">
            <v>58.1</v>
          </cell>
          <cell r="L35">
            <v>85.7</v>
          </cell>
          <cell r="M35">
            <v>99.2</v>
          </cell>
          <cell r="N35">
            <v>1719</v>
          </cell>
          <cell r="O35" t="str">
            <v>Females</v>
          </cell>
          <cell r="P35">
            <v>40.200000000000003</v>
          </cell>
          <cell r="Q35">
            <v>19.600000000000001</v>
          </cell>
          <cell r="R35">
            <v>15.6</v>
          </cell>
          <cell r="S35">
            <v>13.8</v>
          </cell>
          <cell r="T35">
            <v>7.4</v>
          </cell>
          <cell r="U35">
            <v>2.2000000000000002</v>
          </cell>
          <cell r="V35">
            <v>0.6</v>
          </cell>
          <cell r="W35">
            <v>0.2</v>
          </cell>
          <cell r="X35">
            <v>59.9</v>
          </cell>
          <cell r="Y35">
            <v>89.2</v>
          </cell>
          <cell r="Z35">
            <v>99.7</v>
          </cell>
          <cell r="AA35">
            <v>2160</v>
          </cell>
          <cell r="AB35" t="str">
            <v>All</v>
          </cell>
          <cell r="AC35">
            <v>39.9</v>
          </cell>
          <cell r="AD35">
            <v>19.100000000000001</v>
          </cell>
          <cell r="AE35">
            <v>14.8</v>
          </cell>
          <cell r="AF35">
            <v>13.8</v>
          </cell>
          <cell r="AG35">
            <v>8</v>
          </cell>
          <cell r="AH35">
            <v>2.6</v>
          </cell>
          <cell r="AI35">
            <v>0.9</v>
          </cell>
          <cell r="AJ35">
            <v>0.3</v>
          </cell>
          <cell r="AK35">
            <v>59.1</v>
          </cell>
          <cell r="AL35">
            <v>87.7</v>
          </cell>
          <cell r="AM35">
            <v>99.5</v>
          </cell>
          <cell r="AN35">
            <v>3879</v>
          </cell>
        </row>
        <row r="36">
          <cell r="A36" t="str">
            <v>Polish</v>
          </cell>
          <cell r="B36" t="str">
            <v>Males</v>
          </cell>
          <cell r="C36">
            <v>21.8</v>
          </cell>
          <cell r="D36">
            <v>41.4</v>
          </cell>
          <cell r="E36">
            <v>19.3</v>
          </cell>
          <cell r="F36">
            <v>8.9</v>
          </cell>
          <cell r="G36">
            <v>4.4000000000000004</v>
          </cell>
          <cell r="H36">
            <v>1.3</v>
          </cell>
          <cell r="I36">
            <v>0.6</v>
          </cell>
          <cell r="J36">
            <v>1</v>
          </cell>
          <cell r="K36">
            <v>63.2</v>
          </cell>
          <cell r="L36">
            <v>91.4</v>
          </cell>
          <cell r="M36">
            <v>98.6</v>
          </cell>
          <cell r="N36">
            <v>1719</v>
          </cell>
          <cell r="O36" t="str">
            <v>Females</v>
          </cell>
          <cell r="P36">
            <v>38.299999999999997</v>
          </cell>
          <cell r="Q36">
            <v>40.200000000000003</v>
          </cell>
          <cell r="R36">
            <v>12.2</v>
          </cell>
          <cell r="S36">
            <v>4.7</v>
          </cell>
          <cell r="T36">
            <v>1.6</v>
          </cell>
          <cell r="U36">
            <v>1</v>
          </cell>
          <cell r="V36">
            <v>0.2</v>
          </cell>
          <cell r="W36">
            <v>0.5</v>
          </cell>
          <cell r="X36">
            <v>78.5</v>
          </cell>
          <cell r="Y36">
            <v>95.4</v>
          </cell>
          <cell r="Z36">
            <v>98.8</v>
          </cell>
          <cell r="AA36">
            <v>1822</v>
          </cell>
          <cell r="AB36" t="str">
            <v>All</v>
          </cell>
          <cell r="AC36">
            <v>30.3</v>
          </cell>
          <cell r="AD36">
            <v>40.799999999999997</v>
          </cell>
          <cell r="AE36">
            <v>15.7</v>
          </cell>
          <cell r="AF36">
            <v>6.7</v>
          </cell>
          <cell r="AG36">
            <v>3</v>
          </cell>
          <cell r="AH36">
            <v>1.1000000000000001</v>
          </cell>
          <cell r="AI36">
            <v>0.4</v>
          </cell>
          <cell r="AJ36">
            <v>0.7</v>
          </cell>
          <cell r="AK36">
            <v>71.099999999999994</v>
          </cell>
          <cell r="AL36">
            <v>93.5</v>
          </cell>
          <cell r="AM36">
            <v>98.7</v>
          </cell>
          <cell r="AN36">
            <v>3541</v>
          </cell>
        </row>
        <row r="37">
          <cell r="A37" t="str">
            <v>Spanish</v>
          </cell>
          <cell r="B37" t="str">
            <v>Males</v>
          </cell>
          <cell r="C37">
            <v>10</v>
          </cell>
          <cell r="D37">
            <v>12.8</v>
          </cell>
          <cell r="E37">
            <v>17.600000000000001</v>
          </cell>
          <cell r="F37">
            <v>25.5</v>
          </cell>
          <cell r="G37">
            <v>19.7</v>
          </cell>
          <cell r="H37">
            <v>8.3000000000000007</v>
          </cell>
          <cell r="I37">
            <v>3.7</v>
          </cell>
          <cell r="J37">
            <v>1.6</v>
          </cell>
          <cell r="K37">
            <v>22.8</v>
          </cell>
          <cell r="L37">
            <v>65.900000000000006</v>
          </cell>
          <cell r="M37">
            <v>99.1</v>
          </cell>
          <cell r="N37">
            <v>36731</v>
          </cell>
          <cell r="O37" t="str">
            <v>Females</v>
          </cell>
          <cell r="P37">
            <v>15.1</v>
          </cell>
          <cell r="Q37">
            <v>16.600000000000001</v>
          </cell>
          <cell r="R37">
            <v>20.399999999999999</v>
          </cell>
          <cell r="S37">
            <v>23.9</v>
          </cell>
          <cell r="T37">
            <v>15.1</v>
          </cell>
          <cell r="U37">
            <v>5.4</v>
          </cell>
          <cell r="V37">
            <v>2</v>
          </cell>
          <cell r="W37">
            <v>0.7</v>
          </cell>
          <cell r="X37">
            <v>31.7</v>
          </cell>
          <cell r="Y37">
            <v>76.099999999999994</v>
          </cell>
          <cell r="Z37">
            <v>99.4</v>
          </cell>
          <cell r="AA37">
            <v>48324</v>
          </cell>
          <cell r="AB37" t="str">
            <v>All</v>
          </cell>
          <cell r="AC37">
            <v>12.9</v>
          </cell>
          <cell r="AD37">
            <v>15</v>
          </cell>
          <cell r="AE37">
            <v>19.2</v>
          </cell>
          <cell r="AF37">
            <v>24.6</v>
          </cell>
          <cell r="AG37">
            <v>17.100000000000001</v>
          </cell>
          <cell r="AH37">
            <v>6.6</v>
          </cell>
          <cell r="AI37">
            <v>2.7</v>
          </cell>
          <cell r="AJ37">
            <v>1.1000000000000001</v>
          </cell>
          <cell r="AK37">
            <v>27.9</v>
          </cell>
          <cell r="AL37">
            <v>71.7</v>
          </cell>
          <cell r="AM37">
            <v>99.3</v>
          </cell>
          <cell r="AN37">
            <v>85055</v>
          </cell>
        </row>
        <row r="38">
          <cell r="A38" t="str">
            <v>Urdu</v>
          </cell>
          <cell r="B38" t="str">
            <v>Males</v>
          </cell>
          <cell r="C38">
            <v>7.6</v>
          </cell>
          <cell r="D38">
            <v>18.5</v>
          </cell>
          <cell r="E38">
            <v>22.5</v>
          </cell>
          <cell r="F38">
            <v>22.6</v>
          </cell>
          <cell r="G38">
            <v>13.9</v>
          </cell>
          <cell r="H38">
            <v>8</v>
          </cell>
          <cell r="I38">
            <v>4.7</v>
          </cell>
          <cell r="J38">
            <v>1.4</v>
          </cell>
          <cell r="K38">
            <v>26.1</v>
          </cell>
          <cell r="L38">
            <v>71.2</v>
          </cell>
          <cell r="M38">
            <v>99.2</v>
          </cell>
          <cell r="N38">
            <v>1623</v>
          </cell>
          <cell r="O38" t="str">
            <v>Females</v>
          </cell>
          <cell r="P38">
            <v>14</v>
          </cell>
          <cell r="Q38">
            <v>24</v>
          </cell>
          <cell r="R38">
            <v>24.5</v>
          </cell>
          <cell r="S38">
            <v>18.7</v>
          </cell>
          <cell r="T38">
            <v>10.8</v>
          </cell>
          <cell r="U38">
            <v>4.8</v>
          </cell>
          <cell r="V38">
            <v>2</v>
          </cell>
          <cell r="W38">
            <v>0.5</v>
          </cell>
          <cell r="X38">
            <v>38.1</v>
          </cell>
          <cell r="Y38">
            <v>81.3</v>
          </cell>
          <cell r="Z38">
            <v>99.3</v>
          </cell>
          <cell r="AA38">
            <v>2530</v>
          </cell>
          <cell r="AB38" t="str">
            <v>All</v>
          </cell>
          <cell r="AC38">
            <v>11.5</v>
          </cell>
          <cell r="AD38">
            <v>21.9</v>
          </cell>
          <cell r="AE38">
            <v>23.7</v>
          </cell>
          <cell r="AF38">
            <v>20.2</v>
          </cell>
          <cell r="AG38">
            <v>12</v>
          </cell>
          <cell r="AH38">
            <v>6</v>
          </cell>
          <cell r="AI38">
            <v>3.1</v>
          </cell>
          <cell r="AJ38">
            <v>0.9</v>
          </cell>
          <cell r="AK38">
            <v>33.4</v>
          </cell>
          <cell r="AL38">
            <v>77.3</v>
          </cell>
          <cell r="AM38">
            <v>99.3</v>
          </cell>
          <cell r="AN38">
            <v>4153</v>
          </cell>
        </row>
        <row r="39">
          <cell r="A39" t="str">
            <v>Other Modern Languages</v>
          </cell>
          <cell r="B39" t="str">
            <v>Males</v>
          </cell>
          <cell r="C39">
            <v>29.1</v>
          </cell>
          <cell r="D39">
            <v>26.6</v>
          </cell>
          <cell r="E39">
            <v>18.899999999999999</v>
          </cell>
          <cell r="F39">
            <v>11.2</v>
          </cell>
          <cell r="G39">
            <v>6.1</v>
          </cell>
          <cell r="H39">
            <v>4</v>
          </cell>
          <cell r="I39">
            <v>1.8</v>
          </cell>
          <cell r="J39">
            <v>0.8</v>
          </cell>
          <cell r="K39">
            <v>55.7</v>
          </cell>
          <cell r="L39">
            <v>85.8</v>
          </cell>
          <cell r="M39">
            <v>98.6</v>
          </cell>
          <cell r="N39">
            <v>4771</v>
          </cell>
          <cell r="O39" t="str">
            <v>Females</v>
          </cell>
          <cell r="P39">
            <v>35</v>
          </cell>
          <cell r="Q39">
            <v>29</v>
          </cell>
          <cell r="R39">
            <v>17.7</v>
          </cell>
          <cell r="S39">
            <v>9.3000000000000007</v>
          </cell>
          <cell r="T39">
            <v>4.8</v>
          </cell>
          <cell r="U39">
            <v>2.1</v>
          </cell>
          <cell r="V39">
            <v>0.6</v>
          </cell>
          <cell r="W39">
            <v>0.5</v>
          </cell>
          <cell r="X39">
            <v>64</v>
          </cell>
          <cell r="Y39">
            <v>91</v>
          </cell>
          <cell r="Z39">
            <v>99</v>
          </cell>
          <cell r="AA39">
            <v>5080</v>
          </cell>
          <cell r="AB39" t="str">
            <v>All</v>
          </cell>
          <cell r="AC39">
            <v>32.200000000000003</v>
          </cell>
          <cell r="AD39">
            <v>27.8</v>
          </cell>
          <cell r="AE39">
            <v>18.3</v>
          </cell>
          <cell r="AF39">
            <v>10.199999999999999</v>
          </cell>
          <cell r="AG39">
            <v>5.4</v>
          </cell>
          <cell r="AH39">
            <v>3.1</v>
          </cell>
          <cell r="AI39">
            <v>1.2</v>
          </cell>
          <cell r="AJ39">
            <v>0.6</v>
          </cell>
          <cell r="AK39">
            <v>60</v>
          </cell>
          <cell r="AL39">
            <v>88.5</v>
          </cell>
          <cell r="AM39">
            <v>98.8</v>
          </cell>
          <cell r="AN39">
            <v>9851</v>
          </cell>
        </row>
        <row r="40">
          <cell r="A40" t="str">
            <v>Classical Civilisation</v>
          </cell>
          <cell r="B40" t="str">
            <v>Males</v>
          </cell>
          <cell r="C40">
            <v>9.6999999999999993</v>
          </cell>
          <cell r="D40">
            <v>22.1</v>
          </cell>
          <cell r="E40">
            <v>24.9</v>
          </cell>
          <cell r="F40">
            <v>22</v>
          </cell>
          <cell r="G40">
            <v>11.9</v>
          </cell>
          <cell r="H40">
            <v>5.4</v>
          </cell>
          <cell r="I40">
            <v>2.2999999999999998</v>
          </cell>
          <cell r="J40">
            <v>0.9</v>
          </cell>
          <cell r="K40">
            <v>31.9</v>
          </cell>
          <cell r="L40">
            <v>78.8</v>
          </cell>
          <cell r="M40">
            <v>99.4</v>
          </cell>
          <cell r="N40">
            <v>2042</v>
          </cell>
          <cell r="O40" t="str">
            <v>Females</v>
          </cell>
          <cell r="P40">
            <v>17.600000000000001</v>
          </cell>
          <cell r="Q40">
            <v>28.3</v>
          </cell>
          <cell r="R40">
            <v>22.5</v>
          </cell>
          <cell r="S40">
            <v>16</v>
          </cell>
          <cell r="T40">
            <v>8.8000000000000007</v>
          </cell>
          <cell r="U40">
            <v>4</v>
          </cell>
          <cell r="V40">
            <v>1.4</v>
          </cell>
          <cell r="W40">
            <v>1</v>
          </cell>
          <cell r="X40">
            <v>45.9</v>
          </cell>
          <cell r="Y40">
            <v>84.4</v>
          </cell>
          <cell r="Z40">
            <v>99.7</v>
          </cell>
          <cell r="AA40">
            <v>1885</v>
          </cell>
          <cell r="AB40" t="str">
            <v>All</v>
          </cell>
          <cell r="AC40">
            <v>13.5</v>
          </cell>
          <cell r="AD40">
            <v>25.1</v>
          </cell>
          <cell r="AE40">
            <v>23.8</v>
          </cell>
          <cell r="AF40">
            <v>19.100000000000001</v>
          </cell>
          <cell r="AG40">
            <v>10.4</v>
          </cell>
          <cell r="AH40">
            <v>4.8</v>
          </cell>
          <cell r="AI40">
            <v>1.9</v>
          </cell>
          <cell r="AJ40">
            <v>1</v>
          </cell>
          <cell r="AK40">
            <v>38.6</v>
          </cell>
          <cell r="AL40">
            <v>81.5</v>
          </cell>
          <cell r="AM40">
            <v>99.5</v>
          </cell>
          <cell r="AN40">
            <v>3927</v>
          </cell>
        </row>
        <row r="41">
          <cell r="A41" t="str">
            <v>Classical Greek</v>
          </cell>
          <cell r="B41" t="str">
            <v>Males</v>
          </cell>
          <cell r="C41">
            <v>71.5</v>
          </cell>
          <cell r="D41">
            <v>18</v>
          </cell>
          <cell r="E41">
            <v>6.1</v>
          </cell>
          <cell r="F41">
            <v>2.7</v>
          </cell>
          <cell r="G41">
            <v>0.9</v>
          </cell>
          <cell r="H41">
            <v>0.6</v>
          </cell>
          <cell r="I41" t="str">
            <v>x</v>
          </cell>
          <cell r="J41" t="str">
            <v>x</v>
          </cell>
          <cell r="K41">
            <v>89.5</v>
          </cell>
          <cell r="L41">
            <v>98.3</v>
          </cell>
          <cell r="M41">
            <v>99.9</v>
          </cell>
          <cell r="N41">
            <v>705</v>
          </cell>
          <cell r="O41" t="str">
            <v>Females</v>
          </cell>
          <cell r="P41">
            <v>68.5</v>
          </cell>
          <cell r="Q41">
            <v>17.5</v>
          </cell>
          <cell r="R41">
            <v>6.8</v>
          </cell>
          <cell r="S41">
            <v>3.7</v>
          </cell>
          <cell r="T41">
            <v>2.1</v>
          </cell>
          <cell r="U41">
            <v>1</v>
          </cell>
          <cell r="V41" t="str">
            <v>x</v>
          </cell>
          <cell r="W41" t="str">
            <v>x</v>
          </cell>
          <cell r="X41">
            <v>86</v>
          </cell>
          <cell r="Y41">
            <v>96.5</v>
          </cell>
          <cell r="Z41">
            <v>100</v>
          </cell>
          <cell r="AA41">
            <v>485</v>
          </cell>
          <cell r="AB41" t="str">
            <v>All</v>
          </cell>
          <cell r="AC41">
            <v>70.3</v>
          </cell>
          <cell r="AD41">
            <v>17.8</v>
          </cell>
          <cell r="AE41">
            <v>6.4</v>
          </cell>
          <cell r="AF41">
            <v>3.1</v>
          </cell>
          <cell r="AG41">
            <v>1.3</v>
          </cell>
          <cell r="AH41">
            <v>0.8</v>
          </cell>
          <cell r="AI41" t="str">
            <v>x</v>
          </cell>
          <cell r="AJ41" t="str">
            <v>x</v>
          </cell>
          <cell r="AK41">
            <v>88.1</v>
          </cell>
          <cell r="AL41">
            <v>97.6</v>
          </cell>
          <cell r="AM41">
            <v>99.9</v>
          </cell>
          <cell r="AN41">
            <v>1190</v>
          </cell>
        </row>
        <row r="42">
          <cell r="A42" t="str">
            <v>Latin</v>
          </cell>
          <cell r="B42" t="str">
            <v>Males</v>
          </cell>
          <cell r="C42">
            <v>47.2</v>
          </cell>
          <cell r="D42">
            <v>23.9</v>
          </cell>
          <cell r="E42">
            <v>13.2</v>
          </cell>
          <cell r="F42">
            <v>8.4</v>
          </cell>
          <cell r="G42">
            <v>4.0999999999999996</v>
          </cell>
          <cell r="H42">
            <v>1.8</v>
          </cell>
          <cell r="I42">
            <v>0.7</v>
          </cell>
          <cell r="J42">
            <v>0.3</v>
          </cell>
          <cell r="K42">
            <v>71.099999999999994</v>
          </cell>
          <cell r="L42">
            <v>92.7</v>
          </cell>
          <cell r="M42">
            <v>99.6</v>
          </cell>
          <cell r="N42">
            <v>4118</v>
          </cell>
          <cell r="O42" t="str">
            <v>Females</v>
          </cell>
          <cell r="P42">
            <v>51.7</v>
          </cell>
          <cell r="Q42">
            <v>25</v>
          </cell>
          <cell r="R42">
            <v>12.3</v>
          </cell>
          <cell r="S42">
            <v>5.9</v>
          </cell>
          <cell r="T42">
            <v>2.7</v>
          </cell>
          <cell r="U42">
            <v>1.5</v>
          </cell>
          <cell r="V42">
            <v>0.6</v>
          </cell>
          <cell r="W42">
            <v>0.3</v>
          </cell>
          <cell r="X42">
            <v>76.7</v>
          </cell>
          <cell r="Y42">
            <v>94.8</v>
          </cell>
          <cell r="Z42">
            <v>99.8</v>
          </cell>
          <cell r="AA42">
            <v>4180</v>
          </cell>
          <cell r="AB42" t="str">
            <v>All</v>
          </cell>
          <cell r="AC42">
            <v>49.4</v>
          </cell>
          <cell r="AD42">
            <v>24.5</v>
          </cell>
          <cell r="AE42">
            <v>12.7</v>
          </cell>
          <cell r="AF42">
            <v>7.1</v>
          </cell>
          <cell r="AG42">
            <v>3.4</v>
          </cell>
          <cell r="AH42">
            <v>1.7</v>
          </cell>
          <cell r="AI42">
            <v>0.7</v>
          </cell>
          <cell r="AJ42">
            <v>0.3</v>
          </cell>
          <cell r="AK42">
            <v>73.900000000000006</v>
          </cell>
          <cell r="AL42">
            <v>93.7</v>
          </cell>
          <cell r="AM42">
            <v>99.7</v>
          </cell>
          <cell r="AN42">
            <v>8298</v>
          </cell>
        </row>
        <row r="43">
          <cell r="A43" t="str">
            <v>Other Classical Studies</v>
          </cell>
          <cell r="B43" t="str">
            <v>Males</v>
          </cell>
          <cell r="C43">
            <v>14.6</v>
          </cell>
          <cell r="D43">
            <v>21.7</v>
          </cell>
          <cell r="E43">
            <v>21.2</v>
          </cell>
          <cell r="F43">
            <v>15</v>
          </cell>
          <cell r="G43">
            <v>10.199999999999999</v>
          </cell>
          <cell r="H43">
            <v>6.4</v>
          </cell>
          <cell r="I43">
            <v>4.2</v>
          </cell>
          <cell r="J43">
            <v>2.9</v>
          </cell>
          <cell r="K43">
            <v>36.299999999999997</v>
          </cell>
          <cell r="L43">
            <v>72.599999999999994</v>
          </cell>
          <cell r="M43">
            <v>96.3</v>
          </cell>
          <cell r="N43">
            <v>645</v>
          </cell>
          <cell r="O43" t="str">
            <v>Females</v>
          </cell>
          <cell r="P43">
            <v>12.6</v>
          </cell>
          <cell r="Q43">
            <v>28.3</v>
          </cell>
          <cell r="R43">
            <v>24.5</v>
          </cell>
          <cell r="S43">
            <v>13.7</v>
          </cell>
          <cell r="T43">
            <v>10.6</v>
          </cell>
          <cell r="U43">
            <v>4.4000000000000004</v>
          </cell>
          <cell r="V43">
            <v>2.2999999999999998</v>
          </cell>
          <cell r="W43">
            <v>2.1</v>
          </cell>
          <cell r="X43">
            <v>41</v>
          </cell>
          <cell r="Y43">
            <v>79.3</v>
          </cell>
          <cell r="Z43">
            <v>98.7</v>
          </cell>
          <cell r="AA43">
            <v>815</v>
          </cell>
          <cell r="AB43" t="str">
            <v>All</v>
          </cell>
          <cell r="AC43">
            <v>13.5</v>
          </cell>
          <cell r="AD43">
            <v>25.4</v>
          </cell>
          <cell r="AE43">
            <v>23.1</v>
          </cell>
          <cell r="AF43">
            <v>14.3</v>
          </cell>
          <cell r="AG43">
            <v>10.4</v>
          </cell>
          <cell r="AH43">
            <v>5.3</v>
          </cell>
          <cell r="AI43">
            <v>3.2</v>
          </cell>
          <cell r="AJ43">
            <v>2.5</v>
          </cell>
          <cell r="AK43">
            <v>38.9</v>
          </cell>
          <cell r="AL43">
            <v>76.3</v>
          </cell>
          <cell r="AM43">
            <v>97.6</v>
          </cell>
          <cell r="AN43">
            <v>1460</v>
          </cell>
        </row>
        <row r="44">
          <cell r="A44" t="str">
            <v>Applied Art and Design</v>
          </cell>
          <cell r="B44" t="str">
            <v>Males</v>
          </cell>
          <cell r="C44">
            <v>2.2999999999999998</v>
          </cell>
          <cell r="D44">
            <v>6</v>
          </cell>
          <cell r="E44">
            <v>14.8</v>
          </cell>
          <cell r="F44">
            <v>38.299999999999997</v>
          </cell>
          <cell r="G44">
            <v>15.5</v>
          </cell>
          <cell r="H44">
            <v>12</v>
          </cell>
          <cell r="I44">
            <v>7.3</v>
          </cell>
          <cell r="J44">
            <v>2.2999999999999998</v>
          </cell>
          <cell r="K44">
            <v>8.3000000000000007</v>
          </cell>
          <cell r="L44">
            <v>61.3</v>
          </cell>
          <cell r="M44">
            <v>98.3</v>
          </cell>
          <cell r="N44">
            <v>400</v>
          </cell>
          <cell r="O44" t="str">
            <v>Females</v>
          </cell>
          <cell r="P44">
            <v>7.8</v>
          </cell>
          <cell r="Q44">
            <v>13.7</v>
          </cell>
          <cell r="R44">
            <v>22.4</v>
          </cell>
          <cell r="S44">
            <v>32.5</v>
          </cell>
          <cell r="T44">
            <v>13.4</v>
          </cell>
          <cell r="U44">
            <v>7.1</v>
          </cell>
          <cell r="V44">
            <v>1.4</v>
          </cell>
          <cell r="W44">
            <v>0.9</v>
          </cell>
          <cell r="X44">
            <v>21.5</v>
          </cell>
          <cell r="Y44">
            <v>76.400000000000006</v>
          </cell>
          <cell r="Z44">
            <v>99.3</v>
          </cell>
          <cell r="AA44">
            <v>424</v>
          </cell>
          <cell r="AB44" t="str">
            <v>All</v>
          </cell>
          <cell r="AC44">
            <v>5.0999999999999996</v>
          </cell>
          <cell r="AD44">
            <v>10</v>
          </cell>
          <cell r="AE44">
            <v>18.7</v>
          </cell>
          <cell r="AF44">
            <v>35.299999999999997</v>
          </cell>
          <cell r="AG44">
            <v>14.4</v>
          </cell>
          <cell r="AH44">
            <v>9.5</v>
          </cell>
          <cell r="AI44">
            <v>4.2</v>
          </cell>
          <cell r="AJ44">
            <v>1.6</v>
          </cell>
          <cell r="AK44">
            <v>15</v>
          </cell>
          <cell r="AL44">
            <v>69.099999999999994</v>
          </cell>
          <cell r="AM44">
            <v>98.8</v>
          </cell>
          <cell r="AN44">
            <v>824</v>
          </cell>
        </row>
        <row r="45">
          <cell r="A45" t="str">
            <v>Art and Design</v>
          </cell>
          <cell r="B45" t="str">
            <v>Males</v>
          </cell>
          <cell r="C45">
            <v>4.7</v>
          </cell>
          <cell r="D45">
            <v>7.9</v>
          </cell>
          <cell r="E45">
            <v>17.399999999999999</v>
          </cell>
          <cell r="F45">
            <v>33.4</v>
          </cell>
          <cell r="G45">
            <v>17.8</v>
          </cell>
          <cell r="H45">
            <v>9.5</v>
          </cell>
          <cell r="I45">
            <v>5.4</v>
          </cell>
          <cell r="J45">
            <v>2.4</v>
          </cell>
          <cell r="K45">
            <v>12.5</v>
          </cell>
          <cell r="L45">
            <v>63.3</v>
          </cell>
          <cell r="M45">
            <v>98.4</v>
          </cell>
          <cell r="N45">
            <v>59903</v>
          </cell>
          <cell r="O45" t="str">
            <v>Females</v>
          </cell>
          <cell r="P45">
            <v>10.9</v>
          </cell>
          <cell r="Q45">
            <v>16.7</v>
          </cell>
          <cell r="R45">
            <v>25.6</v>
          </cell>
          <cell r="S45">
            <v>28.9</v>
          </cell>
          <cell r="T45">
            <v>10.5</v>
          </cell>
          <cell r="U45">
            <v>4.0999999999999996</v>
          </cell>
          <cell r="V45">
            <v>1.9</v>
          </cell>
          <cell r="W45">
            <v>0.7</v>
          </cell>
          <cell r="X45">
            <v>27.6</v>
          </cell>
          <cell r="Y45">
            <v>82.2</v>
          </cell>
          <cell r="Z45">
            <v>99.3</v>
          </cell>
          <cell r="AA45">
            <v>116079</v>
          </cell>
          <cell r="AB45" t="str">
            <v>All</v>
          </cell>
          <cell r="AC45">
            <v>8.8000000000000007</v>
          </cell>
          <cell r="AD45">
            <v>13.7</v>
          </cell>
          <cell r="AE45">
            <v>22.8</v>
          </cell>
          <cell r="AF45">
            <v>30.5</v>
          </cell>
          <cell r="AG45">
            <v>13</v>
          </cell>
          <cell r="AH45">
            <v>5.9</v>
          </cell>
          <cell r="AI45">
            <v>3.1</v>
          </cell>
          <cell r="AJ45">
            <v>1.3</v>
          </cell>
          <cell r="AK45">
            <v>22.5</v>
          </cell>
          <cell r="AL45">
            <v>75.8</v>
          </cell>
          <cell r="AM45">
            <v>99</v>
          </cell>
          <cell r="AN45">
            <v>175982</v>
          </cell>
        </row>
        <row r="46">
          <cell r="A46" t="str">
            <v>Communication Studies</v>
          </cell>
          <cell r="B46" t="str">
            <v>Males</v>
          </cell>
          <cell r="C46">
            <v>2.1</v>
          </cell>
          <cell r="D46">
            <v>7.7</v>
          </cell>
          <cell r="E46">
            <v>16.899999999999999</v>
          </cell>
          <cell r="F46">
            <v>23.1</v>
          </cell>
          <cell r="G46">
            <v>20.399999999999999</v>
          </cell>
          <cell r="H46">
            <v>13.4</v>
          </cell>
          <cell r="I46">
            <v>8.3000000000000007</v>
          </cell>
          <cell r="J46">
            <v>4.3</v>
          </cell>
          <cell r="K46">
            <v>9.6999999999999993</v>
          </cell>
          <cell r="L46">
            <v>49.7</v>
          </cell>
          <cell r="M46">
            <v>96.2</v>
          </cell>
          <cell r="N46">
            <v>4581</v>
          </cell>
          <cell r="O46" t="str">
            <v>Females</v>
          </cell>
          <cell r="P46">
            <v>6.2</v>
          </cell>
          <cell r="Q46">
            <v>15.5</v>
          </cell>
          <cell r="R46">
            <v>23</v>
          </cell>
          <cell r="S46">
            <v>22.4</v>
          </cell>
          <cell r="T46">
            <v>15.4</v>
          </cell>
          <cell r="U46">
            <v>8.6</v>
          </cell>
          <cell r="V46">
            <v>4.4000000000000004</v>
          </cell>
          <cell r="W46">
            <v>2.2999999999999998</v>
          </cell>
          <cell r="X46">
            <v>21.7</v>
          </cell>
          <cell r="Y46">
            <v>67.099999999999994</v>
          </cell>
          <cell r="Z46">
            <v>97.7</v>
          </cell>
          <cell r="AA46">
            <v>4828</v>
          </cell>
          <cell r="AB46" t="str">
            <v>All</v>
          </cell>
          <cell r="AC46">
            <v>4.2</v>
          </cell>
          <cell r="AD46">
            <v>11.7</v>
          </cell>
          <cell r="AE46">
            <v>20.100000000000001</v>
          </cell>
          <cell r="AF46">
            <v>22.7</v>
          </cell>
          <cell r="AG46">
            <v>17.8</v>
          </cell>
          <cell r="AH46">
            <v>10.9</v>
          </cell>
          <cell r="AI46">
            <v>6.3</v>
          </cell>
          <cell r="AJ46">
            <v>3.3</v>
          </cell>
          <cell r="AK46">
            <v>15.8</v>
          </cell>
          <cell r="AL46">
            <v>58.6</v>
          </cell>
          <cell r="AM46">
            <v>97</v>
          </cell>
          <cell r="AN46">
            <v>9409</v>
          </cell>
        </row>
        <row r="47">
          <cell r="A47" t="str">
            <v>Drama</v>
          </cell>
          <cell r="B47" t="str">
            <v>Males</v>
          </cell>
          <cell r="C47">
            <v>3.8</v>
          </cell>
          <cell r="D47">
            <v>13</v>
          </cell>
          <cell r="E47">
            <v>22.4</v>
          </cell>
          <cell r="F47">
            <v>26</v>
          </cell>
          <cell r="G47">
            <v>18.899999999999999</v>
          </cell>
          <cell r="H47">
            <v>9.1</v>
          </cell>
          <cell r="I47">
            <v>4.0999999999999996</v>
          </cell>
          <cell r="J47">
            <v>1.7</v>
          </cell>
          <cell r="K47">
            <v>16.8</v>
          </cell>
          <cell r="L47">
            <v>65.099999999999994</v>
          </cell>
          <cell r="M47">
            <v>99</v>
          </cell>
          <cell r="N47">
            <v>27168</v>
          </cell>
          <cell r="O47" t="str">
            <v>Females</v>
          </cell>
          <cell r="P47">
            <v>6.5</v>
          </cell>
          <cell r="Q47">
            <v>20</v>
          </cell>
          <cell r="R47">
            <v>27.4</v>
          </cell>
          <cell r="S47">
            <v>24</v>
          </cell>
          <cell r="T47">
            <v>13.3</v>
          </cell>
          <cell r="U47">
            <v>5.4</v>
          </cell>
          <cell r="V47">
            <v>2.1</v>
          </cell>
          <cell r="W47">
            <v>0.8</v>
          </cell>
          <cell r="X47">
            <v>26.5</v>
          </cell>
          <cell r="Y47">
            <v>77.8</v>
          </cell>
          <cell r="Z47">
            <v>99.5</v>
          </cell>
          <cell r="AA47">
            <v>43521</v>
          </cell>
          <cell r="AB47" t="str">
            <v>All</v>
          </cell>
          <cell r="AC47">
            <v>5.4</v>
          </cell>
          <cell r="AD47">
            <v>17.3</v>
          </cell>
          <cell r="AE47">
            <v>25.5</v>
          </cell>
          <cell r="AF47">
            <v>24.7</v>
          </cell>
          <cell r="AG47">
            <v>15.5</v>
          </cell>
          <cell r="AH47">
            <v>6.8</v>
          </cell>
          <cell r="AI47">
            <v>2.9</v>
          </cell>
          <cell r="AJ47">
            <v>1.1000000000000001</v>
          </cell>
          <cell r="AK47">
            <v>22.8</v>
          </cell>
          <cell r="AL47">
            <v>73</v>
          </cell>
          <cell r="AM47">
            <v>99.3</v>
          </cell>
          <cell r="AN47">
            <v>70689</v>
          </cell>
        </row>
        <row r="48">
          <cell r="A48" t="str">
            <v>English Literature</v>
          </cell>
          <cell r="B48" t="str">
            <v>Males</v>
          </cell>
          <cell r="C48">
            <v>3</v>
          </cell>
          <cell r="D48">
            <v>12.1</v>
          </cell>
          <cell r="E48">
            <v>26.1</v>
          </cell>
          <cell r="F48">
            <v>26.7</v>
          </cell>
          <cell r="G48">
            <v>17.600000000000001</v>
          </cell>
          <cell r="H48">
            <v>8.3000000000000007</v>
          </cell>
          <cell r="I48">
            <v>3.4</v>
          </cell>
          <cell r="J48">
            <v>1.3</v>
          </cell>
          <cell r="K48">
            <v>15.2</v>
          </cell>
          <cell r="L48">
            <v>68.099999999999994</v>
          </cell>
          <cell r="M48">
            <v>98.8</v>
          </cell>
          <cell r="N48">
            <v>195552</v>
          </cell>
          <cell r="O48" t="str">
            <v>Females</v>
          </cell>
          <cell r="P48">
            <v>6.4</v>
          </cell>
          <cell r="Q48">
            <v>21.1</v>
          </cell>
          <cell r="R48">
            <v>31.7</v>
          </cell>
          <cell r="S48">
            <v>22.9</v>
          </cell>
          <cell r="T48">
            <v>11.2</v>
          </cell>
          <cell r="U48">
            <v>4.0999999999999996</v>
          </cell>
          <cell r="V48">
            <v>1.4</v>
          </cell>
          <cell r="W48">
            <v>0.5</v>
          </cell>
          <cell r="X48">
            <v>27.5</v>
          </cell>
          <cell r="Y48">
            <v>82.1</v>
          </cell>
          <cell r="Z48">
            <v>99.3</v>
          </cell>
          <cell r="AA48">
            <v>211326</v>
          </cell>
          <cell r="AB48" t="str">
            <v>All</v>
          </cell>
          <cell r="AC48">
            <v>4.8</v>
          </cell>
          <cell r="AD48">
            <v>16.8</v>
          </cell>
          <cell r="AE48">
            <v>29</v>
          </cell>
          <cell r="AF48">
            <v>24.8</v>
          </cell>
          <cell r="AG48">
            <v>14.3</v>
          </cell>
          <cell r="AH48">
            <v>6.1</v>
          </cell>
          <cell r="AI48">
            <v>2.4</v>
          </cell>
          <cell r="AJ48">
            <v>0.9</v>
          </cell>
          <cell r="AK48">
            <v>21.6</v>
          </cell>
          <cell r="AL48">
            <v>75.3</v>
          </cell>
          <cell r="AM48">
            <v>99</v>
          </cell>
          <cell r="AN48">
            <v>406878</v>
          </cell>
        </row>
        <row r="49">
          <cell r="A49" t="str">
            <v>English Studies</v>
          </cell>
          <cell r="B49" t="str">
            <v>Males</v>
          </cell>
          <cell r="C49">
            <v>0</v>
          </cell>
          <cell r="D49">
            <v>1.4</v>
          </cell>
          <cell r="E49">
            <v>14.7</v>
          </cell>
          <cell r="F49">
            <v>29.2</v>
          </cell>
          <cell r="G49">
            <v>24.9</v>
          </cell>
          <cell r="H49">
            <v>20.100000000000001</v>
          </cell>
          <cell r="I49">
            <v>7.6</v>
          </cell>
          <cell r="J49">
            <v>1.7</v>
          </cell>
          <cell r="K49">
            <v>1.4</v>
          </cell>
          <cell r="L49">
            <v>45.3</v>
          </cell>
          <cell r="M49">
            <v>99.7</v>
          </cell>
          <cell r="N49">
            <v>353</v>
          </cell>
          <cell r="O49" t="str">
            <v>Females</v>
          </cell>
          <cell r="P49">
            <v>0.8</v>
          </cell>
          <cell r="Q49">
            <v>3.8</v>
          </cell>
          <cell r="R49">
            <v>24.5</v>
          </cell>
          <cell r="S49">
            <v>28.3</v>
          </cell>
          <cell r="T49">
            <v>27.7</v>
          </cell>
          <cell r="U49">
            <v>9.8000000000000007</v>
          </cell>
          <cell r="V49">
            <v>4.0999999999999996</v>
          </cell>
          <cell r="W49">
            <v>0.8</v>
          </cell>
          <cell r="X49">
            <v>4.5999999999999996</v>
          </cell>
          <cell r="Y49">
            <v>57.3</v>
          </cell>
          <cell r="Z49">
            <v>99.7</v>
          </cell>
          <cell r="AA49">
            <v>368</v>
          </cell>
          <cell r="AB49" t="str">
            <v>All</v>
          </cell>
          <cell r="AC49">
            <v>0.4</v>
          </cell>
          <cell r="AD49">
            <v>2.6</v>
          </cell>
          <cell r="AE49">
            <v>19.7</v>
          </cell>
          <cell r="AF49">
            <v>28.7</v>
          </cell>
          <cell r="AG49">
            <v>26.4</v>
          </cell>
          <cell r="AH49">
            <v>14.8</v>
          </cell>
          <cell r="AI49">
            <v>5.8</v>
          </cell>
          <cell r="AJ49">
            <v>1.2</v>
          </cell>
          <cell r="AK49">
            <v>3.1</v>
          </cell>
          <cell r="AL49">
            <v>51.5</v>
          </cell>
          <cell r="AM49">
            <v>99.7</v>
          </cell>
          <cell r="AN49">
            <v>721</v>
          </cell>
        </row>
        <row r="50">
          <cell r="A50" t="str">
            <v>General Studies</v>
          </cell>
          <cell r="B50" t="str">
            <v>Males</v>
          </cell>
          <cell r="C50">
            <v>1.7</v>
          </cell>
          <cell r="D50">
            <v>6.7</v>
          </cell>
          <cell r="E50">
            <v>11.5</v>
          </cell>
          <cell r="F50">
            <v>16.100000000000001</v>
          </cell>
          <cell r="G50">
            <v>18.8</v>
          </cell>
          <cell r="H50">
            <v>16</v>
          </cell>
          <cell r="I50">
            <v>11.5</v>
          </cell>
          <cell r="J50">
            <v>8.6999999999999993</v>
          </cell>
          <cell r="K50">
            <v>8.3000000000000007</v>
          </cell>
          <cell r="L50">
            <v>35.9</v>
          </cell>
          <cell r="M50">
            <v>90.9</v>
          </cell>
          <cell r="N50">
            <v>4963</v>
          </cell>
          <cell r="O50" t="str">
            <v>Females</v>
          </cell>
          <cell r="P50">
            <v>2.2999999999999998</v>
          </cell>
          <cell r="Q50">
            <v>7.6</v>
          </cell>
          <cell r="R50">
            <v>13.8</v>
          </cell>
          <cell r="S50">
            <v>19.2</v>
          </cell>
          <cell r="T50">
            <v>23</v>
          </cell>
          <cell r="U50">
            <v>14.8</v>
          </cell>
          <cell r="V50">
            <v>8.9</v>
          </cell>
          <cell r="W50">
            <v>5.0999999999999996</v>
          </cell>
          <cell r="X50">
            <v>9.8000000000000007</v>
          </cell>
          <cell r="Y50">
            <v>42.8</v>
          </cell>
          <cell r="Z50">
            <v>94.5</v>
          </cell>
          <cell r="AA50">
            <v>4566</v>
          </cell>
          <cell r="AB50" t="str">
            <v>All</v>
          </cell>
          <cell r="AC50">
            <v>1.9</v>
          </cell>
          <cell r="AD50">
            <v>7.1</v>
          </cell>
          <cell r="AE50">
            <v>12.6</v>
          </cell>
          <cell r="AF50">
            <v>17.600000000000001</v>
          </cell>
          <cell r="AG50">
            <v>20.8</v>
          </cell>
          <cell r="AH50">
            <v>15.4</v>
          </cell>
          <cell r="AI50">
            <v>10.199999999999999</v>
          </cell>
          <cell r="AJ50">
            <v>7</v>
          </cell>
          <cell r="AK50">
            <v>9</v>
          </cell>
          <cell r="AL50">
            <v>39.200000000000003</v>
          </cell>
          <cell r="AM50">
            <v>92.6</v>
          </cell>
          <cell r="AN50">
            <v>9529</v>
          </cell>
        </row>
        <row r="51">
          <cell r="A51" t="str">
            <v>Health and Social Care</v>
          </cell>
          <cell r="B51" t="str">
            <v>Males</v>
          </cell>
          <cell r="C51" t="str">
            <v>x</v>
          </cell>
          <cell r="D51" t="str">
            <v>x</v>
          </cell>
          <cell r="E51">
            <v>8.4</v>
          </cell>
          <cell r="F51">
            <v>16.7</v>
          </cell>
          <cell r="G51">
            <v>19.899999999999999</v>
          </cell>
          <cell r="H51">
            <v>18</v>
          </cell>
          <cell r="I51">
            <v>15.1</v>
          </cell>
          <cell r="J51">
            <v>10.4</v>
          </cell>
          <cell r="K51">
            <v>2.6</v>
          </cell>
          <cell r="L51">
            <v>27.7</v>
          </cell>
          <cell r="M51">
            <v>91.1</v>
          </cell>
          <cell r="N51">
            <v>1201</v>
          </cell>
          <cell r="O51" t="str">
            <v>Females</v>
          </cell>
          <cell r="P51" t="str">
            <v>x</v>
          </cell>
          <cell r="Q51" t="str">
            <v>x</v>
          </cell>
          <cell r="R51">
            <v>19.600000000000001</v>
          </cell>
          <cell r="S51">
            <v>25.3</v>
          </cell>
          <cell r="T51">
            <v>18.8</v>
          </cell>
          <cell r="U51">
            <v>11.4</v>
          </cell>
          <cell r="V51">
            <v>6.7</v>
          </cell>
          <cell r="W51">
            <v>4.0999999999999996</v>
          </cell>
          <cell r="X51">
            <v>11.2</v>
          </cell>
          <cell r="Y51">
            <v>56.2</v>
          </cell>
          <cell r="Z51">
            <v>97.3</v>
          </cell>
          <cell r="AA51">
            <v>17173</v>
          </cell>
          <cell r="AB51" t="str">
            <v>All</v>
          </cell>
          <cell r="AC51">
            <v>1.7</v>
          </cell>
          <cell r="AD51">
            <v>9</v>
          </cell>
          <cell r="AE51">
            <v>18.899999999999999</v>
          </cell>
          <cell r="AF51">
            <v>24.8</v>
          </cell>
          <cell r="AG51">
            <v>18.899999999999999</v>
          </cell>
          <cell r="AH51">
            <v>11.8</v>
          </cell>
          <cell r="AI51">
            <v>7.3</v>
          </cell>
          <cell r="AJ51">
            <v>4.5</v>
          </cell>
          <cell r="AK51">
            <v>10.7</v>
          </cell>
          <cell r="AL51">
            <v>54.3</v>
          </cell>
          <cell r="AM51">
            <v>96.9</v>
          </cell>
          <cell r="AN51">
            <v>18374</v>
          </cell>
        </row>
        <row r="52">
          <cell r="A52" t="str">
            <v>Hospitality and Catering</v>
          </cell>
          <cell r="B52" t="str">
            <v>Males</v>
          </cell>
          <cell r="C52" t="str">
            <v>x</v>
          </cell>
          <cell r="D52" t="str">
            <v>x</v>
          </cell>
          <cell r="E52">
            <v>11.4</v>
          </cell>
          <cell r="F52">
            <v>25.3</v>
          </cell>
          <cell r="G52">
            <v>26</v>
          </cell>
          <cell r="H52">
            <v>18.8</v>
          </cell>
          <cell r="I52">
            <v>11.4</v>
          </cell>
          <cell r="J52">
            <v>2.6</v>
          </cell>
          <cell r="K52">
            <v>2.1</v>
          </cell>
          <cell r="L52">
            <v>38.799999999999997</v>
          </cell>
          <cell r="M52">
            <v>97.7</v>
          </cell>
          <cell r="N52">
            <v>1057</v>
          </cell>
          <cell r="O52" t="str">
            <v>Females</v>
          </cell>
          <cell r="P52" t="str">
            <v>x</v>
          </cell>
          <cell r="Q52" t="str">
            <v>x</v>
          </cell>
          <cell r="R52">
            <v>22.1</v>
          </cell>
          <cell r="S52">
            <v>26.6</v>
          </cell>
          <cell r="T52">
            <v>19.899999999999999</v>
          </cell>
          <cell r="U52">
            <v>10.8</v>
          </cell>
          <cell r="V52">
            <v>3.3</v>
          </cell>
          <cell r="W52">
            <v>1.1000000000000001</v>
          </cell>
          <cell r="X52">
            <v>14.3</v>
          </cell>
          <cell r="Y52">
            <v>63</v>
          </cell>
          <cell r="Z52">
            <v>98.1</v>
          </cell>
          <cell r="AA52">
            <v>1395</v>
          </cell>
          <cell r="AB52" t="str">
            <v>All</v>
          </cell>
          <cell r="AC52">
            <v>1.8</v>
          </cell>
          <cell r="AD52">
            <v>7.3</v>
          </cell>
          <cell r="AE52">
            <v>17.5</v>
          </cell>
          <cell r="AF52">
            <v>26</v>
          </cell>
          <cell r="AG52">
            <v>22.5</v>
          </cell>
          <cell r="AH52">
            <v>14.3</v>
          </cell>
          <cell r="AI52">
            <v>6.8</v>
          </cell>
          <cell r="AJ52">
            <v>1.8</v>
          </cell>
          <cell r="AK52">
            <v>9.1</v>
          </cell>
          <cell r="AL52">
            <v>52.6</v>
          </cell>
          <cell r="AM52">
            <v>98</v>
          </cell>
          <cell r="AN52">
            <v>2452</v>
          </cell>
        </row>
        <row r="53">
          <cell r="A53" t="str">
            <v>Leisure and Tourism</v>
          </cell>
          <cell r="B53" t="str">
            <v>Males</v>
          </cell>
          <cell r="C53">
            <v>0.5</v>
          </cell>
          <cell r="D53">
            <v>3.2</v>
          </cell>
          <cell r="E53">
            <v>8.8000000000000007</v>
          </cell>
          <cell r="F53">
            <v>16.100000000000001</v>
          </cell>
          <cell r="G53">
            <v>19.2</v>
          </cell>
          <cell r="H53">
            <v>17.399999999999999</v>
          </cell>
          <cell r="I53">
            <v>13.7</v>
          </cell>
          <cell r="J53">
            <v>11.6</v>
          </cell>
          <cell r="K53">
            <v>3.8</v>
          </cell>
          <cell r="L53">
            <v>28.7</v>
          </cell>
          <cell r="M53">
            <v>90.6</v>
          </cell>
          <cell r="N53">
            <v>2919</v>
          </cell>
          <cell r="O53" t="str">
            <v>Females</v>
          </cell>
          <cell r="P53">
            <v>2.5</v>
          </cell>
          <cell r="Q53">
            <v>8.5</v>
          </cell>
          <cell r="R53">
            <v>15.6</v>
          </cell>
          <cell r="S53">
            <v>19.7</v>
          </cell>
          <cell r="T53">
            <v>19</v>
          </cell>
          <cell r="U53">
            <v>14.4</v>
          </cell>
          <cell r="V53">
            <v>9.1999999999999993</v>
          </cell>
          <cell r="W53">
            <v>6.6</v>
          </cell>
          <cell r="X53">
            <v>11</v>
          </cell>
          <cell r="Y53">
            <v>46.2</v>
          </cell>
          <cell r="Z53">
            <v>95.5</v>
          </cell>
          <cell r="AA53">
            <v>3108</v>
          </cell>
          <cell r="AB53" t="str">
            <v>All</v>
          </cell>
          <cell r="AC53">
            <v>1.6</v>
          </cell>
          <cell r="AD53">
            <v>5.9</v>
          </cell>
          <cell r="AE53">
            <v>12.3</v>
          </cell>
          <cell r="AF53">
            <v>17.899999999999999</v>
          </cell>
          <cell r="AG53">
            <v>19.100000000000001</v>
          </cell>
          <cell r="AH53">
            <v>15.8</v>
          </cell>
          <cell r="AI53">
            <v>11.4</v>
          </cell>
          <cell r="AJ53">
            <v>9</v>
          </cell>
          <cell r="AK53">
            <v>7.5</v>
          </cell>
          <cell r="AL53">
            <v>37.700000000000003</v>
          </cell>
          <cell r="AM53">
            <v>93.1</v>
          </cell>
          <cell r="AN53">
            <v>6027</v>
          </cell>
        </row>
        <row r="54">
          <cell r="A54" t="str">
            <v>Manufacturing</v>
          </cell>
          <cell r="B54" t="str">
            <v>Males</v>
          </cell>
          <cell r="C54" t="str">
            <v>x</v>
          </cell>
          <cell r="D54" t="str">
            <v>x</v>
          </cell>
          <cell r="E54">
            <v>16</v>
          </cell>
          <cell r="F54">
            <v>19.100000000000001</v>
          </cell>
          <cell r="G54">
            <v>19.100000000000001</v>
          </cell>
          <cell r="H54">
            <v>21.3</v>
          </cell>
          <cell r="I54">
            <v>13.8</v>
          </cell>
          <cell r="J54">
            <v>4.3</v>
          </cell>
          <cell r="K54">
            <v>6.4</v>
          </cell>
          <cell r="L54">
            <v>41.5</v>
          </cell>
          <cell r="M54">
            <v>100</v>
          </cell>
          <cell r="N54">
            <v>94</v>
          </cell>
          <cell r="O54" t="str">
            <v>Females</v>
          </cell>
          <cell r="P54" t="str">
            <v>x</v>
          </cell>
          <cell r="Q54" t="str">
            <v>x</v>
          </cell>
          <cell r="R54">
            <v>27.5</v>
          </cell>
          <cell r="S54">
            <v>30</v>
          </cell>
          <cell r="T54">
            <v>20</v>
          </cell>
          <cell r="U54">
            <v>7.5</v>
          </cell>
          <cell r="V54">
            <v>0</v>
          </cell>
          <cell r="W54">
            <v>0</v>
          </cell>
          <cell r="X54">
            <v>15</v>
          </cell>
          <cell r="Y54">
            <v>72.5</v>
          </cell>
          <cell r="Z54">
            <v>100</v>
          </cell>
          <cell r="AA54">
            <v>40</v>
          </cell>
          <cell r="AB54" t="str">
            <v>All</v>
          </cell>
          <cell r="AC54" t="str">
            <v>x</v>
          </cell>
          <cell r="AD54" t="str">
            <v>x</v>
          </cell>
          <cell r="AE54">
            <v>19.399999999999999</v>
          </cell>
          <cell r="AF54">
            <v>22.4</v>
          </cell>
          <cell r="AG54">
            <v>19.399999999999999</v>
          </cell>
          <cell r="AH54">
            <v>17.2</v>
          </cell>
          <cell r="AI54">
            <v>9.6999999999999993</v>
          </cell>
          <cell r="AJ54">
            <v>3</v>
          </cell>
          <cell r="AK54">
            <v>9</v>
          </cell>
          <cell r="AL54">
            <v>50.7</v>
          </cell>
          <cell r="AM54">
            <v>100</v>
          </cell>
          <cell r="AN54">
            <v>134</v>
          </cell>
        </row>
        <row r="55">
          <cell r="A55" t="str">
            <v>Media/Film/TV</v>
          </cell>
          <cell r="B55" t="str">
            <v>Males</v>
          </cell>
          <cell r="C55">
            <v>1.5</v>
          </cell>
          <cell r="D55">
            <v>7.1</v>
          </cell>
          <cell r="E55">
            <v>18.600000000000001</v>
          </cell>
          <cell r="F55">
            <v>27.5</v>
          </cell>
          <cell r="G55">
            <v>21.4</v>
          </cell>
          <cell r="H55">
            <v>12</v>
          </cell>
          <cell r="I55">
            <v>6.4</v>
          </cell>
          <cell r="J55">
            <v>3</v>
          </cell>
          <cell r="K55">
            <v>8.6</v>
          </cell>
          <cell r="L55">
            <v>54.7</v>
          </cell>
          <cell r="M55">
            <v>97.6</v>
          </cell>
          <cell r="N55">
            <v>26230</v>
          </cell>
          <cell r="O55" t="str">
            <v>Females</v>
          </cell>
          <cell r="P55">
            <v>5.4</v>
          </cell>
          <cell r="Q55">
            <v>17.7</v>
          </cell>
          <cell r="R55">
            <v>27.9</v>
          </cell>
          <cell r="S55">
            <v>25</v>
          </cell>
          <cell r="T55">
            <v>13.2</v>
          </cell>
          <cell r="U55">
            <v>6</v>
          </cell>
          <cell r="V55">
            <v>2.5</v>
          </cell>
          <cell r="W55">
            <v>1.2</v>
          </cell>
          <cell r="X55">
            <v>23</v>
          </cell>
          <cell r="Y55">
            <v>75.900000000000006</v>
          </cell>
          <cell r="Z55">
            <v>98.8</v>
          </cell>
          <cell r="AA55">
            <v>25354</v>
          </cell>
          <cell r="AB55" t="str">
            <v>All</v>
          </cell>
          <cell r="AC55">
            <v>3.4</v>
          </cell>
          <cell r="AD55">
            <v>12.3</v>
          </cell>
          <cell r="AE55">
            <v>23.1</v>
          </cell>
          <cell r="AF55">
            <v>26.3</v>
          </cell>
          <cell r="AG55">
            <v>17.3</v>
          </cell>
          <cell r="AH55">
            <v>9.1</v>
          </cell>
          <cell r="AI55">
            <v>4.5</v>
          </cell>
          <cell r="AJ55">
            <v>2.1</v>
          </cell>
          <cell r="AK55">
            <v>15.7</v>
          </cell>
          <cell r="AL55">
            <v>65.099999999999994</v>
          </cell>
          <cell r="AM55">
            <v>98.2</v>
          </cell>
          <cell r="AN55">
            <v>51584</v>
          </cell>
        </row>
        <row r="56">
          <cell r="A56" t="str">
            <v>Music</v>
          </cell>
          <cell r="B56" t="str">
            <v>Males</v>
          </cell>
          <cell r="C56">
            <v>8.6999999999999993</v>
          </cell>
          <cell r="D56">
            <v>19.5</v>
          </cell>
          <cell r="E56">
            <v>23.9</v>
          </cell>
          <cell r="F56">
            <v>19.600000000000001</v>
          </cell>
          <cell r="G56">
            <v>13.2</v>
          </cell>
          <cell r="H56">
            <v>7.8</v>
          </cell>
          <cell r="I56">
            <v>3.6</v>
          </cell>
          <cell r="J56">
            <v>1.9</v>
          </cell>
          <cell r="K56">
            <v>28.2</v>
          </cell>
          <cell r="L56">
            <v>71.8</v>
          </cell>
          <cell r="M56">
            <v>98.3</v>
          </cell>
          <cell r="N56">
            <v>20351</v>
          </cell>
          <cell r="O56" t="str">
            <v>Females</v>
          </cell>
          <cell r="P56">
            <v>8.9</v>
          </cell>
          <cell r="Q56">
            <v>22.8</v>
          </cell>
          <cell r="R56">
            <v>26.2</v>
          </cell>
          <cell r="S56">
            <v>19.5</v>
          </cell>
          <cell r="T56">
            <v>11.5</v>
          </cell>
          <cell r="U56">
            <v>6.2</v>
          </cell>
          <cell r="V56">
            <v>2.6</v>
          </cell>
          <cell r="W56">
            <v>1.3</v>
          </cell>
          <cell r="X56">
            <v>31.7</v>
          </cell>
          <cell r="Y56">
            <v>77.5</v>
          </cell>
          <cell r="Z56">
            <v>99.1</v>
          </cell>
          <cell r="AA56">
            <v>23253</v>
          </cell>
          <cell r="AB56" t="str">
            <v>All</v>
          </cell>
          <cell r="AC56">
            <v>8.8000000000000007</v>
          </cell>
          <cell r="AD56">
            <v>21.3</v>
          </cell>
          <cell r="AE56">
            <v>25.1</v>
          </cell>
          <cell r="AF56">
            <v>19.600000000000001</v>
          </cell>
          <cell r="AG56">
            <v>12.3</v>
          </cell>
          <cell r="AH56">
            <v>6.9</v>
          </cell>
          <cell r="AI56">
            <v>3.1</v>
          </cell>
          <cell r="AJ56">
            <v>1.6</v>
          </cell>
          <cell r="AK56">
            <v>30.1</v>
          </cell>
          <cell r="AL56">
            <v>74.8</v>
          </cell>
          <cell r="AM56">
            <v>98.7</v>
          </cell>
          <cell r="AN56">
            <v>43604</v>
          </cell>
        </row>
        <row r="57">
          <cell r="A57" t="str">
            <v>Performing Arts</v>
          </cell>
          <cell r="B57" t="str">
            <v>Males</v>
          </cell>
          <cell r="C57">
            <v>3.5</v>
          </cell>
          <cell r="D57">
            <v>6.1</v>
          </cell>
          <cell r="E57">
            <v>15.9</v>
          </cell>
          <cell r="F57">
            <v>24</v>
          </cell>
          <cell r="G57">
            <v>23.3</v>
          </cell>
          <cell r="H57">
            <v>12.5</v>
          </cell>
          <cell r="I57">
            <v>8.5</v>
          </cell>
          <cell r="J57">
            <v>3.4</v>
          </cell>
          <cell r="K57">
            <v>9.6</v>
          </cell>
          <cell r="L57">
            <v>49.5</v>
          </cell>
          <cell r="M57">
            <v>97.3</v>
          </cell>
          <cell r="N57">
            <v>1666</v>
          </cell>
          <cell r="O57" t="str">
            <v>Females</v>
          </cell>
          <cell r="P57">
            <v>8.8000000000000007</v>
          </cell>
          <cell r="Q57">
            <v>12.3</v>
          </cell>
          <cell r="R57">
            <v>20.6</v>
          </cell>
          <cell r="S57">
            <v>25.7</v>
          </cell>
          <cell r="T57">
            <v>16.8</v>
          </cell>
          <cell r="U57">
            <v>9.3000000000000007</v>
          </cell>
          <cell r="V57">
            <v>3.9</v>
          </cell>
          <cell r="W57">
            <v>1.5</v>
          </cell>
          <cell r="X57">
            <v>21.1</v>
          </cell>
          <cell r="Y57">
            <v>67.400000000000006</v>
          </cell>
          <cell r="Z57">
            <v>98.9</v>
          </cell>
          <cell r="AA57">
            <v>4337</v>
          </cell>
          <cell r="AB57" t="str">
            <v>All</v>
          </cell>
          <cell r="AC57">
            <v>7.3</v>
          </cell>
          <cell r="AD57">
            <v>10.6</v>
          </cell>
          <cell r="AE57">
            <v>19.3</v>
          </cell>
          <cell r="AF57">
            <v>25.2</v>
          </cell>
          <cell r="AG57">
            <v>18.600000000000001</v>
          </cell>
          <cell r="AH57">
            <v>10.199999999999999</v>
          </cell>
          <cell r="AI57">
            <v>5.0999999999999996</v>
          </cell>
          <cell r="AJ57">
            <v>2.1</v>
          </cell>
          <cell r="AK57">
            <v>17.899999999999999</v>
          </cell>
          <cell r="AL57">
            <v>62.4</v>
          </cell>
          <cell r="AM57">
            <v>98.4</v>
          </cell>
          <cell r="AN57">
            <v>6003</v>
          </cell>
        </row>
        <row r="58">
          <cell r="A58" t="str">
            <v>Physical Education</v>
          </cell>
          <cell r="B58" t="str">
            <v>Males</v>
          </cell>
          <cell r="C58">
            <v>2.7</v>
          </cell>
          <cell r="D58">
            <v>13.6</v>
          </cell>
          <cell r="E58">
            <v>23.5</v>
          </cell>
          <cell r="F58">
            <v>28.3</v>
          </cell>
          <cell r="G58">
            <v>18.8</v>
          </cell>
          <cell r="H58">
            <v>9</v>
          </cell>
          <cell r="I58">
            <v>2.9</v>
          </cell>
          <cell r="J58">
            <v>0.8</v>
          </cell>
          <cell r="K58">
            <v>16.3</v>
          </cell>
          <cell r="L58">
            <v>68.099999999999994</v>
          </cell>
          <cell r="M58">
            <v>99.6</v>
          </cell>
          <cell r="N58">
            <v>74210</v>
          </cell>
          <cell r="O58" t="str">
            <v>Females</v>
          </cell>
          <cell r="P58">
            <v>6.3</v>
          </cell>
          <cell r="Q58">
            <v>18.5</v>
          </cell>
          <cell r="R58">
            <v>22.4</v>
          </cell>
          <cell r="S58">
            <v>23.9</v>
          </cell>
          <cell r="T58">
            <v>16.600000000000001</v>
          </cell>
          <cell r="U58">
            <v>8.1</v>
          </cell>
          <cell r="V58">
            <v>2.8</v>
          </cell>
          <cell r="W58">
            <v>0.9</v>
          </cell>
          <cell r="X58">
            <v>24.7</v>
          </cell>
          <cell r="Y58">
            <v>71.099999999999994</v>
          </cell>
          <cell r="Z58">
            <v>99.4</v>
          </cell>
          <cell r="AA58">
            <v>48542</v>
          </cell>
          <cell r="AB58" t="str">
            <v>All</v>
          </cell>
          <cell r="AC58">
            <v>4.0999999999999996</v>
          </cell>
          <cell r="AD58">
            <v>15.5</v>
          </cell>
          <cell r="AE58">
            <v>23.1</v>
          </cell>
          <cell r="AF58">
            <v>26.6</v>
          </cell>
          <cell r="AG58">
            <v>17.899999999999999</v>
          </cell>
          <cell r="AH58">
            <v>8.6</v>
          </cell>
          <cell r="AI58">
            <v>2.8</v>
          </cell>
          <cell r="AJ58">
            <v>0.8</v>
          </cell>
          <cell r="AK58">
            <v>19.600000000000001</v>
          </cell>
          <cell r="AL58">
            <v>69.3</v>
          </cell>
          <cell r="AM58">
            <v>99.5</v>
          </cell>
          <cell r="AN58">
            <v>122752</v>
          </cell>
        </row>
        <row r="59">
          <cell r="A59" t="str">
            <v>Religious Studies</v>
          </cell>
          <cell r="B59" t="str">
            <v>Males</v>
          </cell>
          <cell r="C59">
            <v>6.6</v>
          </cell>
          <cell r="D59">
            <v>15</v>
          </cell>
          <cell r="E59">
            <v>22.4</v>
          </cell>
          <cell r="F59">
            <v>20.7</v>
          </cell>
          <cell r="G59">
            <v>14.1</v>
          </cell>
          <cell r="H59">
            <v>9.1</v>
          </cell>
          <cell r="I59">
            <v>5.7</v>
          </cell>
          <cell r="J59">
            <v>3.5</v>
          </cell>
          <cell r="K59">
            <v>21.6</v>
          </cell>
          <cell r="L59">
            <v>64.7</v>
          </cell>
          <cell r="M59">
            <v>97</v>
          </cell>
          <cell r="N59">
            <v>124985</v>
          </cell>
          <cell r="O59" t="str">
            <v>Females</v>
          </cell>
          <cell r="P59">
            <v>14.3</v>
          </cell>
          <cell r="Q59">
            <v>22.4</v>
          </cell>
          <cell r="R59">
            <v>24.2</v>
          </cell>
          <cell r="S59">
            <v>17.100000000000001</v>
          </cell>
          <cell r="T59">
            <v>9.9</v>
          </cell>
          <cell r="U59">
            <v>5.7</v>
          </cell>
          <cell r="V59">
            <v>3.3</v>
          </cell>
          <cell r="W59">
            <v>1.8</v>
          </cell>
          <cell r="X59">
            <v>36.700000000000003</v>
          </cell>
          <cell r="Y59">
            <v>78</v>
          </cell>
          <cell r="Z59">
            <v>98.6</v>
          </cell>
          <cell r="AA59">
            <v>144176</v>
          </cell>
          <cell r="AB59" t="str">
            <v>All</v>
          </cell>
          <cell r="AC59">
            <v>10.7</v>
          </cell>
          <cell r="AD59">
            <v>18.899999999999999</v>
          </cell>
          <cell r="AE59">
            <v>23.4</v>
          </cell>
          <cell r="AF59">
            <v>18.8</v>
          </cell>
          <cell r="AG59">
            <v>11.8</v>
          </cell>
          <cell r="AH59">
            <v>7.3</v>
          </cell>
          <cell r="AI59">
            <v>4.4000000000000004</v>
          </cell>
          <cell r="AJ59">
            <v>2.6</v>
          </cell>
          <cell r="AK59">
            <v>29.7</v>
          </cell>
          <cell r="AL59">
            <v>71.8</v>
          </cell>
          <cell r="AM59">
            <v>97.9</v>
          </cell>
          <cell r="AN59">
            <v>269161</v>
          </cell>
        </row>
        <row r="60">
          <cell r="A60" t="str">
            <v>Statistics</v>
          </cell>
          <cell r="B60" t="str">
            <v>Males</v>
          </cell>
          <cell r="C60">
            <v>4.0999999999999996</v>
          </cell>
          <cell r="D60">
            <v>15</v>
          </cell>
          <cell r="E60">
            <v>20.7</v>
          </cell>
          <cell r="F60">
            <v>27.9</v>
          </cell>
          <cell r="G60">
            <v>17.2</v>
          </cell>
          <cell r="H60">
            <v>7.2</v>
          </cell>
          <cell r="I60">
            <v>3.8</v>
          </cell>
          <cell r="J60">
            <v>2</v>
          </cell>
          <cell r="K60">
            <v>19.100000000000001</v>
          </cell>
          <cell r="L60">
            <v>67.7</v>
          </cell>
          <cell r="M60">
            <v>97.8</v>
          </cell>
          <cell r="N60">
            <v>28140</v>
          </cell>
          <cell r="O60" t="str">
            <v>Females</v>
          </cell>
          <cell r="P60">
            <v>4.3</v>
          </cell>
          <cell r="Q60">
            <v>16.100000000000001</v>
          </cell>
          <cell r="R60">
            <v>22.9</v>
          </cell>
          <cell r="S60">
            <v>29.6</v>
          </cell>
          <cell r="T60">
            <v>14.8</v>
          </cell>
          <cell r="U60">
            <v>6.1</v>
          </cell>
          <cell r="V60">
            <v>2.7</v>
          </cell>
          <cell r="W60">
            <v>1.5</v>
          </cell>
          <cell r="X60">
            <v>20.399999999999999</v>
          </cell>
          <cell r="Y60">
            <v>72.900000000000006</v>
          </cell>
          <cell r="Z60">
            <v>98</v>
          </cell>
          <cell r="AA60">
            <v>23926</v>
          </cell>
          <cell r="AB60" t="str">
            <v>All</v>
          </cell>
          <cell r="AC60">
            <v>4.2</v>
          </cell>
          <cell r="AD60">
            <v>15.5</v>
          </cell>
          <cell r="AE60">
            <v>21.7</v>
          </cell>
          <cell r="AF60">
            <v>28.7</v>
          </cell>
          <cell r="AG60">
            <v>16.100000000000001</v>
          </cell>
          <cell r="AH60">
            <v>6.7</v>
          </cell>
          <cell r="AI60">
            <v>3.3</v>
          </cell>
          <cell r="AJ60">
            <v>1.8</v>
          </cell>
          <cell r="AK60">
            <v>19.7</v>
          </cell>
          <cell r="AL60">
            <v>70</v>
          </cell>
          <cell r="AM60">
            <v>97.9</v>
          </cell>
          <cell r="AN60">
            <v>52066</v>
          </cell>
        </row>
        <row r="61">
          <cell r="A61" t="str">
            <v>Vocational Studies</v>
          </cell>
          <cell r="B61" t="str">
            <v>Males</v>
          </cell>
          <cell r="C61">
            <v>1.1000000000000001</v>
          </cell>
          <cell r="D61">
            <v>6.3</v>
          </cell>
          <cell r="E61">
            <v>16.5</v>
          </cell>
          <cell r="F61">
            <v>26.8</v>
          </cell>
          <cell r="G61">
            <v>23.5</v>
          </cell>
          <cell r="H61">
            <v>14.7</v>
          </cell>
          <cell r="I61">
            <v>6.8</v>
          </cell>
          <cell r="J61">
            <v>2.5</v>
          </cell>
          <cell r="K61">
            <v>7.4</v>
          </cell>
          <cell r="L61">
            <v>50.7</v>
          </cell>
          <cell r="M61">
            <v>98.2</v>
          </cell>
          <cell r="N61">
            <v>19957</v>
          </cell>
          <cell r="O61" t="str">
            <v>Females</v>
          </cell>
          <cell r="P61">
            <v>3.3</v>
          </cell>
          <cell r="Q61">
            <v>14.8</v>
          </cell>
          <cell r="R61">
            <v>25.5</v>
          </cell>
          <cell r="S61">
            <v>25.8</v>
          </cell>
          <cell r="T61">
            <v>16.899999999999999</v>
          </cell>
          <cell r="U61">
            <v>8.1999999999999993</v>
          </cell>
          <cell r="V61">
            <v>3.4</v>
          </cell>
          <cell r="W61">
            <v>1.3</v>
          </cell>
          <cell r="X61">
            <v>18.100000000000001</v>
          </cell>
          <cell r="Y61">
            <v>69.400000000000006</v>
          </cell>
          <cell r="Z61">
            <v>99.1</v>
          </cell>
          <cell r="AA61">
            <v>22385</v>
          </cell>
          <cell r="AB61" t="str">
            <v>All</v>
          </cell>
          <cell r="AC61">
            <v>2.2999999999999998</v>
          </cell>
          <cell r="AD61">
            <v>10.8</v>
          </cell>
          <cell r="AE61">
            <v>21.2</v>
          </cell>
          <cell r="AF61">
            <v>26.3</v>
          </cell>
          <cell r="AG61">
            <v>20</v>
          </cell>
          <cell r="AH61">
            <v>11.3</v>
          </cell>
          <cell r="AI61">
            <v>5</v>
          </cell>
          <cell r="AJ61">
            <v>1.8</v>
          </cell>
          <cell r="AK61">
            <v>13.1</v>
          </cell>
          <cell r="AL61">
            <v>60.6</v>
          </cell>
          <cell r="AM61">
            <v>98.7</v>
          </cell>
          <cell r="AN61">
            <v>42342</v>
          </cell>
        </row>
        <row r="62">
          <cell r="A62" t="str">
            <v>All Subjects</v>
          </cell>
          <cell r="B62" t="str">
            <v>Males</v>
          </cell>
          <cell r="C62">
            <v>5.4</v>
          </cell>
          <cell r="D62">
            <v>12.7</v>
          </cell>
          <cell r="E62">
            <v>21.4</v>
          </cell>
          <cell r="F62">
            <v>26.3</v>
          </cell>
          <cell r="G62">
            <v>17.100000000000001</v>
          </cell>
          <cell r="H62">
            <v>8.4</v>
          </cell>
          <cell r="I62">
            <v>4.4000000000000004</v>
          </cell>
          <cell r="J62">
            <v>2.2999999999999998</v>
          </cell>
          <cell r="K62">
            <v>18.100000000000001</v>
          </cell>
          <cell r="L62">
            <v>65.900000000000006</v>
          </cell>
          <cell r="M62">
            <v>98</v>
          </cell>
          <cell r="N62">
            <v>2267400</v>
          </cell>
          <cell r="O62" t="str">
            <v>Females</v>
          </cell>
          <cell r="P62">
            <v>8.3000000000000007</v>
          </cell>
          <cell r="Q62">
            <v>17.3</v>
          </cell>
          <cell r="R62">
            <v>24.4</v>
          </cell>
          <cell r="S62">
            <v>24.8</v>
          </cell>
          <cell r="T62">
            <v>13.8</v>
          </cell>
          <cell r="U62">
            <v>5.9</v>
          </cell>
          <cell r="V62">
            <v>2.8</v>
          </cell>
          <cell r="W62">
            <v>1.4</v>
          </cell>
          <cell r="X62">
            <v>25.6</v>
          </cell>
          <cell r="Y62">
            <v>74.8</v>
          </cell>
          <cell r="Z62">
            <v>98.7</v>
          </cell>
          <cell r="AA62">
            <v>2340855</v>
          </cell>
          <cell r="AB62" t="str">
            <v>All</v>
          </cell>
          <cell r="AC62">
            <v>6.9</v>
          </cell>
          <cell r="AD62">
            <v>15.1</v>
          </cell>
          <cell r="AE62">
            <v>22.9</v>
          </cell>
          <cell r="AF62">
            <v>25.6</v>
          </cell>
          <cell r="AG62">
            <v>15.4</v>
          </cell>
          <cell r="AH62">
            <v>7.1</v>
          </cell>
          <cell r="AI62">
            <v>3.6</v>
          </cell>
          <cell r="AJ62">
            <v>1.8</v>
          </cell>
          <cell r="AK62">
            <v>21.9</v>
          </cell>
          <cell r="AL62">
            <v>70.400000000000006</v>
          </cell>
          <cell r="AM62">
            <v>98.4</v>
          </cell>
          <cell r="AN62">
            <v>4608255</v>
          </cell>
        </row>
      </sheetData>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CSE"/>
      <sheetName val="Descriptions"/>
      <sheetName val="2010"/>
      <sheetName val="2011"/>
      <sheetName val="2012"/>
      <sheetName val="2013"/>
      <sheetName val="2014"/>
      <sheetName val="2014 DISC3"/>
      <sheetName val="2014 DISC3B"/>
      <sheetName val="2014 DISC3C"/>
      <sheetName val="2014Comparison DISC3 and DISC3B"/>
      <sheetName val="2015 DISC3C"/>
      <sheetName val="2015 DISC3B"/>
      <sheetName val="2015 Comparison"/>
      <sheetName val="2015"/>
      <sheetName val="2016"/>
      <sheetName val="Subject grouping composition"/>
      <sheetName val="2014 data from last year"/>
      <sheetName val="2016 Suppression Ideas"/>
    </sheetNames>
    <sheetDataSet>
      <sheetData sheetId="0" refreshError="1"/>
      <sheetData sheetId="1" refreshError="1"/>
      <sheetData sheetId="2">
        <row r="5">
          <cell r="E5" t="str">
            <v>English</v>
          </cell>
        </row>
      </sheetData>
      <sheetData sheetId="3" refreshError="1"/>
      <sheetData sheetId="4">
        <row r="3">
          <cell r="A3" t="str">
            <v>Vocational Studies</v>
          </cell>
        </row>
      </sheetData>
      <sheetData sheetId="5">
        <row r="3">
          <cell r="A3" t="str">
            <v>Vocational Studies</v>
          </cell>
        </row>
      </sheetData>
      <sheetData sheetId="6">
        <row r="3">
          <cell r="A3" t="str">
            <v>English</v>
          </cell>
        </row>
      </sheetData>
      <sheetData sheetId="7">
        <row r="3">
          <cell r="A3" t="str">
            <v>English</v>
          </cell>
        </row>
      </sheetData>
      <sheetData sheetId="8">
        <row r="3">
          <cell r="A3" t="str">
            <v>English</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2">
          <cell r="A2" t="str">
            <v>Subjects</v>
          </cell>
        </row>
      </sheetData>
      <sheetData sheetId="1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2.7</v>
          </cell>
          <cell r="D3">
            <v>9.4</v>
          </cell>
          <cell r="E3">
            <v>21.8</v>
          </cell>
          <cell r="F3">
            <v>30.3</v>
          </cell>
          <cell r="G3">
            <v>20.8</v>
          </cell>
          <cell r="H3">
            <v>8.6</v>
          </cell>
          <cell r="I3">
            <v>3.8</v>
          </cell>
          <cell r="J3">
            <v>1.6</v>
          </cell>
          <cell r="K3">
            <v>12.1</v>
          </cell>
          <cell r="L3">
            <v>64.3</v>
          </cell>
          <cell r="M3">
            <v>99.1</v>
          </cell>
          <cell r="N3">
            <v>165062</v>
          </cell>
          <cell r="O3" t="str">
            <v>Females</v>
          </cell>
          <cell r="P3">
            <v>6.2</v>
          </cell>
          <cell r="Q3">
            <v>17.399999999999999</v>
          </cell>
          <cell r="R3">
            <v>28.8</v>
          </cell>
          <cell r="S3">
            <v>27.3</v>
          </cell>
          <cell r="T3">
            <v>13.6</v>
          </cell>
          <cell r="U3">
            <v>4.3</v>
          </cell>
          <cell r="V3">
            <v>1.4</v>
          </cell>
          <cell r="W3">
            <v>0.6</v>
          </cell>
          <cell r="X3">
            <v>23.6</v>
          </cell>
          <cell r="Y3">
            <v>79.7</v>
          </cell>
          <cell r="Z3">
            <v>99.6</v>
          </cell>
          <cell r="AA3">
            <v>173084</v>
          </cell>
          <cell r="AB3" t="str">
            <v>All</v>
          </cell>
          <cell r="AC3">
            <v>4.5</v>
          </cell>
          <cell r="AD3">
            <v>13.5</v>
          </cell>
          <cell r="AE3">
            <v>25.4</v>
          </cell>
          <cell r="AF3">
            <v>28.8</v>
          </cell>
          <cell r="AG3">
            <v>17.100000000000001</v>
          </cell>
          <cell r="AH3">
            <v>6.4</v>
          </cell>
          <cell r="AI3">
            <v>2.6</v>
          </cell>
          <cell r="AJ3">
            <v>1.1000000000000001</v>
          </cell>
          <cell r="AK3">
            <v>18</v>
          </cell>
          <cell r="AL3">
            <v>72.2</v>
          </cell>
          <cell r="AM3">
            <v>99.3</v>
          </cell>
          <cell r="AN3">
            <v>338146</v>
          </cell>
        </row>
        <row r="4">
          <cell r="A4" t="str">
            <v>Mathematics</v>
          </cell>
          <cell r="B4" t="str">
            <v>Males</v>
          </cell>
          <cell r="C4">
            <v>8</v>
          </cell>
          <cell r="D4">
            <v>12.8</v>
          </cell>
          <cell r="E4">
            <v>20.100000000000001</v>
          </cell>
          <cell r="F4">
            <v>29.7</v>
          </cell>
          <cell r="G4">
            <v>14</v>
          </cell>
          <cell r="H4">
            <v>5.2</v>
          </cell>
          <cell r="I4">
            <v>3.4</v>
          </cell>
          <cell r="J4">
            <v>2.8</v>
          </cell>
          <cell r="K4">
            <v>20.8</v>
          </cell>
          <cell r="L4">
            <v>70.599999999999994</v>
          </cell>
          <cell r="M4">
            <v>96</v>
          </cell>
          <cell r="N4">
            <v>276137</v>
          </cell>
          <cell r="O4" t="str">
            <v>Females</v>
          </cell>
          <cell r="P4">
            <v>7.5</v>
          </cell>
          <cell r="Q4">
            <v>13.4</v>
          </cell>
          <cell r="R4">
            <v>21.3</v>
          </cell>
          <cell r="S4">
            <v>30.2</v>
          </cell>
          <cell r="T4">
            <v>13.9</v>
          </cell>
          <cell r="U4">
            <v>4.9000000000000004</v>
          </cell>
          <cell r="V4">
            <v>3.1</v>
          </cell>
          <cell r="W4">
            <v>2.5</v>
          </cell>
          <cell r="X4">
            <v>20.9</v>
          </cell>
          <cell r="Y4">
            <v>72.400000000000006</v>
          </cell>
          <cell r="Z4">
            <v>96.8</v>
          </cell>
          <cell r="AA4">
            <v>268438</v>
          </cell>
          <cell r="AB4" t="str">
            <v>All</v>
          </cell>
          <cell r="AC4">
            <v>7.8</v>
          </cell>
          <cell r="AD4">
            <v>13.1</v>
          </cell>
          <cell r="AE4">
            <v>20.7</v>
          </cell>
          <cell r="AF4">
            <v>29.9</v>
          </cell>
          <cell r="AG4">
            <v>13.9</v>
          </cell>
          <cell r="AH4">
            <v>5.0999999999999996</v>
          </cell>
          <cell r="AI4">
            <v>3.2</v>
          </cell>
          <cell r="AJ4">
            <v>2.6</v>
          </cell>
          <cell r="AK4">
            <v>20.8</v>
          </cell>
          <cell r="AL4">
            <v>71.5</v>
          </cell>
          <cell r="AM4">
            <v>96.4</v>
          </cell>
          <cell r="AN4">
            <v>544575</v>
          </cell>
        </row>
        <row r="5">
          <cell r="A5" t="str">
            <v>Core Science</v>
          </cell>
          <cell r="B5" t="str">
            <v>Males</v>
          </cell>
          <cell r="C5">
            <v>0.5</v>
          </cell>
          <cell r="D5">
            <v>4.8</v>
          </cell>
          <cell r="E5">
            <v>16.399999999999999</v>
          </cell>
          <cell r="F5">
            <v>29.6</v>
          </cell>
          <cell r="G5">
            <v>23.8</v>
          </cell>
          <cell r="H5">
            <v>13.2</v>
          </cell>
          <cell r="I5">
            <v>7.2</v>
          </cell>
          <cell r="J5">
            <v>2.9</v>
          </cell>
          <cell r="K5">
            <v>5.3</v>
          </cell>
          <cell r="L5">
            <v>51.3</v>
          </cell>
          <cell r="M5">
            <v>98.4</v>
          </cell>
          <cell r="N5">
            <v>198359</v>
          </cell>
          <cell r="O5" t="str">
            <v>Females</v>
          </cell>
          <cell r="P5">
            <v>0.9</v>
          </cell>
          <cell r="Q5">
            <v>7.4</v>
          </cell>
          <cell r="R5">
            <v>20.3</v>
          </cell>
          <cell r="S5">
            <v>29.8</v>
          </cell>
          <cell r="T5">
            <v>21.4</v>
          </cell>
          <cell r="U5">
            <v>11.3</v>
          </cell>
          <cell r="V5">
            <v>5.7</v>
          </cell>
          <cell r="W5">
            <v>2</v>
          </cell>
          <cell r="X5">
            <v>8.4</v>
          </cell>
          <cell r="Y5">
            <v>58.5</v>
          </cell>
          <cell r="Z5">
            <v>98.9</v>
          </cell>
          <cell r="AA5">
            <v>196333</v>
          </cell>
          <cell r="AB5" t="str">
            <v>All</v>
          </cell>
          <cell r="AC5">
            <v>0.7</v>
          </cell>
          <cell r="AD5">
            <v>6.1</v>
          </cell>
          <cell r="AE5">
            <v>18.3</v>
          </cell>
          <cell r="AF5">
            <v>29.7</v>
          </cell>
          <cell r="AG5">
            <v>22.6</v>
          </cell>
          <cell r="AH5">
            <v>12.2</v>
          </cell>
          <cell r="AI5">
            <v>6.5</v>
          </cell>
          <cell r="AJ5">
            <v>2.5</v>
          </cell>
          <cell r="AK5">
            <v>6.8</v>
          </cell>
          <cell r="AL5">
            <v>54.9</v>
          </cell>
          <cell r="AM5">
            <v>98.6</v>
          </cell>
          <cell r="AN5">
            <v>394692</v>
          </cell>
        </row>
        <row r="6">
          <cell r="A6" t="str">
            <v>Additional Science</v>
          </cell>
          <cell r="B6" t="str">
            <v>Males</v>
          </cell>
          <cell r="C6">
            <v>1.3</v>
          </cell>
          <cell r="D6">
            <v>6.6</v>
          </cell>
          <cell r="E6">
            <v>18.7</v>
          </cell>
          <cell r="F6">
            <v>29.9</v>
          </cell>
          <cell r="G6">
            <v>21.5</v>
          </cell>
          <cell r="H6">
            <v>11.7</v>
          </cell>
          <cell r="I6">
            <v>6.5</v>
          </cell>
          <cell r="J6">
            <v>2.6</v>
          </cell>
          <cell r="K6">
            <v>7.9</v>
          </cell>
          <cell r="L6">
            <v>56.5</v>
          </cell>
          <cell r="M6">
            <v>98.7</v>
          </cell>
          <cell r="N6">
            <v>172688</v>
          </cell>
          <cell r="O6" t="str">
            <v>Females</v>
          </cell>
          <cell r="P6">
            <v>1.8</v>
          </cell>
          <cell r="Q6">
            <v>8.9</v>
          </cell>
          <cell r="R6">
            <v>21.8</v>
          </cell>
          <cell r="S6">
            <v>30.1</v>
          </cell>
          <cell r="T6">
            <v>20</v>
          </cell>
          <cell r="U6">
            <v>10.1</v>
          </cell>
          <cell r="V6">
            <v>4.8</v>
          </cell>
          <cell r="W6">
            <v>1.6</v>
          </cell>
          <cell r="X6">
            <v>10.7</v>
          </cell>
          <cell r="Y6">
            <v>62.6</v>
          </cell>
          <cell r="Z6">
            <v>99.2</v>
          </cell>
          <cell r="AA6">
            <v>176304</v>
          </cell>
          <cell r="AB6" t="str">
            <v>All</v>
          </cell>
          <cell r="AC6">
            <v>1.5</v>
          </cell>
          <cell r="AD6">
            <v>7.8</v>
          </cell>
          <cell r="AE6">
            <v>20.3</v>
          </cell>
          <cell r="AF6">
            <v>30</v>
          </cell>
          <cell r="AG6">
            <v>20.8</v>
          </cell>
          <cell r="AH6">
            <v>10.9</v>
          </cell>
          <cell r="AI6">
            <v>5.6</v>
          </cell>
          <cell r="AJ6">
            <v>2.1</v>
          </cell>
          <cell r="AK6">
            <v>9.3000000000000007</v>
          </cell>
          <cell r="AL6">
            <v>59.6</v>
          </cell>
          <cell r="AM6">
            <v>99</v>
          </cell>
          <cell r="AN6">
            <v>348992</v>
          </cell>
        </row>
        <row r="7">
          <cell r="A7" t="str">
            <v>Further Additional Science</v>
          </cell>
          <cell r="B7" t="str">
            <v>Males</v>
          </cell>
          <cell r="C7">
            <v>14.4</v>
          </cell>
          <cell r="D7">
            <v>19</v>
          </cell>
          <cell r="E7">
            <v>22.1</v>
          </cell>
          <cell r="F7">
            <v>19.899999999999999</v>
          </cell>
          <cell r="G7">
            <v>14.3</v>
          </cell>
          <cell r="H7">
            <v>7.3</v>
          </cell>
          <cell r="I7">
            <v>2.2000000000000002</v>
          </cell>
          <cell r="J7">
            <v>0.5</v>
          </cell>
          <cell r="K7">
            <v>33.4</v>
          </cell>
          <cell r="L7">
            <v>75.5</v>
          </cell>
          <cell r="M7">
            <v>99.8</v>
          </cell>
          <cell r="N7">
            <v>8554</v>
          </cell>
          <cell r="O7" t="str">
            <v>Females</v>
          </cell>
          <cell r="P7">
            <v>16.7</v>
          </cell>
          <cell r="Q7">
            <v>20.8</v>
          </cell>
          <cell r="R7">
            <v>21.5</v>
          </cell>
          <cell r="S7">
            <v>20</v>
          </cell>
          <cell r="T7">
            <v>13</v>
          </cell>
          <cell r="U7">
            <v>5.6</v>
          </cell>
          <cell r="V7">
            <v>1.8</v>
          </cell>
          <cell r="W7">
            <v>0.4</v>
          </cell>
          <cell r="X7">
            <v>37.5</v>
          </cell>
          <cell r="Y7">
            <v>79</v>
          </cell>
          <cell r="Z7">
            <v>99.8</v>
          </cell>
          <cell r="AA7">
            <v>8391</v>
          </cell>
          <cell r="AB7" t="str">
            <v>All</v>
          </cell>
          <cell r="AC7">
            <v>15.5</v>
          </cell>
          <cell r="AD7">
            <v>19.899999999999999</v>
          </cell>
          <cell r="AE7">
            <v>21.8</v>
          </cell>
          <cell r="AF7">
            <v>20</v>
          </cell>
          <cell r="AG7">
            <v>13.7</v>
          </cell>
          <cell r="AH7">
            <v>6.5</v>
          </cell>
          <cell r="AI7">
            <v>2</v>
          </cell>
          <cell r="AJ7">
            <v>0.5</v>
          </cell>
          <cell r="AK7">
            <v>35.4</v>
          </cell>
          <cell r="AL7">
            <v>77.2</v>
          </cell>
          <cell r="AM7">
            <v>99.8</v>
          </cell>
          <cell r="AN7">
            <v>16945</v>
          </cell>
        </row>
        <row r="8">
          <cell r="A8" t="str">
            <v>Additional Applied Science</v>
          </cell>
          <cell r="B8" t="str">
            <v>Males</v>
          </cell>
          <cell r="C8">
            <v>0</v>
          </cell>
          <cell r="D8">
            <v>0.2</v>
          </cell>
          <cell r="E8">
            <v>4</v>
          </cell>
          <cell r="F8">
            <v>19.399999999999999</v>
          </cell>
          <cell r="G8">
            <v>31.2</v>
          </cell>
          <cell r="H8">
            <v>24.6</v>
          </cell>
          <cell r="I8">
            <v>12.3</v>
          </cell>
          <cell r="J8">
            <v>5.9</v>
          </cell>
          <cell r="K8">
            <v>0.2</v>
          </cell>
          <cell r="L8">
            <v>23.5</v>
          </cell>
          <cell r="M8">
            <v>97.6</v>
          </cell>
          <cell r="N8">
            <v>1767</v>
          </cell>
          <cell r="O8" t="str">
            <v>Females</v>
          </cell>
          <cell r="P8">
            <v>0.2</v>
          </cell>
          <cell r="Q8">
            <v>0.8</v>
          </cell>
          <cell r="R8">
            <v>7.7</v>
          </cell>
          <cell r="S8">
            <v>24.3</v>
          </cell>
          <cell r="T8">
            <v>31.8</v>
          </cell>
          <cell r="U8">
            <v>21.1</v>
          </cell>
          <cell r="V8">
            <v>10</v>
          </cell>
          <cell r="W8">
            <v>2.4</v>
          </cell>
          <cell r="X8">
            <v>1</v>
          </cell>
          <cell r="Y8">
            <v>33</v>
          </cell>
          <cell r="Z8">
            <v>98.4</v>
          </cell>
          <cell r="AA8">
            <v>1652</v>
          </cell>
          <cell r="AB8" t="str">
            <v>All</v>
          </cell>
          <cell r="AC8">
            <v>0.1</v>
          </cell>
          <cell r="AD8">
            <v>0.5</v>
          </cell>
          <cell r="AE8">
            <v>5.8</v>
          </cell>
          <cell r="AF8">
            <v>21.8</v>
          </cell>
          <cell r="AG8">
            <v>31.5</v>
          </cell>
          <cell r="AH8">
            <v>22.9</v>
          </cell>
          <cell r="AI8">
            <v>11.2</v>
          </cell>
          <cell r="AJ8">
            <v>4.2</v>
          </cell>
          <cell r="AK8">
            <v>0.6</v>
          </cell>
          <cell r="AL8">
            <v>28.1</v>
          </cell>
          <cell r="AM8">
            <v>98</v>
          </cell>
          <cell r="AN8">
            <v>3419</v>
          </cell>
        </row>
        <row r="9">
          <cell r="A9" t="str">
            <v>Physics</v>
          </cell>
          <cell r="B9" t="str">
            <v>Males</v>
          </cell>
          <cell r="C9">
            <v>14.9</v>
          </cell>
          <cell r="D9">
            <v>26.9</v>
          </cell>
          <cell r="E9">
            <v>28.5</v>
          </cell>
          <cell r="F9">
            <v>20.7</v>
          </cell>
          <cell r="G9">
            <v>7.2</v>
          </cell>
          <cell r="H9">
            <v>1.4</v>
          </cell>
          <cell r="I9">
            <v>0.3</v>
          </cell>
          <cell r="J9">
            <v>0.1</v>
          </cell>
          <cell r="K9">
            <v>41.7</v>
          </cell>
          <cell r="L9">
            <v>90.9</v>
          </cell>
          <cell r="M9">
            <v>99.9</v>
          </cell>
          <cell r="N9">
            <v>65076</v>
          </cell>
          <cell r="O9" t="str">
            <v>Females</v>
          </cell>
          <cell r="P9">
            <v>15</v>
          </cell>
          <cell r="Q9">
            <v>26.8</v>
          </cell>
          <cell r="R9">
            <v>28.6</v>
          </cell>
          <cell r="S9">
            <v>20.6</v>
          </cell>
          <cell r="T9">
            <v>7.3</v>
          </cell>
          <cell r="U9">
            <v>1.4</v>
          </cell>
          <cell r="V9">
            <v>0.2</v>
          </cell>
          <cell r="W9">
            <v>0.1</v>
          </cell>
          <cell r="X9">
            <v>41.8</v>
          </cell>
          <cell r="Y9">
            <v>90.9</v>
          </cell>
          <cell r="Z9">
            <v>99.9</v>
          </cell>
          <cell r="AA9">
            <v>64348</v>
          </cell>
          <cell r="AB9" t="str">
            <v>All</v>
          </cell>
          <cell r="AC9">
            <v>15</v>
          </cell>
          <cell r="AD9">
            <v>26.8</v>
          </cell>
          <cell r="AE9">
            <v>28.5</v>
          </cell>
          <cell r="AF9">
            <v>20.6</v>
          </cell>
          <cell r="AG9">
            <v>7.2</v>
          </cell>
          <cell r="AH9">
            <v>1.4</v>
          </cell>
          <cell r="AI9">
            <v>0.3</v>
          </cell>
          <cell r="AJ9">
            <v>0.1</v>
          </cell>
          <cell r="AK9">
            <v>41.8</v>
          </cell>
          <cell r="AL9">
            <v>90.9</v>
          </cell>
          <cell r="AM9">
            <v>99.9</v>
          </cell>
          <cell r="AN9">
            <v>129424</v>
          </cell>
        </row>
        <row r="10">
          <cell r="A10" t="str">
            <v>Chemistry</v>
          </cell>
          <cell r="B10" t="str">
            <v>Males</v>
          </cell>
          <cell r="C10">
            <v>12.4</v>
          </cell>
          <cell r="D10">
            <v>26.3</v>
          </cell>
          <cell r="E10">
            <v>28.7</v>
          </cell>
          <cell r="F10">
            <v>21.8</v>
          </cell>
          <cell r="G10">
            <v>8.4</v>
          </cell>
          <cell r="H10">
            <v>1.8</v>
          </cell>
          <cell r="I10">
            <v>0.5</v>
          </cell>
          <cell r="J10">
            <v>0.1</v>
          </cell>
          <cell r="K10">
            <v>38.700000000000003</v>
          </cell>
          <cell r="L10">
            <v>89.1</v>
          </cell>
          <cell r="M10">
            <v>99.9</v>
          </cell>
          <cell r="N10">
            <v>65408</v>
          </cell>
          <cell r="O10" t="str">
            <v>Females</v>
          </cell>
          <cell r="P10">
            <v>16.5</v>
          </cell>
          <cell r="Q10">
            <v>29.3</v>
          </cell>
          <cell r="R10">
            <v>27.9</v>
          </cell>
          <cell r="S10">
            <v>18.100000000000001</v>
          </cell>
          <cell r="T10">
            <v>6.5</v>
          </cell>
          <cell r="U10">
            <v>1.3</v>
          </cell>
          <cell r="V10">
            <v>0.3</v>
          </cell>
          <cell r="W10">
            <v>0.1</v>
          </cell>
          <cell r="X10">
            <v>45.8</v>
          </cell>
          <cell r="Y10">
            <v>91.8</v>
          </cell>
          <cell r="Z10">
            <v>99.9</v>
          </cell>
          <cell r="AA10">
            <v>64818</v>
          </cell>
          <cell r="AB10" t="str">
            <v>All</v>
          </cell>
          <cell r="AC10">
            <v>14.4</v>
          </cell>
          <cell r="AD10">
            <v>27.8</v>
          </cell>
          <cell r="AE10">
            <v>28.3</v>
          </cell>
          <cell r="AF10">
            <v>19.899999999999999</v>
          </cell>
          <cell r="AG10">
            <v>7.4</v>
          </cell>
          <cell r="AH10">
            <v>1.5</v>
          </cell>
          <cell r="AI10">
            <v>0.4</v>
          </cell>
          <cell r="AJ10">
            <v>0.1</v>
          </cell>
          <cell r="AK10">
            <v>42.2</v>
          </cell>
          <cell r="AL10">
            <v>90.4</v>
          </cell>
          <cell r="AM10">
            <v>99.9</v>
          </cell>
          <cell r="AN10">
            <v>130226</v>
          </cell>
        </row>
        <row r="11">
          <cell r="A11" t="str">
            <v>Biological Sciences</v>
          </cell>
          <cell r="B11" t="str">
            <v>Males</v>
          </cell>
          <cell r="C11">
            <v>11</v>
          </cell>
          <cell r="D11">
            <v>26.5</v>
          </cell>
          <cell r="E11">
            <v>30.9</v>
          </cell>
          <cell r="F11">
            <v>21.2</v>
          </cell>
          <cell r="G11">
            <v>7.8</v>
          </cell>
          <cell r="H11">
            <v>1.7</v>
          </cell>
          <cell r="I11">
            <v>0.5</v>
          </cell>
          <cell r="J11">
            <v>0.2</v>
          </cell>
          <cell r="K11">
            <v>37.5</v>
          </cell>
          <cell r="L11">
            <v>89.6</v>
          </cell>
          <cell r="M11">
            <v>99.8</v>
          </cell>
          <cell r="N11">
            <v>66086</v>
          </cell>
          <cell r="O11" t="str">
            <v>Females</v>
          </cell>
          <cell r="P11">
            <v>15.7</v>
          </cell>
          <cell r="Q11">
            <v>30.4</v>
          </cell>
          <cell r="R11">
            <v>29</v>
          </cell>
          <cell r="S11">
            <v>17.100000000000001</v>
          </cell>
          <cell r="T11">
            <v>5.8</v>
          </cell>
          <cell r="U11">
            <v>1.3</v>
          </cell>
          <cell r="V11">
            <v>0.4</v>
          </cell>
          <cell r="W11">
            <v>0.1</v>
          </cell>
          <cell r="X11">
            <v>46.1</v>
          </cell>
          <cell r="Y11">
            <v>92.2</v>
          </cell>
          <cell r="Z11">
            <v>99.8</v>
          </cell>
          <cell r="AA11">
            <v>65967</v>
          </cell>
          <cell r="AB11" t="str">
            <v>All</v>
          </cell>
          <cell r="AC11">
            <v>13.4</v>
          </cell>
          <cell r="AD11">
            <v>28.4</v>
          </cell>
          <cell r="AE11">
            <v>30</v>
          </cell>
          <cell r="AF11">
            <v>19.2</v>
          </cell>
          <cell r="AG11">
            <v>6.8</v>
          </cell>
          <cell r="AH11">
            <v>1.5</v>
          </cell>
          <cell r="AI11">
            <v>0.4</v>
          </cell>
          <cell r="AJ11">
            <v>0.2</v>
          </cell>
          <cell r="AK11">
            <v>41.8</v>
          </cell>
          <cell r="AL11">
            <v>90.9</v>
          </cell>
          <cell r="AM11">
            <v>99.8</v>
          </cell>
          <cell r="AN11">
            <v>132053</v>
          </cell>
        </row>
        <row r="12">
          <cell r="A12" t="str">
            <v>Computer Science</v>
          </cell>
          <cell r="B12" t="str">
            <v>Males</v>
          </cell>
          <cell r="C12">
            <v>5.0999999999999996</v>
          </cell>
          <cell r="D12">
            <v>14.1</v>
          </cell>
          <cell r="E12">
            <v>19.600000000000001</v>
          </cell>
          <cell r="F12">
            <v>20</v>
          </cell>
          <cell r="G12">
            <v>14.9</v>
          </cell>
          <cell r="H12">
            <v>9.9</v>
          </cell>
          <cell r="I12">
            <v>6.7</v>
          </cell>
          <cell r="J12">
            <v>4.4000000000000004</v>
          </cell>
          <cell r="K12">
            <v>19.2</v>
          </cell>
          <cell r="L12">
            <v>58.8</v>
          </cell>
          <cell r="M12">
            <v>94.7</v>
          </cell>
          <cell r="N12">
            <v>49460</v>
          </cell>
          <cell r="O12" t="str">
            <v>Females</v>
          </cell>
          <cell r="P12">
            <v>7.3</v>
          </cell>
          <cell r="Q12">
            <v>16.7</v>
          </cell>
          <cell r="R12">
            <v>19</v>
          </cell>
          <cell r="S12">
            <v>18.399999999999999</v>
          </cell>
          <cell r="T12">
            <v>13.7</v>
          </cell>
          <cell r="U12">
            <v>9.4</v>
          </cell>
          <cell r="V12">
            <v>6.2</v>
          </cell>
          <cell r="W12">
            <v>4</v>
          </cell>
          <cell r="X12">
            <v>23.9</v>
          </cell>
          <cell r="Y12">
            <v>61.3</v>
          </cell>
          <cell r="Z12">
            <v>94.6</v>
          </cell>
          <cell r="AA12">
            <v>12672</v>
          </cell>
          <cell r="AB12" t="str">
            <v>All</v>
          </cell>
          <cell r="AC12">
            <v>5.6</v>
          </cell>
          <cell r="AD12">
            <v>14.6</v>
          </cell>
          <cell r="AE12">
            <v>19.5</v>
          </cell>
          <cell r="AF12">
            <v>19.7</v>
          </cell>
          <cell r="AG12">
            <v>14.6</v>
          </cell>
          <cell r="AH12">
            <v>9.8000000000000007</v>
          </cell>
          <cell r="AI12">
            <v>6.6</v>
          </cell>
          <cell r="AJ12">
            <v>4.3</v>
          </cell>
          <cell r="AK12">
            <v>20.2</v>
          </cell>
          <cell r="AL12">
            <v>59.3</v>
          </cell>
          <cell r="AM12">
            <v>94.7</v>
          </cell>
          <cell r="AN12">
            <v>62132</v>
          </cell>
        </row>
        <row r="13">
          <cell r="A13" t="str">
            <v>Other Sciences</v>
          </cell>
          <cell r="B13" t="str">
            <v>Males</v>
          </cell>
          <cell r="C13">
            <v>13.9</v>
          </cell>
          <cell r="D13">
            <v>15.9</v>
          </cell>
          <cell r="E13">
            <v>19.100000000000001</v>
          </cell>
          <cell r="F13">
            <v>16.899999999999999</v>
          </cell>
          <cell r="G13">
            <v>11.3</v>
          </cell>
          <cell r="H13">
            <v>10.1</v>
          </cell>
          <cell r="I13">
            <v>6.2</v>
          </cell>
          <cell r="J13">
            <v>3.7</v>
          </cell>
          <cell r="K13">
            <v>29.8</v>
          </cell>
          <cell r="L13">
            <v>65.7</v>
          </cell>
          <cell r="M13">
            <v>97</v>
          </cell>
          <cell r="N13">
            <v>3208</v>
          </cell>
          <cell r="O13" t="str">
            <v>Females</v>
          </cell>
          <cell r="P13">
            <v>6.8</v>
          </cell>
          <cell r="Q13">
            <v>13.9</v>
          </cell>
          <cell r="R13">
            <v>20</v>
          </cell>
          <cell r="S13">
            <v>20.5</v>
          </cell>
          <cell r="T13">
            <v>16.399999999999999</v>
          </cell>
          <cell r="U13">
            <v>11.6</v>
          </cell>
          <cell r="V13">
            <v>5.8</v>
          </cell>
          <cell r="W13">
            <v>2.6</v>
          </cell>
          <cell r="X13">
            <v>20.7</v>
          </cell>
          <cell r="Y13">
            <v>61.2</v>
          </cell>
          <cell r="Z13">
            <v>97.6</v>
          </cell>
          <cell r="AA13">
            <v>1594</v>
          </cell>
          <cell r="AB13" t="str">
            <v>All</v>
          </cell>
          <cell r="AC13">
            <v>11.5</v>
          </cell>
          <cell r="AD13">
            <v>15.3</v>
          </cell>
          <cell r="AE13">
            <v>19.399999999999999</v>
          </cell>
          <cell r="AF13">
            <v>18.100000000000001</v>
          </cell>
          <cell r="AG13">
            <v>13</v>
          </cell>
          <cell r="AH13">
            <v>10.6</v>
          </cell>
          <cell r="AI13">
            <v>6.1</v>
          </cell>
          <cell r="AJ13">
            <v>3.3</v>
          </cell>
          <cell r="AK13">
            <v>26.8</v>
          </cell>
          <cell r="AL13">
            <v>64.2</v>
          </cell>
          <cell r="AM13">
            <v>97.2</v>
          </cell>
          <cell r="AN13">
            <v>4802</v>
          </cell>
        </row>
        <row r="14">
          <cell r="A14" t="str">
            <v>D &amp; T: Electronic Products</v>
          </cell>
          <cell r="B14" t="str">
            <v>Males</v>
          </cell>
          <cell r="C14">
            <v>6.8</v>
          </cell>
          <cell r="D14">
            <v>15.1</v>
          </cell>
          <cell r="E14">
            <v>20.2</v>
          </cell>
          <cell r="F14">
            <v>21.9</v>
          </cell>
          <cell r="G14">
            <v>14.7</v>
          </cell>
          <cell r="H14">
            <v>10</v>
          </cell>
          <cell r="I14">
            <v>5.8</v>
          </cell>
          <cell r="J14">
            <v>3.3</v>
          </cell>
          <cell r="K14">
            <v>21.9</v>
          </cell>
          <cell r="L14">
            <v>64.099999999999994</v>
          </cell>
          <cell r="M14">
            <v>97.8</v>
          </cell>
          <cell r="N14">
            <v>6131</v>
          </cell>
          <cell r="O14" t="str">
            <v>Females</v>
          </cell>
          <cell r="P14">
            <v>15.6</v>
          </cell>
          <cell r="Q14">
            <v>26.9</v>
          </cell>
          <cell r="R14">
            <v>24.6</v>
          </cell>
          <cell r="S14">
            <v>16.3</v>
          </cell>
          <cell r="T14">
            <v>7.7</v>
          </cell>
          <cell r="U14">
            <v>5</v>
          </cell>
          <cell r="V14">
            <v>2.5</v>
          </cell>
          <cell r="W14">
            <v>0.8</v>
          </cell>
          <cell r="X14">
            <v>42.5</v>
          </cell>
          <cell r="Y14">
            <v>83.3</v>
          </cell>
          <cell r="Z14">
            <v>99.4</v>
          </cell>
          <cell r="AA14">
            <v>480</v>
          </cell>
          <cell r="AB14" t="str">
            <v>All</v>
          </cell>
          <cell r="AC14">
            <v>7.5</v>
          </cell>
          <cell r="AD14">
            <v>15.9</v>
          </cell>
          <cell r="AE14">
            <v>20.5</v>
          </cell>
          <cell r="AF14">
            <v>21.5</v>
          </cell>
          <cell r="AG14">
            <v>14.2</v>
          </cell>
          <cell r="AH14">
            <v>9.6</v>
          </cell>
          <cell r="AI14">
            <v>5.6</v>
          </cell>
          <cell r="AJ14">
            <v>3.1</v>
          </cell>
          <cell r="AK14">
            <v>23.4</v>
          </cell>
          <cell r="AL14">
            <v>65.5</v>
          </cell>
          <cell r="AM14">
            <v>97.9</v>
          </cell>
          <cell r="AN14">
            <v>6611</v>
          </cell>
        </row>
        <row r="15">
          <cell r="A15" t="str">
            <v>D &amp; T: Food Technology</v>
          </cell>
          <cell r="B15" t="str">
            <v>Males</v>
          </cell>
          <cell r="C15">
            <v>1.1000000000000001</v>
          </cell>
          <cell r="D15">
            <v>5.4</v>
          </cell>
          <cell r="E15">
            <v>13.6</v>
          </cell>
          <cell r="F15">
            <v>24.1</v>
          </cell>
          <cell r="G15">
            <v>23.8</v>
          </cell>
          <cell r="H15">
            <v>16.600000000000001</v>
          </cell>
          <cell r="I15">
            <v>8.9</v>
          </cell>
          <cell r="J15">
            <v>4.2</v>
          </cell>
          <cell r="K15">
            <v>6.5</v>
          </cell>
          <cell r="L15">
            <v>44.2</v>
          </cell>
          <cell r="M15">
            <v>97.8</v>
          </cell>
          <cell r="N15">
            <v>12146</v>
          </cell>
          <cell r="O15" t="str">
            <v>Females</v>
          </cell>
          <cell r="P15">
            <v>7</v>
          </cell>
          <cell r="Q15">
            <v>17.2</v>
          </cell>
          <cell r="R15">
            <v>23.6</v>
          </cell>
          <cell r="S15">
            <v>22.8</v>
          </cell>
          <cell r="T15">
            <v>15.4</v>
          </cell>
          <cell r="U15">
            <v>8</v>
          </cell>
          <cell r="V15">
            <v>3.8</v>
          </cell>
          <cell r="W15">
            <v>1.4</v>
          </cell>
          <cell r="X15">
            <v>24.2</v>
          </cell>
          <cell r="Y15">
            <v>70.7</v>
          </cell>
          <cell r="Z15">
            <v>99.2</v>
          </cell>
          <cell r="AA15">
            <v>21306</v>
          </cell>
          <cell r="AB15" t="str">
            <v>All</v>
          </cell>
          <cell r="AC15">
            <v>4.9000000000000004</v>
          </cell>
          <cell r="AD15">
            <v>12.9</v>
          </cell>
          <cell r="AE15">
            <v>20</v>
          </cell>
          <cell r="AF15">
            <v>23.3</v>
          </cell>
          <cell r="AG15">
            <v>18.399999999999999</v>
          </cell>
          <cell r="AH15">
            <v>11.2</v>
          </cell>
          <cell r="AI15">
            <v>5.6</v>
          </cell>
          <cell r="AJ15">
            <v>2.4</v>
          </cell>
          <cell r="AK15">
            <v>17.8</v>
          </cell>
          <cell r="AL15">
            <v>61.1</v>
          </cell>
          <cell r="AM15">
            <v>98.7</v>
          </cell>
          <cell r="AN15">
            <v>33452</v>
          </cell>
        </row>
        <row r="16">
          <cell r="A16" t="str">
            <v>D &amp; T: Graphic Products</v>
          </cell>
          <cell r="B16" t="str">
            <v>Males</v>
          </cell>
          <cell r="C16">
            <v>2.2999999999999998</v>
          </cell>
          <cell r="D16">
            <v>8.6999999999999993</v>
          </cell>
          <cell r="E16">
            <v>16.3</v>
          </cell>
          <cell r="F16">
            <v>21.8</v>
          </cell>
          <cell r="G16">
            <v>19.899999999999999</v>
          </cell>
          <cell r="H16">
            <v>14</v>
          </cell>
          <cell r="I16">
            <v>8.8000000000000007</v>
          </cell>
          <cell r="J16">
            <v>4.9000000000000004</v>
          </cell>
          <cell r="K16">
            <v>11</v>
          </cell>
          <cell r="L16">
            <v>49.2</v>
          </cell>
          <cell r="M16">
            <v>96.7</v>
          </cell>
          <cell r="N16">
            <v>16159</v>
          </cell>
          <cell r="O16" t="str">
            <v>Females</v>
          </cell>
          <cell r="P16">
            <v>8.6999999999999993</v>
          </cell>
          <cell r="Q16">
            <v>19.5</v>
          </cell>
          <cell r="R16">
            <v>23.7</v>
          </cell>
          <cell r="S16">
            <v>21</v>
          </cell>
          <cell r="T16">
            <v>14</v>
          </cell>
          <cell r="U16">
            <v>6.9</v>
          </cell>
          <cell r="V16">
            <v>3.4</v>
          </cell>
          <cell r="W16">
            <v>1.7</v>
          </cell>
          <cell r="X16">
            <v>28.2</v>
          </cell>
          <cell r="Y16">
            <v>72.900000000000006</v>
          </cell>
          <cell r="Z16">
            <v>98.9</v>
          </cell>
          <cell r="AA16">
            <v>9719</v>
          </cell>
          <cell r="AB16" t="str">
            <v>All</v>
          </cell>
          <cell r="AC16">
            <v>4.7</v>
          </cell>
          <cell r="AD16">
            <v>12.8</v>
          </cell>
          <cell r="AE16">
            <v>19.100000000000001</v>
          </cell>
          <cell r="AF16">
            <v>21.5</v>
          </cell>
          <cell r="AG16">
            <v>17.7</v>
          </cell>
          <cell r="AH16">
            <v>11.3</v>
          </cell>
          <cell r="AI16">
            <v>6.7</v>
          </cell>
          <cell r="AJ16">
            <v>3.7</v>
          </cell>
          <cell r="AK16">
            <v>17.5</v>
          </cell>
          <cell r="AL16">
            <v>58.1</v>
          </cell>
          <cell r="AM16">
            <v>97.5</v>
          </cell>
          <cell r="AN16">
            <v>25878</v>
          </cell>
        </row>
        <row r="17">
          <cell r="A17" t="str">
            <v>D &amp; T: Resistant Materials</v>
          </cell>
          <cell r="B17" t="str">
            <v>Males</v>
          </cell>
          <cell r="C17">
            <v>2.8</v>
          </cell>
          <cell r="D17">
            <v>8.8000000000000007</v>
          </cell>
          <cell r="E17">
            <v>17.600000000000001</v>
          </cell>
          <cell r="F17">
            <v>24.2</v>
          </cell>
          <cell r="G17">
            <v>20.2</v>
          </cell>
          <cell r="H17">
            <v>13.2</v>
          </cell>
          <cell r="I17">
            <v>7.6</v>
          </cell>
          <cell r="J17">
            <v>3.6</v>
          </cell>
          <cell r="K17">
            <v>11.7</v>
          </cell>
          <cell r="L17">
            <v>53.5</v>
          </cell>
          <cell r="M17">
            <v>98.1</v>
          </cell>
          <cell r="N17">
            <v>40386</v>
          </cell>
          <cell r="O17" t="str">
            <v>Females</v>
          </cell>
          <cell r="P17">
            <v>8.9</v>
          </cell>
          <cell r="Q17">
            <v>18.899999999999999</v>
          </cell>
          <cell r="R17">
            <v>24.2</v>
          </cell>
          <cell r="S17">
            <v>21.1</v>
          </cell>
          <cell r="T17">
            <v>13.2</v>
          </cell>
          <cell r="U17">
            <v>7.3</v>
          </cell>
          <cell r="V17">
            <v>3.9</v>
          </cell>
          <cell r="W17">
            <v>1.7</v>
          </cell>
          <cell r="X17">
            <v>27.8</v>
          </cell>
          <cell r="Y17">
            <v>73.099999999999994</v>
          </cell>
          <cell r="Z17">
            <v>99.1</v>
          </cell>
          <cell r="AA17">
            <v>7194</v>
          </cell>
          <cell r="AB17" t="str">
            <v>All</v>
          </cell>
          <cell r="AC17">
            <v>3.8</v>
          </cell>
          <cell r="AD17">
            <v>10.4</v>
          </cell>
          <cell r="AE17">
            <v>18.600000000000001</v>
          </cell>
          <cell r="AF17">
            <v>23.8</v>
          </cell>
          <cell r="AG17">
            <v>19.100000000000001</v>
          </cell>
          <cell r="AH17">
            <v>12.3</v>
          </cell>
          <cell r="AI17">
            <v>7</v>
          </cell>
          <cell r="AJ17">
            <v>3.3</v>
          </cell>
          <cell r="AK17">
            <v>14.1</v>
          </cell>
          <cell r="AL17">
            <v>56.5</v>
          </cell>
          <cell r="AM17">
            <v>98.2</v>
          </cell>
          <cell r="AN17">
            <v>47580</v>
          </cell>
        </row>
        <row r="18">
          <cell r="A18" t="str">
            <v>D &amp; T: Systems &amp; Control</v>
          </cell>
          <cell r="B18" t="str">
            <v>Males</v>
          </cell>
          <cell r="C18">
            <v>6.6</v>
          </cell>
          <cell r="D18">
            <v>16.899999999999999</v>
          </cell>
          <cell r="E18">
            <v>20.9</v>
          </cell>
          <cell r="F18">
            <v>22.4</v>
          </cell>
          <cell r="G18">
            <v>16.399999999999999</v>
          </cell>
          <cell r="H18">
            <v>10.1</v>
          </cell>
          <cell r="I18">
            <v>4</v>
          </cell>
          <cell r="J18">
            <v>1.8</v>
          </cell>
          <cell r="K18">
            <v>23.5</v>
          </cell>
          <cell r="L18">
            <v>66.900000000000006</v>
          </cell>
          <cell r="M18">
            <v>99.2</v>
          </cell>
          <cell r="N18">
            <v>2325</v>
          </cell>
          <cell r="O18" t="str">
            <v>Females</v>
          </cell>
          <cell r="P18">
            <v>8.3000000000000007</v>
          </cell>
          <cell r="Q18">
            <v>21.9</v>
          </cell>
          <cell r="R18">
            <v>31.8</v>
          </cell>
          <cell r="S18">
            <v>19.3</v>
          </cell>
          <cell r="T18">
            <v>11.5</v>
          </cell>
          <cell r="U18">
            <v>3.1</v>
          </cell>
          <cell r="V18">
            <v>3.1</v>
          </cell>
          <cell r="W18" t="str">
            <v>x</v>
          </cell>
          <cell r="X18">
            <v>30.2</v>
          </cell>
          <cell r="Y18">
            <v>81.3</v>
          </cell>
          <cell r="Z18">
            <v>99.5</v>
          </cell>
          <cell r="AA18">
            <v>192</v>
          </cell>
          <cell r="AB18" t="str">
            <v>All</v>
          </cell>
          <cell r="AC18">
            <v>6.7</v>
          </cell>
          <cell r="AD18">
            <v>17.3</v>
          </cell>
          <cell r="AE18">
            <v>21.8</v>
          </cell>
          <cell r="AF18">
            <v>22.2</v>
          </cell>
          <cell r="AG18">
            <v>16.100000000000001</v>
          </cell>
          <cell r="AH18">
            <v>9.5</v>
          </cell>
          <cell r="AI18">
            <v>4</v>
          </cell>
          <cell r="AJ18">
            <v>1.7</v>
          </cell>
          <cell r="AK18">
            <v>24</v>
          </cell>
          <cell r="AL18">
            <v>68</v>
          </cell>
          <cell r="AM18">
            <v>99.2</v>
          </cell>
          <cell r="AN18">
            <v>2517</v>
          </cell>
        </row>
        <row r="19">
          <cell r="A19" t="str">
            <v>D &amp; T: Textiles Technology</v>
          </cell>
          <cell r="B19" t="str">
            <v>Males</v>
          </cell>
          <cell r="C19">
            <v>2.9</v>
          </cell>
          <cell r="D19">
            <v>6.1</v>
          </cell>
          <cell r="E19">
            <v>12.1</v>
          </cell>
          <cell r="F19">
            <v>16</v>
          </cell>
          <cell r="G19">
            <v>20.9</v>
          </cell>
          <cell r="H19">
            <v>15.9</v>
          </cell>
          <cell r="I19">
            <v>13.6</v>
          </cell>
          <cell r="J19">
            <v>7.7</v>
          </cell>
          <cell r="K19">
            <v>9</v>
          </cell>
          <cell r="L19">
            <v>37.200000000000003</v>
          </cell>
          <cell r="M19">
            <v>95.2</v>
          </cell>
          <cell r="N19">
            <v>767</v>
          </cell>
          <cell r="O19" t="str">
            <v>Females</v>
          </cell>
          <cell r="P19">
            <v>9.4</v>
          </cell>
          <cell r="Q19">
            <v>18.3</v>
          </cell>
          <cell r="R19">
            <v>24</v>
          </cell>
          <cell r="S19">
            <v>21.8</v>
          </cell>
          <cell r="T19">
            <v>13.5</v>
          </cell>
          <cell r="U19">
            <v>6.9</v>
          </cell>
          <cell r="V19">
            <v>3.7</v>
          </cell>
          <cell r="W19">
            <v>1.6</v>
          </cell>
          <cell r="X19">
            <v>27.8</v>
          </cell>
          <cell r="Y19">
            <v>73.599999999999994</v>
          </cell>
          <cell r="Z19">
            <v>99.2</v>
          </cell>
          <cell r="AA19">
            <v>20833</v>
          </cell>
          <cell r="AB19" t="str">
            <v>All</v>
          </cell>
          <cell r="AC19">
            <v>9.1999999999999993</v>
          </cell>
          <cell r="AD19">
            <v>17.899999999999999</v>
          </cell>
          <cell r="AE19">
            <v>23.6</v>
          </cell>
          <cell r="AF19">
            <v>21.6</v>
          </cell>
          <cell r="AG19">
            <v>13.7</v>
          </cell>
          <cell r="AH19">
            <v>7.2</v>
          </cell>
          <cell r="AI19">
            <v>4</v>
          </cell>
          <cell r="AJ19">
            <v>1.8</v>
          </cell>
          <cell r="AK19">
            <v>27.1</v>
          </cell>
          <cell r="AL19">
            <v>72.3</v>
          </cell>
          <cell r="AM19">
            <v>99.1</v>
          </cell>
          <cell r="AN19">
            <v>21600</v>
          </cell>
        </row>
        <row r="20">
          <cell r="A20" t="str">
            <v>Other Design and Technology</v>
          </cell>
          <cell r="B20" t="str">
            <v>Males</v>
          </cell>
          <cell r="C20">
            <v>2.2999999999999998</v>
          </cell>
          <cell r="D20">
            <v>8.3000000000000007</v>
          </cell>
          <cell r="E20">
            <v>17.399999999999999</v>
          </cell>
          <cell r="F20">
            <v>23.6</v>
          </cell>
          <cell r="G20">
            <v>20.9</v>
          </cell>
          <cell r="H20">
            <v>13.1</v>
          </cell>
          <cell r="I20">
            <v>7.8</v>
          </cell>
          <cell r="J20">
            <v>4.0999999999999996</v>
          </cell>
          <cell r="K20">
            <v>10.6</v>
          </cell>
          <cell r="L20">
            <v>51.6</v>
          </cell>
          <cell r="M20">
            <v>97.5</v>
          </cell>
          <cell r="N20">
            <v>27367</v>
          </cell>
          <cell r="O20" t="str">
            <v>Females</v>
          </cell>
          <cell r="P20">
            <v>8.1999999999999993</v>
          </cell>
          <cell r="Q20">
            <v>18.100000000000001</v>
          </cell>
          <cell r="R20">
            <v>24</v>
          </cell>
          <cell r="S20">
            <v>22.1</v>
          </cell>
          <cell r="T20">
            <v>13.7</v>
          </cell>
          <cell r="U20">
            <v>7.5</v>
          </cell>
          <cell r="V20">
            <v>3.8</v>
          </cell>
          <cell r="W20">
            <v>1.4</v>
          </cell>
          <cell r="X20">
            <v>26.3</v>
          </cell>
          <cell r="Y20">
            <v>72.400000000000006</v>
          </cell>
          <cell r="Z20">
            <v>98.9</v>
          </cell>
          <cell r="AA20">
            <v>10151</v>
          </cell>
          <cell r="AB20" t="str">
            <v>All</v>
          </cell>
          <cell r="AC20">
            <v>3.9</v>
          </cell>
          <cell r="AD20">
            <v>10.9</v>
          </cell>
          <cell r="AE20">
            <v>19.2</v>
          </cell>
          <cell r="AF20">
            <v>23.2</v>
          </cell>
          <cell r="AG20">
            <v>18.899999999999999</v>
          </cell>
          <cell r="AH20">
            <v>11.6</v>
          </cell>
          <cell r="AI20">
            <v>6.8</v>
          </cell>
          <cell r="AJ20">
            <v>3.4</v>
          </cell>
          <cell r="AK20">
            <v>14.8</v>
          </cell>
          <cell r="AL20">
            <v>57.2</v>
          </cell>
          <cell r="AM20">
            <v>97.9</v>
          </cell>
          <cell r="AN20">
            <v>37518</v>
          </cell>
        </row>
        <row r="21">
          <cell r="A21" t="str">
            <v>Applied Engineering</v>
          </cell>
          <cell r="B21" t="str">
            <v>Males</v>
          </cell>
          <cell r="C21">
            <v>0.6</v>
          </cell>
          <cell r="D21">
            <v>4.3</v>
          </cell>
          <cell r="E21">
            <v>10.8</v>
          </cell>
          <cell r="F21">
            <v>22.4</v>
          </cell>
          <cell r="G21">
            <v>23.9</v>
          </cell>
          <cell r="H21">
            <v>16.600000000000001</v>
          </cell>
          <cell r="I21">
            <v>10.1</v>
          </cell>
          <cell r="J21">
            <v>7.1</v>
          </cell>
          <cell r="K21">
            <v>4.9000000000000004</v>
          </cell>
          <cell r="L21">
            <v>38.200000000000003</v>
          </cell>
          <cell r="M21">
            <v>95.9</v>
          </cell>
          <cell r="N21">
            <v>6245</v>
          </cell>
          <cell r="O21" t="str">
            <v>Females</v>
          </cell>
          <cell r="P21">
            <v>6.3</v>
          </cell>
          <cell r="Q21">
            <v>14.1</v>
          </cell>
          <cell r="R21">
            <v>20.399999999999999</v>
          </cell>
          <cell r="S21">
            <v>24.2</v>
          </cell>
          <cell r="T21">
            <v>17.100000000000001</v>
          </cell>
          <cell r="U21">
            <v>8.1</v>
          </cell>
          <cell r="V21">
            <v>5.6</v>
          </cell>
          <cell r="W21">
            <v>3</v>
          </cell>
          <cell r="X21">
            <v>20.399999999999999</v>
          </cell>
          <cell r="Y21">
            <v>64.900000000000006</v>
          </cell>
          <cell r="Z21">
            <v>98.7</v>
          </cell>
          <cell r="AA21">
            <v>604</v>
          </cell>
          <cell r="AB21" t="str">
            <v>All</v>
          </cell>
          <cell r="AC21">
            <v>1.1000000000000001</v>
          </cell>
          <cell r="AD21">
            <v>5.2</v>
          </cell>
          <cell r="AE21">
            <v>11.6</v>
          </cell>
          <cell r="AF21">
            <v>22.6</v>
          </cell>
          <cell r="AG21">
            <v>23.3</v>
          </cell>
          <cell r="AH21">
            <v>15.8</v>
          </cell>
          <cell r="AI21">
            <v>9.6999999999999993</v>
          </cell>
          <cell r="AJ21">
            <v>6.8</v>
          </cell>
          <cell r="AK21">
            <v>6.3</v>
          </cell>
          <cell r="AL21">
            <v>40.5</v>
          </cell>
          <cell r="AM21">
            <v>96.1</v>
          </cell>
          <cell r="AN21">
            <v>6849</v>
          </cell>
        </row>
        <row r="22">
          <cell r="A22" t="str">
            <v>Information Technology</v>
          </cell>
          <cell r="B22" t="str">
            <v>Males</v>
          </cell>
          <cell r="C22">
            <v>2.9</v>
          </cell>
          <cell r="D22">
            <v>12.9</v>
          </cell>
          <cell r="E22">
            <v>23.3</v>
          </cell>
          <cell r="F22">
            <v>23.7</v>
          </cell>
          <cell r="G22">
            <v>15.4</v>
          </cell>
          <cell r="H22">
            <v>8.9</v>
          </cell>
          <cell r="I22">
            <v>5.8</v>
          </cell>
          <cell r="J22">
            <v>4.0999999999999996</v>
          </cell>
          <cell r="K22">
            <v>15.7</v>
          </cell>
          <cell r="L22">
            <v>62.8</v>
          </cell>
          <cell r="M22">
            <v>97</v>
          </cell>
          <cell r="N22">
            <v>43193</v>
          </cell>
          <cell r="O22" t="str">
            <v>Females</v>
          </cell>
          <cell r="P22">
            <v>6</v>
          </cell>
          <cell r="Q22">
            <v>18.7</v>
          </cell>
          <cell r="R22">
            <v>25.3</v>
          </cell>
          <cell r="S22">
            <v>21.8</v>
          </cell>
          <cell r="T22">
            <v>13.1</v>
          </cell>
          <cell r="U22">
            <v>6.8</v>
          </cell>
          <cell r="V22">
            <v>4</v>
          </cell>
          <cell r="W22">
            <v>2.5</v>
          </cell>
          <cell r="X22">
            <v>24.7</v>
          </cell>
          <cell r="Y22">
            <v>71.8</v>
          </cell>
          <cell r="Z22">
            <v>98.1</v>
          </cell>
          <cell r="AA22">
            <v>29648</v>
          </cell>
          <cell r="AB22" t="str">
            <v>All</v>
          </cell>
          <cell r="AC22">
            <v>4.0999999999999996</v>
          </cell>
          <cell r="AD22">
            <v>15.2</v>
          </cell>
          <cell r="AE22">
            <v>24.1</v>
          </cell>
          <cell r="AF22">
            <v>23</v>
          </cell>
          <cell r="AG22">
            <v>14.4</v>
          </cell>
          <cell r="AH22">
            <v>8.1</v>
          </cell>
          <cell r="AI22">
            <v>5.0999999999999996</v>
          </cell>
          <cell r="AJ22">
            <v>3.4</v>
          </cell>
          <cell r="AK22">
            <v>19.399999999999999</v>
          </cell>
          <cell r="AL22">
            <v>66.400000000000006</v>
          </cell>
          <cell r="AM22">
            <v>97.5</v>
          </cell>
          <cell r="AN22">
            <v>72841</v>
          </cell>
        </row>
        <row r="23">
          <cell r="A23" t="str">
            <v>Business Studies</v>
          </cell>
          <cell r="B23" t="str">
            <v>Males</v>
          </cell>
          <cell r="C23">
            <v>2.7</v>
          </cell>
          <cell r="D23">
            <v>12.4</v>
          </cell>
          <cell r="E23">
            <v>23.4</v>
          </cell>
          <cell r="F23">
            <v>23.8</v>
          </cell>
          <cell r="G23">
            <v>16.5</v>
          </cell>
          <cell r="H23">
            <v>9.6999999999999993</v>
          </cell>
          <cell r="I23">
            <v>5.9</v>
          </cell>
          <cell r="J23">
            <v>3.4</v>
          </cell>
          <cell r="K23">
            <v>15</v>
          </cell>
          <cell r="L23">
            <v>62.3</v>
          </cell>
          <cell r="M23">
            <v>97.9</v>
          </cell>
          <cell r="N23">
            <v>42853</v>
          </cell>
          <cell r="O23" t="str">
            <v>Females</v>
          </cell>
          <cell r="P23">
            <v>4.0999999999999996</v>
          </cell>
          <cell r="Q23">
            <v>15.3</v>
          </cell>
          <cell r="R23">
            <v>24.5</v>
          </cell>
          <cell r="S23">
            <v>22</v>
          </cell>
          <cell r="T23">
            <v>15.9</v>
          </cell>
          <cell r="U23">
            <v>9.3000000000000007</v>
          </cell>
          <cell r="V23">
            <v>4.8</v>
          </cell>
          <cell r="W23">
            <v>2.7</v>
          </cell>
          <cell r="X23">
            <v>19.399999999999999</v>
          </cell>
          <cell r="Y23">
            <v>65.900000000000006</v>
          </cell>
          <cell r="Z23">
            <v>98.6</v>
          </cell>
          <cell r="AA23">
            <v>30194</v>
          </cell>
          <cell r="AB23" t="str">
            <v>All</v>
          </cell>
          <cell r="AC23">
            <v>3.2</v>
          </cell>
          <cell r="AD23">
            <v>13.6</v>
          </cell>
          <cell r="AE23">
            <v>23.9</v>
          </cell>
          <cell r="AF23">
            <v>23.1</v>
          </cell>
          <cell r="AG23">
            <v>16.2</v>
          </cell>
          <cell r="AH23">
            <v>9.6</v>
          </cell>
          <cell r="AI23">
            <v>5.4</v>
          </cell>
          <cell r="AJ23">
            <v>3.1</v>
          </cell>
          <cell r="AK23">
            <v>16.899999999999999</v>
          </cell>
          <cell r="AL23">
            <v>63.8</v>
          </cell>
          <cell r="AM23">
            <v>98.1</v>
          </cell>
          <cell r="AN23">
            <v>73047</v>
          </cell>
        </row>
        <row r="24">
          <cell r="A24" t="str">
            <v>Applied Business</v>
          </cell>
          <cell r="B24" t="str">
            <v>Males</v>
          </cell>
          <cell r="C24">
            <v>0.8</v>
          </cell>
          <cell r="D24">
            <v>9.1999999999999993</v>
          </cell>
          <cell r="E24">
            <v>20.100000000000001</v>
          </cell>
          <cell r="F24">
            <v>22.8</v>
          </cell>
          <cell r="G24">
            <v>17.3</v>
          </cell>
          <cell r="H24">
            <v>12.1</v>
          </cell>
          <cell r="I24">
            <v>6.6</v>
          </cell>
          <cell r="J24">
            <v>4.8</v>
          </cell>
          <cell r="K24">
            <v>10</v>
          </cell>
          <cell r="L24">
            <v>52.9</v>
          </cell>
          <cell r="M24">
            <v>93.8</v>
          </cell>
          <cell r="N24">
            <v>6124</v>
          </cell>
          <cell r="O24" t="str">
            <v>Females</v>
          </cell>
          <cell r="P24">
            <v>2.2000000000000002</v>
          </cell>
          <cell r="Q24">
            <v>15.6</v>
          </cell>
          <cell r="R24">
            <v>24.3</v>
          </cell>
          <cell r="S24">
            <v>21</v>
          </cell>
          <cell r="T24">
            <v>15.2</v>
          </cell>
          <cell r="U24">
            <v>10.8</v>
          </cell>
          <cell r="V24">
            <v>4.8</v>
          </cell>
          <cell r="W24">
            <v>3.2</v>
          </cell>
          <cell r="X24">
            <v>17.8</v>
          </cell>
          <cell r="Y24">
            <v>63</v>
          </cell>
          <cell r="Z24">
            <v>97</v>
          </cell>
          <cell r="AA24">
            <v>4367</v>
          </cell>
          <cell r="AB24" t="str">
            <v>All</v>
          </cell>
          <cell r="AC24">
            <v>1.4</v>
          </cell>
          <cell r="AD24">
            <v>11.8</v>
          </cell>
          <cell r="AE24">
            <v>21.8</v>
          </cell>
          <cell r="AF24">
            <v>22</v>
          </cell>
          <cell r="AG24">
            <v>16.399999999999999</v>
          </cell>
          <cell r="AH24">
            <v>11.5</v>
          </cell>
          <cell r="AI24">
            <v>5.9</v>
          </cell>
          <cell r="AJ24">
            <v>4.2</v>
          </cell>
          <cell r="AK24">
            <v>13.2</v>
          </cell>
          <cell r="AL24">
            <v>57.1</v>
          </cell>
          <cell r="AM24">
            <v>95.1</v>
          </cell>
          <cell r="AN24">
            <v>10491</v>
          </cell>
        </row>
        <row r="25">
          <cell r="A25" t="str">
            <v>Home Economics</v>
          </cell>
          <cell r="B25" t="str">
            <v>Males</v>
          </cell>
          <cell r="C25">
            <v>0.5</v>
          </cell>
          <cell r="D25">
            <v>4.2</v>
          </cell>
          <cell r="E25">
            <v>13</v>
          </cell>
          <cell r="F25">
            <v>22</v>
          </cell>
          <cell r="G25">
            <v>23.4</v>
          </cell>
          <cell r="H25">
            <v>18.8</v>
          </cell>
          <cell r="I25">
            <v>11.4</v>
          </cell>
          <cell r="J25">
            <v>4</v>
          </cell>
          <cell r="K25">
            <v>4.7</v>
          </cell>
          <cell r="L25">
            <v>39.6</v>
          </cell>
          <cell r="M25">
            <v>97.3</v>
          </cell>
          <cell r="N25">
            <v>2962</v>
          </cell>
          <cell r="O25" t="str">
            <v>Females</v>
          </cell>
          <cell r="P25">
            <v>2.7</v>
          </cell>
          <cell r="Q25">
            <v>11.2</v>
          </cell>
          <cell r="R25">
            <v>19.8</v>
          </cell>
          <cell r="S25">
            <v>23.8</v>
          </cell>
          <cell r="T25">
            <v>19.899999999999999</v>
          </cell>
          <cell r="U25">
            <v>12.2</v>
          </cell>
          <cell r="V25">
            <v>6.3</v>
          </cell>
          <cell r="W25">
            <v>2.6</v>
          </cell>
          <cell r="X25">
            <v>13.9</v>
          </cell>
          <cell r="Y25">
            <v>57.5</v>
          </cell>
          <cell r="Z25">
            <v>98.6</v>
          </cell>
          <cell r="AA25">
            <v>21336</v>
          </cell>
          <cell r="AB25" t="str">
            <v>All</v>
          </cell>
          <cell r="AC25">
            <v>2.4</v>
          </cell>
          <cell r="AD25">
            <v>10.4</v>
          </cell>
          <cell r="AE25">
            <v>18.899999999999999</v>
          </cell>
          <cell r="AF25">
            <v>23.6</v>
          </cell>
          <cell r="AG25">
            <v>20.3</v>
          </cell>
          <cell r="AH25">
            <v>13</v>
          </cell>
          <cell r="AI25">
            <v>7</v>
          </cell>
          <cell r="AJ25">
            <v>2.8</v>
          </cell>
          <cell r="AK25">
            <v>12.8</v>
          </cell>
          <cell r="AL25">
            <v>55.3</v>
          </cell>
          <cell r="AM25">
            <v>98.4</v>
          </cell>
          <cell r="AN25">
            <v>24298</v>
          </cell>
        </row>
        <row r="26">
          <cell r="A26" t="str">
            <v>Ancient History</v>
          </cell>
          <cell r="B26" t="str">
            <v>Males</v>
          </cell>
          <cell r="C26">
            <v>12.9</v>
          </cell>
          <cell r="D26">
            <v>20</v>
          </cell>
          <cell r="E26">
            <v>19</v>
          </cell>
          <cell r="F26">
            <v>19.399999999999999</v>
          </cell>
          <cell r="G26">
            <v>11</v>
          </cell>
          <cell r="H26">
            <v>9</v>
          </cell>
          <cell r="I26">
            <v>4.0999999999999996</v>
          </cell>
          <cell r="J26">
            <v>2.1</v>
          </cell>
          <cell r="K26">
            <v>32.799999999999997</v>
          </cell>
          <cell r="L26">
            <v>71.3</v>
          </cell>
          <cell r="M26">
            <v>97.4</v>
          </cell>
          <cell r="N26">
            <v>536</v>
          </cell>
          <cell r="O26" t="str">
            <v>Females</v>
          </cell>
          <cell r="P26">
            <v>14.6</v>
          </cell>
          <cell r="Q26">
            <v>15.3</v>
          </cell>
          <cell r="R26">
            <v>22.7</v>
          </cell>
          <cell r="S26">
            <v>18.2</v>
          </cell>
          <cell r="T26">
            <v>13.8</v>
          </cell>
          <cell r="U26">
            <v>8.5</v>
          </cell>
          <cell r="V26">
            <v>3.2</v>
          </cell>
          <cell r="W26">
            <v>2.5</v>
          </cell>
          <cell r="X26">
            <v>29.9</v>
          </cell>
          <cell r="Y26">
            <v>70.8</v>
          </cell>
          <cell r="Z26">
            <v>98.9</v>
          </cell>
          <cell r="AA26">
            <v>528</v>
          </cell>
          <cell r="AB26" t="str">
            <v>All</v>
          </cell>
          <cell r="AC26">
            <v>13.7</v>
          </cell>
          <cell r="AD26">
            <v>17.7</v>
          </cell>
          <cell r="AE26">
            <v>20.9</v>
          </cell>
          <cell r="AF26">
            <v>18.8</v>
          </cell>
          <cell r="AG26">
            <v>12.4</v>
          </cell>
          <cell r="AH26">
            <v>8.6999999999999993</v>
          </cell>
          <cell r="AI26">
            <v>3.7</v>
          </cell>
          <cell r="AJ26">
            <v>2.2999999999999998</v>
          </cell>
          <cell r="AK26">
            <v>31.4</v>
          </cell>
          <cell r="AL26">
            <v>71.099999999999994</v>
          </cell>
          <cell r="AM26">
            <v>98.1</v>
          </cell>
          <cell r="AN26">
            <v>1064</v>
          </cell>
        </row>
        <row r="27">
          <cell r="A27" t="str">
            <v>Geography</v>
          </cell>
          <cell r="B27" t="str">
            <v>Males</v>
          </cell>
          <cell r="C27">
            <v>5.9</v>
          </cell>
          <cell r="D27">
            <v>13.8</v>
          </cell>
          <cell r="E27">
            <v>19.3</v>
          </cell>
          <cell r="F27">
            <v>22.6</v>
          </cell>
          <cell r="G27">
            <v>16.899999999999999</v>
          </cell>
          <cell r="H27">
            <v>10.5</v>
          </cell>
          <cell r="I27">
            <v>6.1</v>
          </cell>
          <cell r="J27">
            <v>3.2</v>
          </cell>
          <cell r="K27">
            <v>19.8</v>
          </cell>
          <cell r="L27">
            <v>61.6</v>
          </cell>
          <cell r="M27">
            <v>98.4</v>
          </cell>
          <cell r="N27">
            <v>120927</v>
          </cell>
          <cell r="O27" t="str">
            <v>Females</v>
          </cell>
          <cell r="P27">
            <v>10.9</v>
          </cell>
          <cell r="Q27">
            <v>18.600000000000001</v>
          </cell>
          <cell r="R27">
            <v>20.7</v>
          </cell>
          <cell r="S27">
            <v>20</v>
          </cell>
          <cell r="T27">
            <v>13.5</v>
          </cell>
          <cell r="U27">
            <v>8.1</v>
          </cell>
          <cell r="V27">
            <v>4.9000000000000004</v>
          </cell>
          <cell r="W27">
            <v>2.4</v>
          </cell>
          <cell r="X27">
            <v>29.5</v>
          </cell>
          <cell r="Y27">
            <v>70.2</v>
          </cell>
          <cell r="Z27">
            <v>99.1</v>
          </cell>
          <cell r="AA27">
            <v>107682</v>
          </cell>
          <cell r="AB27" t="str">
            <v>All</v>
          </cell>
          <cell r="AC27">
            <v>8.3000000000000007</v>
          </cell>
          <cell r="AD27">
            <v>16.100000000000001</v>
          </cell>
          <cell r="AE27">
            <v>20</v>
          </cell>
          <cell r="AF27">
            <v>21.4</v>
          </cell>
          <cell r="AG27">
            <v>15.3</v>
          </cell>
          <cell r="AH27">
            <v>9.3000000000000007</v>
          </cell>
          <cell r="AI27">
            <v>5.5</v>
          </cell>
          <cell r="AJ27">
            <v>2.8</v>
          </cell>
          <cell r="AK27">
            <v>24.3</v>
          </cell>
          <cell r="AL27">
            <v>65.7</v>
          </cell>
          <cell r="AM27">
            <v>98.7</v>
          </cell>
          <cell r="AN27">
            <v>228609</v>
          </cell>
        </row>
        <row r="28">
          <cell r="A28" t="str">
            <v>History</v>
          </cell>
          <cell r="B28" t="str">
            <v>Males</v>
          </cell>
          <cell r="C28">
            <v>6.5</v>
          </cell>
          <cell r="D28">
            <v>15.3</v>
          </cell>
          <cell r="E28">
            <v>20.3</v>
          </cell>
          <cell r="F28">
            <v>19.3</v>
          </cell>
          <cell r="G28">
            <v>14.6</v>
          </cell>
          <cell r="H28">
            <v>9.6999999999999993</v>
          </cell>
          <cell r="I28">
            <v>6.6</v>
          </cell>
          <cell r="J28">
            <v>4.4000000000000004</v>
          </cell>
          <cell r="K28">
            <v>21.8</v>
          </cell>
          <cell r="L28">
            <v>61.4</v>
          </cell>
          <cell r="M28">
            <v>96.5</v>
          </cell>
          <cell r="N28">
            <v>116302</v>
          </cell>
          <cell r="O28" t="str">
            <v>Females</v>
          </cell>
          <cell r="P28">
            <v>10.6</v>
          </cell>
          <cell r="Q28">
            <v>19.7</v>
          </cell>
          <cell r="R28">
            <v>21.4</v>
          </cell>
          <cell r="S28">
            <v>17.5</v>
          </cell>
          <cell r="T28">
            <v>12.4</v>
          </cell>
          <cell r="U28">
            <v>8.3000000000000007</v>
          </cell>
          <cell r="V28">
            <v>5.3</v>
          </cell>
          <cell r="W28">
            <v>3</v>
          </cell>
          <cell r="X28">
            <v>30.3</v>
          </cell>
          <cell r="Y28">
            <v>69.3</v>
          </cell>
          <cell r="Z28">
            <v>98.2</v>
          </cell>
          <cell r="AA28">
            <v>126779</v>
          </cell>
          <cell r="AB28" t="str">
            <v>All</v>
          </cell>
          <cell r="AC28">
            <v>8.6</v>
          </cell>
          <cell r="AD28">
            <v>17.600000000000001</v>
          </cell>
          <cell r="AE28">
            <v>20.9</v>
          </cell>
          <cell r="AF28">
            <v>18.399999999999999</v>
          </cell>
          <cell r="AG28">
            <v>13.5</v>
          </cell>
          <cell r="AH28">
            <v>8.9</v>
          </cell>
          <cell r="AI28">
            <v>5.9</v>
          </cell>
          <cell r="AJ28">
            <v>3.6</v>
          </cell>
          <cell r="AK28">
            <v>26.2</v>
          </cell>
          <cell r="AL28">
            <v>65.5</v>
          </cell>
          <cell r="AM28">
            <v>97.4</v>
          </cell>
          <cell r="AN28">
            <v>243081</v>
          </cell>
        </row>
        <row r="29">
          <cell r="A29" t="str">
            <v>Humanities</v>
          </cell>
          <cell r="B29" t="str">
            <v>Males</v>
          </cell>
          <cell r="C29">
            <v>0.6</v>
          </cell>
          <cell r="D29">
            <v>6.2</v>
          </cell>
          <cell r="E29">
            <v>14.4</v>
          </cell>
          <cell r="F29">
            <v>19.8</v>
          </cell>
          <cell r="G29">
            <v>19.3</v>
          </cell>
          <cell r="H29">
            <v>13.2</v>
          </cell>
          <cell r="I29">
            <v>10.9</v>
          </cell>
          <cell r="J29">
            <v>8.4</v>
          </cell>
          <cell r="K29">
            <v>6.8</v>
          </cell>
          <cell r="L29">
            <v>41.1</v>
          </cell>
          <cell r="M29">
            <v>92.8</v>
          </cell>
          <cell r="N29">
            <v>2833</v>
          </cell>
          <cell r="O29" t="str">
            <v>Females</v>
          </cell>
          <cell r="P29">
            <v>2.2999999999999998</v>
          </cell>
          <cell r="Q29">
            <v>9.4</v>
          </cell>
          <cell r="R29">
            <v>19.8</v>
          </cell>
          <cell r="S29">
            <v>22.1</v>
          </cell>
          <cell r="T29">
            <v>18.100000000000001</v>
          </cell>
          <cell r="U29">
            <v>12.5</v>
          </cell>
          <cell r="V29">
            <v>7.6</v>
          </cell>
          <cell r="W29">
            <v>4.8</v>
          </cell>
          <cell r="X29">
            <v>11.6</v>
          </cell>
          <cell r="Y29">
            <v>53.6</v>
          </cell>
          <cell r="Z29">
            <v>96.6</v>
          </cell>
          <cell r="AA29">
            <v>2469</v>
          </cell>
          <cell r="AB29" t="str">
            <v>All</v>
          </cell>
          <cell r="AC29">
            <v>1.4</v>
          </cell>
          <cell r="AD29">
            <v>7.7</v>
          </cell>
          <cell r="AE29">
            <v>16.899999999999999</v>
          </cell>
          <cell r="AF29">
            <v>20.9</v>
          </cell>
          <cell r="AG29">
            <v>18.8</v>
          </cell>
          <cell r="AH29">
            <v>12.9</v>
          </cell>
          <cell r="AI29">
            <v>9.3000000000000007</v>
          </cell>
          <cell r="AJ29">
            <v>6.7</v>
          </cell>
          <cell r="AK29">
            <v>9.1</v>
          </cell>
          <cell r="AL29">
            <v>46.9</v>
          </cell>
          <cell r="AM29">
            <v>94.6</v>
          </cell>
          <cell r="AN29">
            <v>5302</v>
          </cell>
        </row>
        <row r="30">
          <cell r="A30" t="str">
            <v>Economics</v>
          </cell>
          <cell r="B30" t="str">
            <v>Males</v>
          </cell>
          <cell r="C30">
            <v>6.4</v>
          </cell>
          <cell r="D30">
            <v>20.9</v>
          </cell>
          <cell r="E30">
            <v>28.2</v>
          </cell>
          <cell r="F30">
            <v>20.7</v>
          </cell>
          <cell r="G30">
            <v>11.6</v>
          </cell>
          <cell r="H30">
            <v>5.9</v>
          </cell>
          <cell r="I30">
            <v>3</v>
          </cell>
          <cell r="J30">
            <v>2</v>
          </cell>
          <cell r="K30">
            <v>27.3</v>
          </cell>
          <cell r="L30">
            <v>76.2</v>
          </cell>
          <cell r="M30">
            <v>98.5</v>
          </cell>
          <cell r="N30">
            <v>6462</v>
          </cell>
          <cell r="O30" t="str">
            <v>Females</v>
          </cell>
          <cell r="P30">
            <v>6.7</v>
          </cell>
          <cell r="Q30">
            <v>20.8</v>
          </cell>
          <cell r="R30">
            <v>30.6</v>
          </cell>
          <cell r="S30">
            <v>20.2</v>
          </cell>
          <cell r="T30">
            <v>10.7</v>
          </cell>
          <cell r="U30">
            <v>5.9</v>
          </cell>
          <cell r="V30">
            <v>3.1</v>
          </cell>
          <cell r="W30">
            <v>1.3</v>
          </cell>
          <cell r="X30">
            <v>27.5</v>
          </cell>
          <cell r="Y30">
            <v>78.3</v>
          </cell>
          <cell r="Z30">
            <v>99.2</v>
          </cell>
          <cell r="AA30">
            <v>3040</v>
          </cell>
          <cell r="AB30" t="str">
            <v>All</v>
          </cell>
          <cell r="AC30">
            <v>6.5</v>
          </cell>
          <cell r="AD30">
            <v>20.8</v>
          </cell>
          <cell r="AE30">
            <v>29</v>
          </cell>
          <cell r="AF30">
            <v>20.5</v>
          </cell>
          <cell r="AG30">
            <v>11.3</v>
          </cell>
          <cell r="AH30">
            <v>5.9</v>
          </cell>
          <cell r="AI30">
            <v>3</v>
          </cell>
          <cell r="AJ30">
            <v>1.8</v>
          </cell>
          <cell r="AK30">
            <v>27.3</v>
          </cell>
          <cell r="AL30">
            <v>76.8</v>
          </cell>
          <cell r="AM30">
            <v>98.8</v>
          </cell>
          <cell r="AN30">
            <v>9502</v>
          </cell>
        </row>
        <row r="31">
          <cell r="A31" t="str">
            <v>Social Studies</v>
          </cell>
          <cell r="B31" t="str">
            <v>Males</v>
          </cell>
          <cell r="C31">
            <v>1.4</v>
          </cell>
          <cell r="D31">
            <v>8.8000000000000007</v>
          </cell>
          <cell r="E31">
            <v>20.6</v>
          </cell>
          <cell r="F31">
            <v>23.7</v>
          </cell>
          <cell r="G31">
            <v>18.5</v>
          </cell>
          <cell r="H31">
            <v>12.4</v>
          </cell>
          <cell r="I31">
            <v>7.1</v>
          </cell>
          <cell r="J31">
            <v>4.0999999999999996</v>
          </cell>
          <cell r="K31">
            <v>10.3</v>
          </cell>
          <cell r="L31">
            <v>54.5</v>
          </cell>
          <cell r="M31">
            <v>96.7</v>
          </cell>
          <cell r="N31">
            <v>20004</v>
          </cell>
          <cell r="O31" t="str">
            <v>Females</v>
          </cell>
          <cell r="P31">
            <v>3.7</v>
          </cell>
          <cell r="Q31">
            <v>17.399999999999999</v>
          </cell>
          <cell r="R31">
            <v>25.3</v>
          </cell>
          <cell r="S31">
            <v>21.6</v>
          </cell>
          <cell r="T31">
            <v>14.9</v>
          </cell>
          <cell r="U31">
            <v>8.6</v>
          </cell>
          <cell r="V31">
            <v>4.7</v>
          </cell>
          <cell r="W31">
            <v>2.2999999999999998</v>
          </cell>
          <cell r="X31">
            <v>21.1</v>
          </cell>
          <cell r="Y31">
            <v>68</v>
          </cell>
          <cell r="Z31">
            <v>98.5</v>
          </cell>
          <cell r="AA31">
            <v>36520</v>
          </cell>
          <cell r="AB31" t="str">
            <v>All</v>
          </cell>
          <cell r="AC31">
            <v>2.9</v>
          </cell>
          <cell r="AD31">
            <v>14.4</v>
          </cell>
          <cell r="AE31">
            <v>23.6</v>
          </cell>
          <cell r="AF31">
            <v>22.4</v>
          </cell>
          <cell r="AG31">
            <v>16.2</v>
          </cell>
          <cell r="AH31">
            <v>10</v>
          </cell>
          <cell r="AI31">
            <v>5.5</v>
          </cell>
          <cell r="AJ31">
            <v>3</v>
          </cell>
          <cell r="AK31">
            <v>17.2</v>
          </cell>
          <cell r="AL31">
            <v>63.2</v>
          </cell>
          <cell r="AM31">
            <v>97.9</v>
          </cell>
          <cell r="AN31">
            <v>56524</v>
          </cell>
        </row>
        <row r="32">
          <cell r="A32" t="str">
            <v>Other Classical Studies</v>
          </cell>
          <cell r="B32" t="str">
            <v>Males</v>
          </cell>
          <cell r="C32">
            <v>9.5</v>
          </cell>
          <cell r="D32">
            <v>29.9</v>
          </cell>
          <cell r="E32">
            <v>25.5</v>
          </cell>
          <cell r="F32">
            <v>18.2</v>
          </cell>
          <cell r="G32">
            <v>12.4</v>
          </cell>
          <cell r="H32">
            <v>2.9</v>
          </cell>
          <cell r="I32">
            <v>0</v>
          </cell>
          <cell r="J32">
            <v>0</v>
          </cell>
          <cell r="K32">
            <v>39.4</v>
          </cell>
          <cell r="L32">
            <v>83.2</v>
          </cell>
          <cell r="M32">
            <v>98.5</v>
          </cell>
          <cell r="N32">
            <v>137</v>
          </cell>
          <cell r="O32" t="str">
            <v>Females</v>
          </cell>
          <cell r="P32">
            <v>13.1</v>
          </cell>
          <cell r="Q32">
            <v>37.4</v>
          </cell>
          <cell r="R32">
            <v>24.8</v>
          </cell>
          <cell r="S32">
            <v>11.2</v>
          </cell>
          <cell r="T32">
            <v>4.5</v>
          </cell>
          <cell r="U32">
            <v>2.9</v>
          </cell>
          <cell r="V32">
            <v>1.9</v>
          </cell>
          <cell r="W32">
            <v>1.2</v>
          </cell>
          <cell r="X32">
            <v>50.5</v>
          </cell>
          <cell r="Y32">
            <v>86.4</v>
          </cell>
          <cell r="Z32">
            <v>96.9</v>
          </cell>
          <cell r="AA32">
            <v>420</v>
          </cell>
          <cell r="AB32" t="str">
            <v>All</v>
          </cell>
          <cell r="AC32">
            <v>12.2</v>
          </cell>
          <cell r="AD32">
            <v>35.5</v>
          </cell>
          <cell r="AE32">
            <v>25</v>
          </cell>
          <cell r="AF32">
            <v>12.9</v>
          </cell>
          <cell r="AG32">
            <v>6.5</v>
          </cell>
          <cell r="AH32">
            <v>2.9</v>
          </cell>
          <cell r="AI32">
            <v>1.4</v>
          </cell>
          <cell r="AJ32">
            <v>0.9</v>
          </cell>
          <cell r="AK32">
            <v>47.8</v>
          </cell>
          <cell r="AL32">
            <v>85.6</v>
          </cell>
          <cell r="AM32">
            <v>97.3</v>
          </cell>
          <cell r="AN32">
            <v>557</v>
          </cell>
        </row>
        <row r="33">
          <cell r="A33" t="str">
            <v>Arabic</v>
          </cell>
          <cell r="B33" t="str">
            <v>Males</v>
          </cell>
          <cell r="C33">
            <v>31.3</v>
          </cell>
          <cell r="D33">
            <v>21.4</v>
          </cell>
          <cell r="E33">
            <v>12.7</v>
          </cell>
          <cell r="F33">
            <v>9.8000000000000007</v>
          </cell>
          <cell r="G33">
            <v>7.7</v>
          </cell>
          <cell r="H33">
            <v>4.4000000000000004</v>
          </cell>
          <cell r="I33">
            <v>3.7</v>
          </cell>
          <cell r="J33">
            <v>4.0999999999999996</v>
          </cell>
          <cell r="K33">
            <v>52.7</v>
          </cell>
          <cell r="L33">
            <v>75.2</v>
          </cell>
          <cell r="M33">
            <v>95.1</v>
          </cell>
          <cell r="N33">
            <v>1567</v>
          </cell>
          <cell r="O33" t="str">
            <v>Females</v>
          </cell>
          <cell r="P33">
            <v>36.700000000000003</v>
          </cell>
          <cell r="Q33">
            <v>20.7</v>
          </cell>
          <cell r="R33">
            <v>14.4</v>
          </cell>
          <cell r="S33">
            <v>8.4</v>
          </cell>
          <cell r="T33">
            <v>6.7</v>
          </cell>
          <cell r="U33">
            <v>5.8</v>
          </cell>
          <cell r="V33">
            <v>3.2</v>
          </cell>
          <cell r="W33">
            <v>2.2999999999999998</v>
          </cell>
          <cell r="X33">
            <v>57.3</v>
          </cell>
          <cell r="Y33">
            <v>80.2</v>
          </cell>
          <cell r="Z33">
            <v>98.2</v>
          </cell>
          <cell r="AA33">
            <v>1931</v>
          </cell>
          <cell r="AB33" t="str">
            <v>All</v>
          </cell>
          <cell r="AC33">
            <v>34.299999999999997</v>
          </cell>
          <cell r="AD33">
            <v>21</v>
          </cell>
          <cell r="AE33">
            <v>13.7</v>
          </cell>
          <cell r="AF33">
            <v>9</v>
          </cell>
          <cell r="AG33">
            <v>7.1</v>
          </cell>
          <cell r="AH33">
            <v>5.2</v>
          </cell>
          <cell r="AI33">
            <v>3.4</v>
          </cell>
          <cell r="AJ33">
            <v>3.1</v>
          </cell>
          <cell r="AK33">
            <v>55.3</v>
          </cell>
          <cell r="AL33">
            <v>78</v>
          </cell>
          <cell r="AM33">
            <v>96.8</v>
          </cell>
          <cell r="AN33">
            <v>3498</v>
          </cell>
        </row>
        <row r="34">
          <cell r="A34" t="str">
            <v>Chinese</v>
          </cell>
          <cell r="B34" t="str">
            <v>Males</v>
          </cell>
          <cell r="C34">
            <v>58.3</v>
          </cell>
          <cell r="D34">
            <v>17.3</v>
          </cell>
          <cell r="E34">
            <v>11</v>
          </cell>
          <cell r="F34">
            <v>8</v>
          </cell>
          <cell r="G34">
            <v>3.4</v>
          </cell>
          <cell r="H34">
            <v>1.1000000000000001</v>
          </cell>
          <cell r="I34">
            <v>0.6</v>
          </cell>
          <cell r="J34">
            <v>0.2</v>
          </cell>
          <cell r="K34">
            <v>75.5</v>
          </cell>
          <cell r="L34">
            <v>94.5</v>
          </cell>
          <cell r="M34">
            <v>99.8</v>
          </cell>
          <cell r="N34">
            <v>1901</v>
          </cell>
          <cell r="O34" t="str">
            <v>Females</v>
          </cell>
          <cell r="P34">
            <v>68.8</v>
          </cell>
          <cell r="Q34">
            <v>14.1</v>
          </cell>
          <cell r="R34">
            <v>8.8000000000000007</v>
          </cell>
          <cell r="S34">
            <v>4.5</v>
          </cell>
          <cell r="T34">
            <v>2.1</v>
          </cell>
          <cell r="U34">
            <v>1.1000000000000001</v>
          </cell>
          <cell r="V34">
            <v>0.4</v>
          </cell>
          <cell r="W34" t="str">
            <v>x</v>
          </cell>
          <cell r="X34">
            <v>82.9</v>
          </cell>
          <cell r="Y34">
            <v>96.2</v>
          </cell>
          <cell r="Z34">
            <v>99.8</v>
          </cell>
          <cell r="AA34">
            <v>1799</v>
          </cell>
          <cell r="AB34" t="str">
            <v>All</v>
          </cell>
          <cell r="AC34">
            <v>63.4</v>
          </cell>
          <cell r="AD34">
            <v>15.7</v>
          </cell>
          <cell r="AE34">
            <v>9.9</v>
          </cell>
          <cell r="AF34">
            <v>6.3</v>
          </cell>
          <cell r="AG34">
            <v>2.8</v>
          </cell>
          <cell r="AH34">
            <v>1.1000000000000001</v>
          </cell>
          <cell r="AI34">
            <v>0.5</v>
          </cell>
          <cell r="AJ34">
            <v>0.2</v>
          </cell>
          <cell r="AK34">
            <v>79.099999999999994</v>
          </cell>
          <cell r="AL34">
            <v>95.4</v>
          </cell>
          <cell r="AM34">
            <v>99.8</v>
          </cell>
          <cell r="AN34">
            <v>3700</v>
          </cell>
        </row>
        <row r="35">
          <cell r="A35" t="str">
            <v>French</v>
          </cell>
          <cell r="B35" t="str">
            <v>Males</v>
          </cell>
          <cell r="C35">
            <v>7.5</v>
          </cell>
          <cell r="D35">
            <v>10.5</v>
          </cell>
          <cell r="E35">
            <v>16.5</v>
          </cell>
          <cell r="F35">
            <v>27.9</v>
          </cell>
          <cell r="G35">
            <v>23.4</v>
          </cell>
          <cell r="H35">
            <v>9.1999999999999993</v>
          </cell>
          <cell r="I35">
            <v>3.4</v>
          </cell>
          <cell r="J35">
            <v>1.2</v>
          </cell>
          <cell r="K35">
            <v>17.899999999999999</v>
          </cell>
          <cell r="L35">
            <v>62.3</v>
          </cell>
          <cell r="M35">
            <v>99.5</v>
          </cell>
          <cell r="N35">
            <v>56956</v>
          </cell>
          <cell r="O35" t="str">
            <v>Females</v>
          </cell>
          <cell r="P35">
            <v>11.4</v>
          </cell>
          <cell r="Q35">
            <v>14.5</v>
          </cell>
          <cell r="R35">
            <v>19.899999999999999</v>
          </cell>
          <cell r="S35">
            <v>27.8</v>
          </cell>
          <cell r="T35">
            <v>18.100000000000001</v>
          </cell>
          <cell r="U35">
            <v>5.6</v>
          </cell>
          <cell r="V35">
            <v>1.9</v>
          </cell>
          <cell r="W35">
            <v>0.6</v>
          </cell>
          <cell r="X35">
            <v>25.9</v>
          </cell>
          <cell r="Y35">
            <v>73.599999999999994</v>
          </cell>
          <cell r="Z35">
            <v>99.7</v>
          </cell>
          <cell r="AA35">
            <v>79913</v>
          </cell>
          <cell r="AB35" t="str">
            <v>All</v>
          </cell>
          <cell r="AC35">
            <v>9.6999999999999993</v>
          </cell>
          <cell r="AD35">
            <v>12.8</v>
          </cell>
          <cell r="AE35">
            <v>18.5</v>
          </cell>
          <cell r="AF35">
            <v>27.9</v>
          </cell>
          <cell r="AG35">
            <v>20.3</v>
          </cell>
          <cell r="AH35">
            <v>7.1</v>
          </cell>
          <cell r="AI35">
            <v>2.5</v>
          </cell>
          <cell r="AJ35">
            <v>0.8</v>
          </cell>
          <cell r="AK35">
            <v>22.6</v>
          </cell>
          <cell r="AL35">
            <v>68.900000000000006</v>
          </cell>
          <cell r="AM35">
            <v>99.6</v>
          </cell>
          <cell r="AN35">
            <v>136869</v>
          </cell>
        </row>
        <row r="36">
          <cell r="A36" t="str">
            <v>German</v>
          </cell>
          <cell r="B36" t="str">
            <v>Males</v>
          </cell>
          <cell r="C36">
            <v>6.2</v>
          </cell>
          <cell r="D36">
            <v>12.1</v>
          </cell>
          <cell r="E36">
            <v>20.8</v>
          </cell>
          <cell r="F36">
            <v>29.1</v>
          </cell>
          <cell r="G36">
            <v>20.7</v>
          </cell>
          <cell r="H36">
            <v>7.6</v>
          </cell>
          <cell r="I36">
            <v>2.4</v>
          </cell>
          <cell r="J36">
            <v>0.8</v>
          </cell>
          <cell r="K36">
            <v>18.399999999999999</v>
          </cell>
          <cell r="L36">
            <v>68.3</v>
          </cell>
          <cell r="M36">
            <v>99.7</v>
          </cell>
          <cell r="N36">
            <v>22890</v>
          </cell>
          <cell r="O36" t="str">
            <v>Females</v>
          </cell>
          <cell r="P36">
            <v>9.3000000000000007</v>
          </cell>
          <cell r="Q36">
            <v>16.8</v>
          </cell>
          <cell r="R36">
            <v>25</v>
          </cell>
          <cell r="S36">
            <v>27.4</v>
          </cell>
          <cell r="T36">
            <v>15.3</v>
          </cell>
          <cell r="U36">
            <v>4.5</v>
          </cell>
          <cell r="V36">
            <v>1.2</v>
          </cell>
          <cell r="W36">
            <v>0.3</v>
          </cell>
          <cell r="X36">
            <v>26.1</v>
          </cell>
          <cell r="Y36">
            <v>78.5</v>
          </cell>
          <cell r="Z36">
            <v>99.8</v>
          </cell>
          <cell r="AA36">
            <v>25254</v>
          </cell>
          <cell r="AB36" t="str">
            <v>All</v>
          </cell>
          <cell r="AC36">
            <v>7.9</v>
          </cell>
          <cell r="AD36">
            <v>14.6</v>
          </cell>
          <cell r="AE36">
            <v>23</v>
          </cell>
          <cell r="AF36">
            <v>28.2</v>
          </cell>
          <cell r="AG36">
            <v>17.899999999999999</v>
          </cell>
          <cell r="AH36">
            <v>6</v>
          </cell>
          <cell r="AI36">
            <v>1.8</v>
          </cell>
          <cell r="AJ36">
            <v>0.5</v>
          </cell>
          <cell r="AK36">
            <v>22.5</v>
          </cell>
          <cell r="AL36">
            <v>73.7</v>
          </cell>
          <cell r="AM36">
            <v>99.8</v>
          </cell>
          <cell r="AN36">
            <v>48144</v>
          </cell>
        </row>
        <row r="37">
          <cell r="A37" t="str">
            <v>Italian</v>
          </cell>
          <cell r="B37" t="str">
            <v>Males</v>
          </cell>
          <cell r="C37">
            <v>45.5</v>
          </cell>
          <cell r="D37">
            <v>16.2</v>
          </cell>
          <cell r="E37">
            <v>14.6</v>
          </cell>
          <cell r="F37">
            <v>12.2</v>
          </cell>
          <cell r="G37">
            <v>7.2</v>
          </cell>
          <cell r="H37">
            <v>2.6</v>
          </cell>
          <cell r="I37">
            <v>0.9</v>
          </cell>
          <cell r="J37">
            <v>0.4</v>
          </cell>
          <cell r="K37">
            <v>61.7</v>
          </cell>
          <cell r="L37">
            <v>88.6</v>
          </cell>
          <cell r="M37">
            <v>99.7</v>
          </cell>
          <cell r="N37">
            <v>1853</v>
          </cell>
          <cell r="O37" t="str">
            <v>Females</v>
          </cell>
          <cell r="P37">
            <v>47</v>
          </cell>
          <cell r="Q37">
            <v>17.8</v>
          </cell>
          <cell r="R37">
            <v>13.9</v>
          </cell>
          <cell r="S37">
            <v>13</v>
          </cell>
          <cell r="T37">
            <v>5.2</v>
          </cell>
          <cell r="U37">
            <v>2.2999999999999998</v>
          </cell>
          <cell r="V37">
            <v>0.4</v>
          </cell>
          <cell r="W37">
            <v>0.2</v>
          </cell>
          <cell r="X37">
            <v>64.8</v>
          </cell>
          <cell r="Y37">
            <v>91.6</v>
          </cell>
          <cell r="Z37">
            <v>99.8</v>
          </cell>
          <cell r="AA37">
            <v>2251</v>
          </cell>
          <cell r="AB37" t="str">
            <v>All</v>
          </cell>
          <cell r="AC37">
            <v>46.3</v>
          </cell>
          <cell r="AD37">
            <v>17.100000000000001</v>
          </cell>
          <cell r="AE37">
            <v>14.2</v>
          </cell>
          <cell r="AF37">
            <v>12.6</v>
          </cell>
          <cell r="AG37">
            <v>6.1</v>
          </cell>
          <cell r="AH37">
            <v>2.4</v>
          </cell>
          <cell r="AI37">
            <v>0.6</v>
          </cell>
          <cell r="AJ37">
            <v>0.3</v>
          </cell>
          <cell r="AK37">
            <v>63.4</v>
          </cell>
          <cell r="AL37">
            <v>90.3</v>
          </cell>
          <cell r="AM37">
            <v>99.7</v>
          </cell>
          <cell r="AN37">
            <v>4104</v>
          </cell>
        </row>
        <row r="38">
          <cell r="A38" t="str">
            <v>Polish</v>
          </cell>
          <cell r="B38" t="str">
            <v>Males</v>
          </cell>
          <cell r="C38">
            <v>25.4</v>
          </cell>
          <cell r="D38">
            <v>41.9</v>
          </cell>
          <cell r="E38">
            <v>17.7</v>
          </cell>
          <cell r="F38">
            <v>7.7</v>
          </cell>
          <cell r="G38">
            <v>3.3</v>
          </cell>
          <cell r="H38">
            <v>2</v>
          </cell>
          <cell r="I38">
            <v>0.6</v>
          </cell>
          <cell r="J38">
            <v>0.7</v>
          </cell>
          <cell r="K38">
            <v>67.3</v>
          </cell>
          <cell r="L38">
            <v>92.7</v>
          </cell>
          <cell r="M38">
            <v>99.3</v>
          </cell>
          <cell r="N38">
            <v>2296</v>
          </cell>
          <cell r="O38" t="str">
            <v>Females</v>
          </cell>
          <cell r="P38">
            <v>43.3</v>
          </cell>
          <cell r="Q38">
            <v>38.1</v>
          </cell>
          <cell r="R38">
            <v>10.8</v>
          </cell>
          <cell r="S38">
            <v>3.9</v>
          </cell>
          <cell r="T38">
            <v>1</v>
          </cell>
          <cell r="U38">
            <v>1.1000000000000001</v>
          </cell>
          <cell r="V38">
            <v>0.4</v>
          </cell>
          <cell r="W38">
            <v>0.6</v>
          </cell>
          <cell r="X38">
            <v>81.400000000000006</v>
          </cell>
          <cell r="Y38">
            <v>96.1</v>
          </cell>
          <cell r="Z38">
            <v>99.2</v>
          </cell>
          <cell r="AA38">
            <v>2430</v>
          </cell>
          <cell r="AB38" t="str">
            <v>All</v>
          </cell>
          <cell r="AC38">
            <v>34.6</v>
          </cell>
          <cell r="AD38">
            <v>39.9</v>
          </cell>
          <cell r="AE38">
            <v>14.2</v>
          </cell>
          <cell r="AF38">
            <v>5.7</v>
          </cell>
          <cell r="AG38">
            <v>2.1</v>
          </cell>
          <cell r="AH38">
            <v>1.6</v>
          </cell>
          <cell r="AI38">
            <v>0.5</v>
          </cell>
          <cell r="AJ38">
            <v>0.7</v>
          </cell>
          <cell r="AK38">
            <v>74.5</v>
          </cell>
          <cell r="AL38">
            <v>94.4</v>
          </cell>
          <cell r="AM38">
            <v>99.2</v>
          </cell>
          <cell r="AN38">
            <v>4726</v>
          </cell>
        </row>
        <row r="39">
          <cell r="A39" t="str">
            <v>Spanish</v>
          </cell>
          <cell r="B39" t="str">
            <v>Males</v>
          </cell>
          <cell r="C39">
            <v>9.6</v>
          </cell>
          <cell r="D39">
            <v>11.7</v>
          </cell>
          <cell r="E39">
            <v>17.100000000000001</v>
          </cell>
          <cell r="F39">
            <v>25.3</v>
          </cell>
          <cell r="G39">
            <v>20.100000000000001</v>
          </cell>
          <cell r="H39">
            <v>9.3000000000000007</v>
          </cell>
          <cell r="I39">
            <v>4.2</v>
          </cell>
          <cell r="J39">
            <v>1.9</v>
          </cell>
          <cell r="K39">
            <v>21.3</v>
          </cell>
          <cell r="L39">
            <v>63.6</v>
          </cell>
          <cell r="M39">
            <v>99.1</v>
          </cell>
          <cell r="N39">
            <v>37615</v>
          </cell>
          <cell r="O39" t="str">
            <v>Females</v>
          </cell>
          <cell r="P39">
            <v>14.5</v>
          </cell>
          <cell r="Q39">
            <v>15.9</v>
          </cell>
          <cell r="R39">
            <v>20.399999999999999</v>
          </cell>
          <cell r="S39">
            <v>23.7</v>
          </cell>
          <cell r="T39">
            <v>15.9</v>
          </cell>
          <cell r="U39">
            <v>5.9</v>
          </cell>
          <cell r="V39">
            <v>2.2999999999999998</v>
          </cell>
          <cell r="W39">
            <v>0.9</v>
          </cell>
          <cell r="X39">
            <v>30.4</v>
          </cell>
          <cell r="Y39">
            <v>74.5</v>
          </cell>
          <cell r="Z39">
            <v>99.5</v>
          </cell>
          <cell r="AA39">
            <v>49921</v>
          </cell>
          <cell r="AB39" t="str">
            <v>All</v>
          </cell>
          <cell r="AC39">
            <v>12.4</v>
          </cell>
          <cell r="AD39">
            <v>14.1</v>
          </cell>
          <cell r="AE39">
            <v>19</v>
          </cell>
          <cell r="AF39">
            <v>24.4</v>
          </cell>
          <cell r="AG39">
            <v>17.7</v>
          </cell>
          <cell r="AH39">
            <v>7.3</v>
          </cell>
          <cell r="AI39">
            <v>3.1</v>
          </cell>
          <cell r="AJ39">
            <v>1.3</v>
          </cell>
          <cell r="AK39">
            <v>26.5</v>
          </cell>
          <cell r="AL39">
            <v>69.8</v>
          </cell>
          <cell r="AM39">
            <v>99.3</v>
          </cell>
          <cell r="AN39">
            <v>87536</v>
          </cell>
        </row>
        <row r="40">
          <cell r="A40" t="str">
            <v>Urdu</v>
          </cell>
          <cell r="B40" t="str">
            <v>Males</v>
          </cell>
          <cell r="C40">
            <v>9.1</v>
          </cell>
          <cell r="D40">
            <v>17.5</v>
          </cell>
          <cell r="E40">
            <v>19</v>
          </cell>
          <cell r="F40">
            <v>22.2</v>
          </cell>
          <cell r="G40">
            <v>15.4</v>
          </cell>
          <cell r="H40">
            <v>8.8000000000000007</v>
          </cell>
          <cell r="I40">
            <v>5.5</v>
          </cell>
          <cell r="J40">
            <v>1.3</v>
          </cell>
          <cell r="K40">
            <v>26.7</v>
          </cell>
          <cell r="L40">
            <v>67.8</v>
          </cell>
          <cell r="M40">
            <v>98.8</v>
          </cell>
          <cell r="N40">
            <v>1466</v>
          </cell>
          <cell r="O40" t="str">
            <v>Females</v>
          </cell>
          <cell r="P40">
            <v>15.7</v>
          </cell>
          <cell r="Q40">
            <v>24.3</v>
          </cell>
          <cell r="R40">
            <v>24.4</v>
          </cell>
          <cell r="S40">
            <v>16.8</v>
          </cell>
          <cell r="T40">
            <v>10</v>
          </cell>
          <cell r="U40">
            <v>5.6</v>
          </cell>
          <cell r="V40">
            <v>1.9</v>
          </cell>
          <cell r="W40">
            <v>0.6</v>
          </cell>
          <cell r="X40">
            <v>40.1</v>
          </cell>
          <cell r="Y40">
            <v>81.2</v>
          </cell>
          <cell r="Z40">
            <v>99.4</v>
          </cell>
          <cell r="AA40">
            <v>2547</v>
          </cell>
          <cell r="AB40" t="str">
            <v>All</v>
          </cell>
          <cell r="AC40">
            <v>13.3</v>
          </cell>
          <cell r="AD40">
            <v>21.9</v>
          </cell>
          <cell r="AE40">
            <v>22.4</v>
          </cell>
          <cell r="AF40">
            <v>18.7</v>
          </cell>
          <cell r="AG40">
            <v>12</v>
          </cell>
          <cell r="AH40">
            <v>6.8</v>
          </cell>
          <cell r="AI40">
            <v>3.2</v>
          </cell>
          <cell r="AJ40">
            <v>0.9</v>
          </cell>
          <cell r="AK40">
            <v>35.200000000000003</v>
          </cell>
          <cell r="AL40">
            <v>76.3</v>
          </cell>
          <cell r="AM40">
            <v>99.2</v>
          </cell>
          <cell r="AN40">
            <v>4013</v>
          </cell>
        </row>
        <row r="41">
          <cell r="A41" t="str">
            <v>Other Modern Languages</v>
          </cell>
          <cell r="B41" t="str">
            <v>Males</v>
          </cell>
          <cell r="C41">
            <v>29.6</v>
          </cell>
          <cell r="D41">
            <v>28.4</v>
          </cell>
          <cell r="E41">
            <v>18.600000000000001</v>
          </cell>
          <cell r="F41">
            <v>10</v>
          </cell>
          <cell r="G41">
            <v>5.6</v>
          </cell>
          <cell r="H41">
            <v>3.4</v>
          </cell>
          <cell r="I41">
            <v>1.9</v>
          </cell>
          <cell r="J41">
            <v>1.2</v>
          </cell>
          <cell r="K41">
            <v>58.1</v>
          </cell>
          <cell r="L41">
            <v>86.6</v>
          </cell>
          <cell r="M41">
            <v>98.7</v>
          </cell>
          <cell r="N41">
            <v>5044</v>
          </cell>
          <cell r="O41" t="str">
            <v>Females</v>
          </cell>
          <cell r="P41">
            <v>38.799999999999997</v>
          </cell>
          <cell r="Q41">
            <v>29.9</v>
          </cell>
          <cell r="R41">
            <v>16</v>
          </cell>
          <cell r="S41">
            <v>8</v>
          </cell>
          <cell r="T41">
            <v>3.6</v>
          </cell>
          <cell r="U41">
            <v>1.6</v>
          </cell>
          <cell r="V41">
            <v>1</v>
          </cell>
          <cell r="W41">
            <v>0.4</v>
          </cell>
          <cell r="X41">
            <v>68.7</v>
          </cell>
          <cell r="Y41">
            <v>92.8</v>
          </cell>
          <cell r="Z41">
            <v>99.4</v>
          </cell>
          <cell r="AA41">
            <v>5769</v>
          </cell>
          <cell r="AB41" t="str">
            <v>All</v>
          </cell>
          <cell r="AC41">
            <v>34.5</v>
          </cell>
          <cell r="AD41">
            <v>29.2</v>
          </cell>
          <cell r="AE41">
            <v>17.2</v>
          </cell>
          <cell r="AF41">
            <v>9</v>
          </cell>
          <cell r="AG41">
            <v>4.5</v>
          </cell>
          <cell r="AH41">
            <v>2.4</v>
          </cell>
          <cell r="AI41">
            <v>1.5</v>
          </cell>
          <cell r="AJ41">
            <v>0.8</v>
          </cell>
          <cell r="AK41">
            <v>63.8</v>
          </cell>
          <cell r="AL41">
            <v>89.9</v>
          </cell>
          <cell r="AM41">
            <v>99.1</v>
          </cell>
          <cell r="AN41">
            <v>10813</v>
          </cell>
        </row>
        <row r="42">
          <cell r="A42" t="str">
            <v>Classical Civilisation</v>
          </cell>
          <cell r="B42" t="str">
            <v>Males</v>
          </cell>
          <cell r="C42">
            <v>11.1</v>
          </cell>
          <cell r="D42">
            <v>21.5</v>
          </cell>
          <cell r="E42">
            <v>25.6</v>
          </cell>
          <cell r="F42">
            <v>22</v>
          </cell>
          <cell r="G42">
            <v>11.8</v>
          </cell>
          <cell r="H42">
            <v>4.7</v>
          </cell>
          <cell r="I42">
            <v>2.5</v>
          </cell>
          <cell r="J42">
            <v>0.7</v>
          </cell>
          <cell r="K42">
            <v>32.6</v>
          </cell>
          <cell r="L42">
            <v>80.2</v>
          </cell>
          <cell r="M42">
            <v>99.8</v>
          </cell>
          <cell r="N42">
            <v>1952</v>
          </cell>
          <cell r="O42" t="str">
            <v>Females</v>
          </cell>
          <cell r="P42">
            <v>16.5</v>
          </cell>
          <cell r="Q42">
            <v>28.3</v>
          </cell>
          <cell r="R42">
            <v>23.8</v>
          </cell>
          <cell r="S42">
            <v>15.6</v>
          </cell>
          <cell r="T42">
            <v>9.1999999999999993</v>
          </cell>
          <cell r="U42">
            <v>4</v>
          </cell>
          <cell r="V42">
            <v>1.7</v>
          </cell>
          <cell r="W42">
            <v>0.6</v>
          </cell>
          <cell r="X42">
            <v>44.9</v>
          </cell>
          <cell r="Y42">
            <v>84.3</v>
          </cell>
          <cell r="Z42">
            <v>99.7</v>
          </cell>
          <cell r="AA42">
            <v>2115</v>
          </cell>
          <cell r="AB42" t="str">
            <v>All</v>
          </cell>
          <cell r="AC42">
            <v>13.9</v>
          </cell>
          <cell r="AD42">
            <v>25.1</v>
          </cell>
          <cell r="AE42">
            <v>24.7</v>
          </cell>
          <cell r="AF42">
            <v>18.7</v>
          </cell>
          <cell r="AG42">
            <v>10.4</v>
          </cell>
          <cell r="AH42">
            <v>4.3</v>
          </cell>
          <cell r="AI42">
            <v>2.1</v>
          </cell>
          <cell r="AJ42">
            <v>0.6</v>
          </cell>
          <cell r="AK42">
            <v>39</v>
          </cell>
          <cell r="AL42">
            <v>82.3</v>
          </cell>
          <cell r="AM42">
            <v>99.8</v>
          </cell>
          <cell r="AN42">
            <v>4067</v>
          </cell>
        </row>
        <row r="43">
          <cell r="A43" t="str">
            <v>Classical Greek</v>
          </cell>
          <cell r="B43" t="str">
            <v>Males</v>
          </cell>
          <cell r="C43">
            <v>74.099999999999994</v>
          </cell>
          <cell r="D43">
            <v>16</v>
          </cell>
          <cell r="E43">
            <v>5.6</v>
          </cell>
          <cell r="F43">
            <v>2.2000000000000002</v>
          </cell>
          <cell r="G43">
            <v>0.8</v>
          </cell>
          <cell r="H43">
            <v>1</v>
          </cell>
          <cell r="I43">
            <v>0</v>
          </cell>
          <cell r="J43">
            <v>0</v>
          </cell>
          <cell r="K43">
            <v>90.1</v>
          </cell>
          <cell r="L43">
            <v>97.9</v>
          </cell>
          <cell r="M43">
            <v>99.7</v>
          </cell>
          <cell r="N43">
            <v>626</v>
          </cell>
          <cell r="O43" t="str">
            <v>Females</v>
          </cell>
          <cell r="P43">
            <v>74.5</v>
          </cell>
          <cell r="Q43">
            <v>13.8</v>
          </cell>
          <cell r="R43">
            <v>5.0999999999999996</v>
          </cell>
          <cell r="S43">
            <v>2.8</v>
          </cell>
          <cell r="T43">
            <v>1.9</v>
          </cell>
          <cell r="U43">
            <v>1.5</v>
          </cell>
          <cell r="V43" t="str">
            <v>x</v>
          </cell>
          <cell r="W43">
            <v>0</v>
          </cell>
          <cell r="X43">
            <v>88.3</v>
          </cell>
          <cell r="Y43">
            <v>96.2</v>
          </cell>
          <cell r="Z43">
            <v>99.8</v>
          </cell>
          <cell r="AA43">
            <v>471</v>
          </cell>
          <cell r="AB43" t="str">
            <v>All</v>
          </cell>
          <cell r="AC43">
            <v>74.3</v>
          </cell>
          <cell r="AD43">
            <v>15</v>
          </cell>
          <cell r="AE43">
            <v>5.4</v>
          </cell>
          <cell r="AF43">
            <v>2.5</v>
          </cell>
          <cell r="AG43">
            <v>1.3</v>
          </cell>
          <cell r="AH43">
            <v>1.2</v>
          </cell>
          <cell r="AI43" t="str">
            <v>x</v>
          </cell>
          <cell r="AJ43">
            <v>0</v>
          </cell>
          <cell r="AK43">
            <v>89.3</v>
          </cell>
          <cell r="AL43">
            <v>97.2</v>
          </cell>
          <cell r="AM43">
            <v>99.7</v>
          </cell>
          <cell r="AN43">
            <v>1097</v>
          </cell>
        </row>
        <row r="44">
          <cell r="A44" t="str">
            <v>Latin</v>
          </cell>
          <cell r="B44" t="str">
            <v>Males</v>
          </cell>
          <cell r="C44">
            <v>51.5</v>
          </cell>
          <cell r="D44">
            <v>23.1</v>
          </cell>
          <cell r="E44">
            <v>11.8</v>
          </cell>
          <cell r="F44">
            <v>7.8</v>
          </cell>
          <cell r="G44">
            <v>3.3</v>
          </cell>
          <cell r="H44">
            <v>1.9</v>
          </cell>
          <cell r="I44">
            <v>0.3</v>
          </cell>
          <cell r="J44">
            <v>0.2</v>
          </cell>
          <cell r="K44">
            <v>74.599999999999994</v>
          </cell>
          <cell r="L44">
            <v>94.2</v>
          </cell>
          <cell r="M44">
            <v>99.9</v>
          </cell>
          <cell r="N44">
            <v>3956</v>
          </cell>
          <cell r="O44" t="str">
            <v>Females</v>
          </cell>
          <cell r="P44">
            <v>56.6</v>
          </cell>
          <cell r="Q44">
            <v>23.2</v>
          </cell>
          <cell r="R44">
            <v>10.1</v>
          </cell>
          <cell r="S44">
            <v>5.8</v>
          </cell>
          <cell r="T44">
            <v>2.6</v>
          </cell>
          <cell r="U44">
            <v>0.8</v>
          </cell>
          <cell r="V44">
            <v>0.5</v>
          </cell>
          <cell r="W44">
            <v>0.2</v>
          </cell>
          <cell r="X44">
            <v>79.900000000000006</v>
          </cell>
          <cell r="Y44">
            <v>95.7</v>
          </cell>
          <cell r="Z44">
            <v>99.9</v>
          </cell>
          <cell r="AA44">
            <v>4076</v>
          </cell>
          <cell r="AB44" t="str">
            <v>All</v>
          </cell>
          <cell r="AC44">
            <v>54.1</v>
          </cell>
          <cell r="AD44">
            <v>23.1</v>
          </cell>
          <cell r="AE44">
            <v>11</v>
          </cell>
          <cell r="AF44">
            <v>6.7</v>
          </cell>
          <cell r="AG44">
            <v>3</v>
          </cell>
          <cell r="AH44">
            <v>1.4</v>
          </cell>
          <cell r="AI44">
            <v>0.4</v>
          </cell>
          <cell r="AJ44">
            <v>0.2</v>
          </cell>
          <cell r="AK44">
            <v>77.3</v>
          </cell>
          <cell r="AL44">
            <v>95</v>
          </cell>
          <cell r="AM44">
            <v>99.9</v>
          </cell>
          <cell r="AN44">
            <v>8032</v>
          </cell>
        </row>
        <row r="45">
          <cell r="A45" t="str">
            <v>Applied Art and Design</v>
          </cell>
          <cell r="B45" t="str">
            <v>Males</v>
          </cell>
          <cell r="C45">
            <v>1.6</v>
          </cell>
          <cell r="D45">
            <v>3.5</v>
          </cell>
          <cell r="E45">
            <v>16.399999999999999</v>
          </cell>
          <cell r="F45">
            <v>34.1</v>
          </cell>
          <cell r="G45">
            <v>20.7</v>
          </cell>
          <cell r="H45">
            <v>13.7</v>
          </cell>
          <cell r="I45">
            <v>5.6</v>
          </cell>
          <cell r="J45">
            <v>1.6</v>
          </cell>
          <cell r="K45">
            <v>5.0999999999999996</v>
          </cell>
          <cell r="L45">
            <v>55.6</v>
          </cell>
          <cell r="M45">
            <v>97.3</v>
          </cell>
          <cell r="N45">
            <v>372</v>
          </cell>
          <cell r="O45" t="str">
            <v>Females</v>
          </cell>
          <cell r="P45">
            <v>4.9000000000000004</v>
          </cell>
          <cell r="Q45">
            <v>10.5</v>
          </cell>
          <cell r="R45">
            <v>31.5</v>
          </cell>
          <cell r="S45">
            <v>32.6</v>
          </cell>
          <cell r="T45">
            <v>10.3</v>
          </cell>
          <cell r="U45">
            <v>6.1</v>
          </cell>
          <cell r="V45">
            <v>2.6</v>
          </cell>
          <cell r="W45" t="str">
            <v>x</v>
          </cell>
          <cell r="X45">
            <v>15.4</v>
          </cell>
          <cell r="Y45">
            <v>79.5</v>
          </cell>
          <cell r="Z45">
            <v>98.8</v>
          </cell>
          <cell r="AA45">
            <v>429</v>
          </cell>
          <cell r="AB45" t="str">
            <v>All</v>
          </cell>
          <cell r="AC45">
            <v>3.4</v>
          </cell>
          <cell r="AD45">
            <v>7.2</v>
          </cell>
          <cell r="AE45">
            <v>24.5</v>
          </cell>
          <cell r="AF45">
            <v>33.299999999999997</v>
          </cell>
          <cell r="AG45">
            <v>15.1</v>
          </cell>
          <cell r="AH45">
            <v>9.6</v>
          </cell>
          <cell r="AI45">
            <v>4</v>
          </cell>
          <cell r="AJ45">
            <v>1</v>
          </cell>
          <cell r="AK45">
            <v>10.6</v>
          </cell>
          <cell r="AL45">
            <v>68.400000000000006</v>
          </cell>
          <cell r="AM45">
            <v>98.1</v>
          </cell>
          <cell r="AN45">
            <v>801</v>
          </cell>
        </row>
        <row r="46">
          <cell r="A46" t="str">
            <v>Art and Design</v>
          </cell>
          <cell r="B46" t="str">
            <v>Males</v>
          </cell>
          <cell r="C46">
            <v>4.5</v>
          </cell>
          <cell r="D46">
            <v>7.9</v>
          </cell>
          <cell r="E46">
            <v>18.3</v>
          </cell>
          <cell r="F46">
            <v>31.9</v>
          </cell>
          <cell r="G46">
            <v>18.399999999999999</v>
          </cell>
          <cell r="H46">
            <v>10.199999999999999</v>
          </cell>
          <cell r="I46">
            <v>5.2</v>
          </cell>
          <cell r="J46">
            <v>2.1</v>
          </cell>
          <cell r="K46">
            <v>12.4</v>
          </cell>
          <cell r="L46">
            <v>62.7</v>
          </cell>
          <cell r="M46">
            <v>98.6</v>
          </cell>
          <cell r="N46">
            <v>55771</v>
          </cell>
          <cell r="O46" t="str">
            <v>Females</v>
          </cell>
          <cell r="P46">
            <v>11</v>
          </cell>
          <cell r="Q46">
            <v>16.7</v>
          </cell>
          <cell r="R46">
            <v>26.8</v>
          </cell>
          <cell r="S46">
            <v>27.1</v>
          </cell>
          <cell r="T46">
            <v>10.9</v>
          </cell>
          <cell r="U46">
            <v>4.4000000000000004</v>
          </cell>
          <cell r="V46">
            <v>1.8</v>
          </cell>
          <cell r="W46">
            <v>0.6</v>
          </cell>
          <cell r="X46">
            <v>27.7</v>
          </cell>
          <cell r="Y46">
            <v>81.599999999999994</v>
          </cell>
          <cell r="Z46">
            <v>99.4</v>
          </cell>
          <cell r="AA46">
            <v>111006</v>
          </cell>
          <cell r="AB46" t="str">
            <v>All</v>
          </cell>
          <cell r="AC46">
            <v>8.8000000000000007</v>
          </cell>
          <cell r="AD46">
            <v>13.8</v>
          </cell>
          <cell r="AE46">
            <v>24</v>
          </cell>
          <cell r="AF46">
            <v>28.7</v>
          </cell>
          <cell r="AG46">
            <v>13.4</v>
          </cell>
          <cell r="AH46">
            <v>6.3</v>
          </cell>
          <cell r="AI46">
            <v>3</v>
          </cell>
          <cell r="AJ46">
            <v>1.1000000000000001</v>
          </cell>
          <cell r="AK46">
            <v>22.6</v>
          </cell>
          <cell r="AL46">
            <v>75.3</v>
          </cell>
          <cell r="AM46">
            <v>99.1</v>
          </cell>
          <cell r="AN46">
            <v>166777</v>
          </cell>
        </row>
        <row r="47">
          <cell r="A47" t="str">
            <v>Communication Studies</v>
          </cell>
          <cell r="B47" t="str">
            <v>Males</v>
          </cell>
          <cell r="C47">
            <v>1.7</v>
          </cell>
          <cell r="D47">
            <v>8.4</v>
          </cell>
          <cell r="E47">
            <v>16.100000000000001</v>
          </cell>
          <cell r="F47">
            <v>24.4</v>
          </cell>
          <cell r="G47">
            <v>22.2</v>
          </cell>
          <cell r="H47">
            <v>13.5</v>
          </cell>
          <cell r="I47">
            <v>6.9</v>
          </cell>
          <cell r="J47">
            <v>3.8</v>
          </cell>
          <cell r="K47">
            <v>10.199999999999999</v>
          </cell>
          <cell r="L47">
            <v>50.6</v>
          </cell>
          <cell r="M47">
            <v>97</v>
          </cell>
          <cell r="N47">
            <v>3219</v>
          </cell>
          <cell r="O47" t="str">
            <v>Females</v>
          </cell>
          <cell r="P47">
            <v>7.5</v>
          </cell>
          <cell r="Q47">
            <v>18.3</v>
          </cell>
          <cell r="R47">
            <v>24.9</v>
          </cell>
          <cell r="S47">
            <v>20.6</v>
          </cell>
          <cell r="T47">
            <v>14.4</v>
          </cell>
          <cell r="U47">
            <v>6.8</v>
          </cell>
          <cell r="V47">
            <v>4.2</v>
          </cell>
          <cell r="W47">
            <v>1.7</v>
          </cell>
          <cell r="X47">
            <v>25.8</v>
          </cell>
          <cell r="Y47">
            <v>71.3</v>
          </cell>
          <cell r="Z47">
            <v>98.4</v>
          </cell>
          <cell r="AA47">
            <v>3202</v>
          </cell>
          <cell r="AB47" t="str">
            <v>All</v>
          </cell>
          <cell r="AC47">
            <v>4.5999999999999996</v>
          </cell>
          <cell r="AD47">
            <v>13.3</v>
          </cell>
          <cell r="AE47">
            <v>20.5</v>
          </cell>
          <cell r="AF47">
            <v>22.5</v>
          </cell>
          <cell r="AG47">
            <v>18.3</v>
          </cell>
          <cell r="AH47">
            <v>10.1</v>
          </cell>
          <cell r="AI47">
            <v>5.6</v>
          </cell>
          <cell r="AJ47">
            <v>2.7</v>
          </cell>
          <cell r="AK47">
            <v>18</v>
          </cell>
          <cell r="AL47">
            <v>60.9</v>
          </cell>
          <cell r="AM47">
            <v>97.7</v>
          </cell>
          <cell r="AN47">
            <v>6421</v>
          </cell>
        </row>
        <row r="48">
          <cell r="A48" t="str">
            <v>Dance</v>
          </cell>
          <cell r="B48" t="str">
            <v>Males</v>
          </cell>
          <cell r="C48">
            <v>3.7</v>
          </cell>
          <cell r="D48">
            <v>13.7</v>
          </cell>
          <cell r="E48">
            <v>18.7</v>
          </cell>
          <cell r="F48">
            <v>24.7</v>
          </cell>
          <cell r="G48">
            <v>19.899999999999999</v>
          </cell>
          <cell r="H48">
            <v>10.199999999999999</v>
          </cell>
          <cell r="I48">
            <v>6.5</v>
          </cell>
          <cell r="J48">
            <v>1.5</v>
          </cell>
          <cell r="K48">
            <v>17.399999999999999</v>
          </cell>
          <cell r="L48">
            <v>60.8</v>
          </cell>
          <cell r="M48">
            <v>98.8</v>
          </cell>
          <cell r="N48">
            <v>679</v>
          </cell>
          <cell r="O48" t="str">
            <v>Females</v>
          </cell>
          <cell r="P48">
            <v>5.7</v>
          </cell>
          <cell r="Q48">
            <v>16.899999999999999</v>
          </cell>
          <cell r="R48">
            <v>22.5</v>
          </cell>
          <cell r="S48">
            <v>24.3</v>
          </cell>
          <cell r="T48">
            <v>16.7</v>
          </cell>
          <cell r="U48">
            <v>8.1</v>
          </cell>
          <cell r="V48">
            <v>3.4</v>
          </cell>
          <cell r="W48">
            <v>1.4</v>
          </cell>
          <cell r="X48">
            <v>22.6</v>
          </cell>
          <cell r="Y48">
            <v>69.400000000000006</v>
          </cell>
          <cell r="Z48">
            <v>99</v>
          </cell>
          <cell r="AA48">
            <v>9865</v>
          </cell>
          <cell r="AB48" t="str">
            <v>All</v>
          </cell>
          <cell r="AC48">
            <v>5.6</v>
          </cell>
          <cell r="AD48">
            <v>16.7</v>
          </cell>
          <cell r="AE48">
            <v>22.3</v>
          </cell>
          <cell r="AF48">
            <v>24.3</v>
          </cell>
          <cell r="AG48">
            <v>16.899999999999999</v>
          </cell>
          <cell r="AH48">
            <v>8.3000000000000007</v>
          </cell>
          <cell r="AI48">
            <v>3.6</v>
          </cell>
          <cell r="AJ48">
            <v>1.4</v>
          </cell>
          <cell r="AK48">
            <v>22.2</v>
          </cell>
          <cell r="AL48">
            <v>68.8</v>
          </cell>
          <cell r="AM48">
            <v>99</v>
          </cell>
          <cell r="AN48">
            <v>10544</v>
          </cell>
        </row>
        <row r="49">
          <cell r="A49" t="str">
            <v>Drama</v>
          </cell>
          <cell r="B49" t="str">
            <v>Males</v>
          </cell>
          <cell r="C49">
            <v>3.1</v>
          </cell>
          <cell r="D49">
            <v>12.4</v>
          </cell>
          <cell r="E49">
            <v>21.7</v>
          </cell>
          <cell r="F49">
            <v>26.7</v>
          </cell>
          <cell r="G49">
            <v>19.600000000000001</v>
          </cell>
          <cell r="H49">
            <v>9.9</v>
          </cell>
          <cell r="I49">
            <v>4.0999999999999996</v>
          </cell>
          <cell r="J49">
            <v>1.5</v>
          </cell>
          <cell r="K49">
            <v>15.5</v>
          </cell>
          <cell r="L49">
            <v>63.9</v>
          </cell>
          <cell r="M49">
            <v>99</v>
          </cell>
          <cell r="N49">
            <v>26244</v>
          </cell>
          <cell r="O49" t="str">
            <v>Females</v>
          </cell>
          <cell r="P49">
            <v>5.9</v>
          </cell>
          <cell r="Q49">
            <v>20.399999999999999</v>
          </cell>
          <cell r="R49">
            <v>27.7</v>
          </cell>
          <cell r="S49">
            <v>24</v>
          </cell>
          <cell r="T49">
            <v>13.2</v>
          </cell>
          <cell r="U49">
            <v>5.4</v>
          </cell>
          <cell r="V49">
            <v>2.1</v>
          </cell>
          <cell r="W49">
            <v>0.8</v>
          </cell>
          <cell r="X49">
            <v>26.3</v>
          </cell>
          <cell r="Y49">
            <v>78</v>
          </cell>
          <cell r="Z49">
            <v>99.5</v>
          </cell>
          <cell r="AA49">
            <v>41693</v>
          </cell>
          <cell r="AB49" t="str">
            <v>All</v>
          </cell>
          <cell r="AC49">
            <v>4.8</v>
          </cell>
          <cell r="AD49">
            <v>17.3</v>
          </cell>
          <cell r="AE49">
            <v>25.4</v>
          </cell>
          <cell r="AF49">
            <v>25.1</v>
          </cell>
          <cell r="AG49">
            <v>15.7</v>
          </cell>
          <cell r="AH49">
            <v>7.1</v>
          </cell>
          <cell r="AI49">
            <v>2.9</v>
          </cell>
          <cell r="AJ49">
            <v>1.1000000000000001</v>
          </cell>
          <cell r="AK49">
            <v>22.1</v>
          </cell>
          <cell r="AL49">
            <v>72.599999999999994</v>
          </cell>
          <cell r="AM49">
            <v>99.3</v>
          </cell>
          <cell r="AN49">
            <v>67937</v>
          </cell>
        </row>
        <row r="50">
          <cell r="A50" t="str">
            <v>English Literature</v>
          </cell>
          <cell r="B50" t="str">
            <v>Males</v>
          </cell>
          <cell r="C50">
            <v>2.9</v>
          </cell>
          <cell r="D50">
            <v>11</v>
          </cell>
          <cell r="E50">
            <v>24.3</v>
          </cell>
          <cell r="F50">
            <v>27.6</v>
          </cell>
          <cell r="G50">
            <v>18.899999999999999</v>
          </cell>
          <cell r="H50">
            <v>9</v>
          </cell>
          <cell r="I50">
            <v>3.6</v>
          </cell>
          <cell r="J50">
            <v>1.4</v>
          </cell>
          <cell r="K50">
            <v>13.9</v>
          </cell>
          <cell r="L50">
            <v>65.900000000000006</v>
          </cell>
          <cell r="M50">
            <v>98.8</v>
          </cell>
          <cell r="N50">
            <v>198806</v>
          </cell>
          <cell r="O50" t="str">
            <v>Females</v>
          </cell>
          <cell r="P50">
            <v>6.6</v>
          </cell>
          <cell r="Q50">
            <v>19.899999999999999</v>
          </cell>
          <cell r="R50">
            <v>30.4</v>
          </cell>
          <cell r="S50">
            <v>24.3</v>
          </cell>
          <cell r="T50">
            <v>11.9</v>
          </cell>
          <cell r="U50">
            <v>4.2</v>
          </cell>
          <cell r="V50">
            <v>1.4</v>
          </cell>
          <cell r="W50">
            <v>0.5</v>
          </cell>
          <cell r="X50">
            <v>26.5</v>
          </cell>
          <cell r="Y50">
            <v>81.2</v>
          </cell>
          <cell r="Z50">
            <v>99.4</v>
          </cell>
          <cell r="AA50">
            <v>209989</v>
          </cell>
          <cell r="AB50" t="str">
            <v>All</v>
          </cell>
          <cell r="AC50">
            <v>4.8</v>
          </cell>
          <cell r="AD50">
            <v>15.6</v>
          </cell>
          <cell r="AE50">
            <v>27.5</v>
          </cell>
          <cell r="AF50">
            <v>25.9</v>
          </cell>
          <cell r="AG50">
            <v>15.3</v>
          </cell>
          <cell r="AH50">
            <v>6.6</v>
          </cell>
          <cell r="AI50">
            <v>2.5</v>
          </cell>
          <cell r="AJ50">
            <v>1</v>
          </cell>
          <cell r="AK50">
            <v>20.399999999999999</v>
          </cell>
          <cell r="AL50">
            <v>73.8</v>
          </cell>
          <cell r="AM50">
            <v>99.1</v>
          </cell>
          <cell r="AN50">
            <v>408795</v>
          </cell>
        </row>
        <row r="51">
          <cell r="A51" t="str">
            <v>English Studies</v>
          </cell>
          <cell r="B51" t="str">
            <v>Males</v>
          </cell>
          <cell r="C51">
            <v>0</v>
          </cell>
          <cell r="D51" t="str">
            <v>x</v>
          </cell>
          <cell r="E51">
            <v>17.7</v>
          </cell>
          <cell r="F51">
            <v>23.9</v>
          </cell>
          <cell r="G51">
            <v>35.4</v>
          </cell>
          <cell r="H51">
            <v>12.4</v>
          </cell>
          <cell r="I51">
            <v>8</v>
          </cell>
          <cell r="J51">
            <v>0</v>
          </cell>
          <cell r="K51" t="str">
            <v>x</v>
          </cell>
          <cell r="L51">
            <v>42.5</v>
          </cell>
          <cell r="M51">
            <v>98.2</v>
          </cell>
          <cell r="N51">
            <v>113</v>
          </cell>
          <cell r="O51" t="str">
            <v>Females</v>
          </cell>
          <cell r="P51">
            <v>0</v>
          </cell>
          <cell r="Q51">
            <v>2.8</v>
          </cell>
          <cell r="R51">
            <v>23.2</v>
          </cell>
          <cell r="S51">
            <v>38.700000000000003</v>
          </cell>
          <cell r="T51">
            <v>25.4</v>
          </cell>
          <cell r="U51">
            <v>9.9</v>
          </cell>
          <cell r="V51">
            <v>0</v>
          </cell>
          <cell r="W51">
            <v>0</v>
          </cell>
          <cell r="X51">
            <v>2.8</v>
          </cell>
          <cell r="Y51">
            <v>64.8</v>
          </cell>
          <cell r="Z51">
            <v>100</v>
          </cell>
          <cell r="AA51">
            <v>142</v>
          </cell>
          <cell r="AB51" t="str">
            <v>All</v>
          </cell>
          <cell r="AC51">
            <v>0</v>
          </cell>
          <cell r="AD51">
            <v>2</v>
          </cell>
          <cell r="AE51">
            <v>20.8</v>
          </cell>
          <cell r="AF51">
            <v>32.200000000000003</v>
          </cell>
          <cell r="AG51">
            <v>29.8</v>
          </cell>
          <cell r="AH51">
            <v>11</v>
          </cell>
          <cell r="AI51">
            <v>3.5</v>
          </cell>
          <cell r="AJ51">
            <v>0</v>
          </cell>
          <cell r="AK51">
            <v>2</v>
          </cell>
          <cell r="AL51">
            <v>54.9</v>
          </cell>
          <cell r="AM51">
            <v>99.2</v>
          </cell>
          <cell r="AN51">
            <v>255</v>
          </cell>
        </row>
        <row r="52">
          <cell r="A52" t="str">
            <v>General Studies</v>
          </cell>
          <cell r="B52" t="str">
            <v>Males</v>
          </cell>
          <cell r="C52">
            <v>1.4</v>
          </cell>
          <cell r="D52">
            <v>6.1</v>
          </cell>
          <cell r="E52">
            <v>10.3</v>
          </cell>
          <cell r="F52">
            <v>16.100000000000001</v>
          </cell>
          <cell r="G52">
            <v>19.3</v>
          </cell>
          <cell r="H52">
            <v>15.1</v>
          </cell>
          <cell r="I52">
            <v>12.5</v>
          </cell>
          <cell r="J52">
            <v>9</v>
          </cell>
          <cell r="K52">
            <v>7.4</v>
          </cell>
          <cell r="L52">
            <v>33.799999999999997</v>
          </cell>
          <cell r="M52">
            <v>89.8</v>
          </cell>
          <cell r="N52">
            <v>4081</v>
          </cell>
          <cell r="O52" t="str">
            <v>Females</v>
          </cell>
          <cell r="P52">
            <v>1.9</v>
          </cell>
          <cell r="Q52">
            <v>9</v>
          </cell>
          <cell r="R52">
            <v>16.2</v>
          </cell>
          <cell r="S52">
            <v>17</v>
          </cell>
          <cell r="T52">
            <v>21.4</v>
          </cell>
          <cell r="U52">
            <v>14.7</v>
          </cell>
          <cell r="V52">
            <v>8.6</v>
          </cell>
          <cell r="W52">
            <v>5.5</v>
          </cell>
          <cell r="X52">
            <v>10.9</v>
          </cell>
          <cell r="Y52">
            <v>44.1</v>
          </cell>
          <cell r="Z52">
            <v>94.3</v>
          </cell>
          <cell r="AA52">
            <v>3764</v>
          </cell>
          <cell r="AB52" t="str">
            <v>All</v>
          </cell>
          <cell r="AC52">
            <v>1.6</v>
          </cell>
          <cell r="AD52">
            <v>7.5</v>
          </cell>
          <cell r="AE52">
            <v>13.1</v>
          </cell>
          <cell r="AF52">
            <v>16.5</v>
          </cell>
          <cell r="AG52">
            <v>20.3</v>
          </cell>
          <cell r="AH52">
            <v>14.9</v>
          </cell>
          <cell r="AI52">
            <v>10.6</v>
          </cell>
          <cell r="AJ52">
            <v>7.4</v>
          </cell>
          <cell r="AK52">
            <v>9.1</v>
          </cell>
          <cell r="AL52">
            <v>38.700000000000003</v>
          </cell>
          <cell r="AM52">
            <v>92</v>
          </cell>
          <cell r="AN52">
            <v>7845</v>
          </cell>
        </row>
        <row r="53">
          <cell r="A53" t="str">
            <v>Health and Social Care</v>
          </cell>
          <cell r="B53" t="str">
            <v>Males</v>
          </cell>
          <cell r="C53">
            <v>0.7</v>
          </cell>
          <cell r="D53">
            <v>2.1</v>
          </cell>
          <cell r="E53">
            <v>7.8</v>
          </cell>
          <cell r="F53">
            <v>16.2</v>
          </cell>
          <cell r="G53">
            <v>23.1</v>
          </cell>
          <cell r="H53">
            <v>16.8</v>
          </cell>
          <cell r="I53">
            <v>12.9</v>
          </cell>
          <cell r="J53">
            <v>11.6</v>
          </cell>
          <cell r="K53">
            <v>2.8</v>
          </cell>
          <cell r="L53">
            <v>26.9</v>
          </cell>
          <cell r="M53">
            <v>91.4</v>
          </cell>
          <cell r="N53">
            <v>1275</v>
          </cell>
          <cell r="O53" t="str">
            <v>Females</v>
          </cell>
          <cell r="P53">
            <v>2.7</v>
          </cell>
          <cell r="Q53">
            <v>8.6</v>
          </cell>
          <cell r="R53">
            <v>19</v>
          </cell>
          <cell r="S53">
            <v>24.7</v>
          </cell>
          <cell r="T53">
            <v>19.5</v>
          </cell>
          <cell r="U53">
            <v>11.8</v>
          </cell>
          <cell r="V53">
            <v>7.1</v>
          </cell>
          <cell r="W53">
            <v>4</v>
          </cell>
          <cell r="X53">
            <v>11.3</v>
          </cell>
          <cell r="Y53">
            <v>55</v>
          </cell>
          <cell r="Z53">
            <v>97.4</v>
          </cell>
          <cell r="AA53">
            <v>18451</v>
          </cell>
          <cell r="AB53" t="str">
            <v>All</v>
          </cell>
          <cell r="AC53">
            <v>2.6</v>
          </cell>
          <cell r="AD53">
            <v>8.1999999999999993</v>
          </cell>
          <cell r="AE53">
            <v>18.3</v>
          </cell>
          <cell r="AF53">
            <v>24.1</v>
          </cell>
          <cell r="AG53">
            <v>19.8</v>
          </cell>
          <cell r="AH53">
            <v>12.2</v>
          </cell>
          <cell r="AI53">
            <v>7.4</v>
          </cell>
          <cell r="AJ53">
            <v>4.5</v>
          </cell>
          <cell r="AK53">
            <v>10.8</v>
          </cell>
          <cell r="AL53">
            <v>53.2</v>
          </cell>
          <cell r="AM53">
            <v>97</v>
          </cell>
          <cell r="AN53">
            <v>19726</v>
          </cell>
        </row>
        <row r="54">
          <cell r="A54" t="str">
            <v>Hospitality and Catering</v>
          </cell>
          <cell r="B54" t="str">
            <v>Males</v>
          </cell>
          <cell r="C54" t="str">
            <v>x</v>
          </cell>
          <cell r="D54">
            <v>3.1</v>
          </cell>
          <cell r="E54">
            <v>11.9</v>
          </cell>
          <cell r="F54">
            <v>25</v>
          </cell>
          <cell r="G54">
            <v>25.3</v>
          </cell>
          <cell r="H54">
            <v>21.2</v>
          </cell>
          <cell r="I54">
            <v>10</v>
          </cell>
          <cell r="J54">
            <v>2.5</v>
          </cell>
          <cell r="K54">
            <v>3.3</v>
          </cell>
          <cell r="L54">
            <v>40.1</v>
          </cell>
          <cell r="M54">
            <v>99.1</v>
          </cell>
          <cell r="N54">
            <v>1105</v>
          </cell>
          <cell r="O54" t="str">
            <v>Females</v>
          </cell>
          <cell r="P54">
            <v>3.7</v>
          </cell>
          <cell r="Q54">
            <v>13.4</v>
          </cell>
          <cell r="R54">
            <v>22.3</v>
          </cell>
          <cell r="S54">
            <v>23.6</v>
          </cell>
          <cell r="T54">
            <v>16.899999999999999</v>
          </cell>
          <cell r="U54">
            <v>13.3</v>
          </cell>
          <cell r="V54">
            <v>5.0999999999999996</v>
          </cell>
          <cell r="W54">
            <v>1.2</v>
          </cell>
          <cell r="X54">
            <v>17.100000000000001</v>
          </cell>
          <cell r="Y54">
            <v>62.9</v>
          </cell>
          <cell r="Z54">
            <v>99.4</v>
          </cell>
          <cell r="AA54">
            <v>1447</v>
          </cell>
          <cell r="AB54" t="str">
            <v>All</v>
          </cell>
          <cell r="AC54">
            <v>2.2000000000000002</v>
          </cell>
          <cell r="AD54">
            <v>8.9</v>
          </cell>
          <cell r="AE54">
            <v>17.8</v>
          </cell>
          <cell r="AF54">
            <v>24.2</v>
          </cell>
          <cell r="AG54">
            <v>20.6</v>
          </cell>
          <cell r="AH54">
            <v>16.7</v>
          </cell>
          <cell r="AI54">
            <v>7.2</v>
          </cell>
          <cell r="AJ54">
            <v>1.8</v>
          </cell>
          <cell r="AK54">
            <v>11.1</v>
          </cell>
          <cell r="AL54">
            <v>53</v>
          </cell>
          <cell r="AM54">
            <v>99.3</v>
          </cell>
          <cell r="AN54">
            <v>2552</v>
          </cell>
        </row>
        <row r="55">
          <cell r="A55" t="str">
            <v>Leisure and Tourism</v>
          </cell>
          <cell r="B55" t="str">
            <v>Males</v>
          </cell>
          <cell r="C55">
            <v>0.6</v>
          </cell>
          <cell r="D55">
            <v>2.9</v>
          </cell>
          <cell r="E55">
            <v>7.8</v>
          </cell>
          <cell r="F55">
            <v>14.7</v>
          </cell>
          <cell r="G55">
            <v>17.399999999999999</v>
          </cell>
          <cell r="H55">
            <v>17.899999999999999</v>
          </cell>
          <cell r="I55">
            <v>16.2</v>
          </cell>
          <cell r="J55">
            <v>12.1</v>
          </cell>
          <cell r="K55">
            <v>3.4</v>
          </cell>
          <cell r="L55">
            <v>25.9</v>
          </cell>
          <cell r="M55">
            <v>89.5</v>
          </cell>
          <cell r="N55">
            <v>2124</v>
          </cell>
          <cell r="O55" t="str">
            <v>Females</v>
          </cell>
          <cell r="P55">
            <v>2.2000000000000002</v>
          </cell>
          <cell r="Q55">
            <v>9.4</v>
          </cell>
          <cell r="R55">
            <v>16.3</v>
          </cell>
          <cell r="S55">
            <v>20.5</v>
          </cell>
          <cell r="T55">
            <v>16.5</v>
          </cell>
          <cell r="U55">
            <v>13.5</v>
          </cell>
          <cell r="V55">
            <v>10.5</v>
          </cell>
          <cell r="W55">
            <v>6.7</v>
          </cell>
          <cell r="X55">
            <v>11.6</v>
          </cell>
          <cell r="Y55">
            <v>48.4</v>
          </cell>
          <cell r="Z55">
            <v>95.6</v>
          </cell>
          <cell r="AA55">
            <v>2401</v>
          </cell>
          <cell r="AB55" t="str">
            <v>All</v>
          </cell>
          <cell r="AC55">
            <v>1.4</v>
          </cell>
          <cell r="AD55">
            <v>6.3</v>
          </cell>
          <cell r="AE55">
            <v>12.3</v>
          </cell>
          <cell r="AF55">
            <v>17.8</v>
          </cell>
          <cell r="AG55">
            <v>16.899999999999999</v>
          </cell>
          <cell r="AH55">
            <v>15.6</v>
          </cell>
          <cell r="AI55">
            <v>13.2</v>
          </cell>
          <cell r="AJ55">
            <v>9.1999999999999993</v>
          </cell>
          <cell r="AK55">
            <v>7.8</v>
          </cell>
          <cell r="AL55">
            <v>37.9</v>
          </cell>
          <cell r="AM55">
            <v>92.8</v>
          </cell>
          <cell r="AN55">
            <v>4525</v>
          </cell>
        </row>
        <row r="56">
          <cell r="A56" t="str">
            <v>Manufacturing</v>
          </cell>
          <cell r="B56" t="str">
            <v>Males</v>
          </cell>
          <cell r="C56">
            <v>0</v>
          </cell>
          <cell r="D56" t="str">
            <v>x</v>
          </cell>
          <cell r="E56">
            <v>11.3</v>
          </cell>
          <cell r="F56">
            <v>9.6999999999999993</v>
          </cell>
          <cell r="G56">
            <v>14.5</v>
          </cell>
          <cell r="H56">
            <v>32.299999999999997</v>
          </cell>
          <cell r="I56">
            <v>19.399999999999999</v>
          </cell>
          <cell r="J56">
            <v>8.1</v>
          </cell>
          <cell r="K56" t="str">
            <v>x</v>
          </cell>
          <cell r="L56">
            <v>24.2</v>
          </cell>
          <cell r="M56">
            <v>98.4</v>
          </cell>
          <cell r="N56">
            <v>62</v>
          </cell>
          <cell r="O56" t="str">
            <v>Females</v>
          </cell>
          <cell r="P56" t="str">
            <v>x</v>
          </cell>
          <cell r="Q56">
            <v>20.6</v>
          </cell>
          <cell r="R56">
            <v>19.100000000000001</v>
          </cell>
          <cell r="S56">
            <v>25</v>
          </cell>
          <cell r="T56">
            <v>13.2</v>
          </cell>
          <cell r="U56">
            <v>8.8000000000000007</v>
          </cell>
          <cell r="V56">
            <v>7.4</v>
          </cell>
          <cell r="W56" t="str">
            <v>x</v>
          </cell>
          <cell r="X56">
            <v>23.5</v>
          </cell>
          <cell r="Y56">
            <v>67.599999999999994</v>
          </cell>
          <cell r="Z56">
            <v>98.5</v>
          </cell>
          <cell r="AA56">
            <v>68</v>
          </cell>
          <cell r="AB56" t="str">
            <v>All</v>
          </cell>
          <cell r="AC56" t="str">
            <v>x</v>
          </cell>
          <cell r="AD56">
            <v>12.3</v>
          </cell>
          <cell r="AE56">
            <v>15.4</v>
          </cell>
          <cell r="AF56">
            <v>17.7</v>
          </cell>
          <cell r="AG56">
            <v>13.8</v>
          </cell>
          <cell r="AH56">
            <v>20</v>
          </cell>
          <cell r="AI56">
            <v>13.1</v>
          </cell>
          <cell r="AJ56">
            <v>4.5999999999999996</v>
          </cell>
          <cell r="AK56">
            <v>13.8</v>
          </cell>
          <cell r="AL56">
            <v>46.9</v>
          </cell>
          <cell r="AM56">
            <v>98.5</v>
          </cell>
          <cell r="AN56">
            <v>130</v>
          </cell>
        </row>
        <row r="57">
          <cell r="A57" t="str">
            <v>Media/Film/TV</v>
          </cell>
          <cell r="B57" t="str">
            <v>Males</v>
          </cell>
          <cell r="C57">
            <v>1.4</v>
          </cell>
          <cell r="D57">
            <v>7.4</v>
          </cell>
          <cell r="E57">
            <v>20.100000000000001</v>
          </cell>
          <cell r="F57">
            <v>27.6</v>
          </cell>
          <cell r="G57">
            <v>20.8</v>
          </cell>
          <cell r="H57">
            <v>11.8</v>
          </cell>
          <cell r="I57">
            <v>6</v>
          </cell>
          <cell r="J57">
            <v>2.8</v>
          </cell>
          <cell r="K57">
            <v>8.9</v>
          </cell>
          <cell r="L57">
            <v>56.6</v>
          </cell>
          <cell r="M57">
            <v>98.1</v>
          </cell>
          <cell r="N57">
            <v>24240</v>
          </cell>
          <cell r="O57" t="str">
            <v>Females</v>
          </cell>
          <cell r="P57">
            <v>5.3</v>
          </cell>
          <cell r="Q57">
            <v>19.3</v>
          </cell>
          <cell r="R57">
            <v>28.6</v>
          </cell>
          <cell r="S57">
            <v>23.9</v>
          </cell>
          <cell r="T57">
            <v>12.6</v>
          </cell>
          <cell r="U57">
            <v>5.9</v>
          </cell>
          <cell r="V57">
            <v>2.6</v>
          </cell>
          <cell r="W57">
            <v>1</v>
          </cell>
          <cell r="X57">
            <v>24.6</v>
          </cell>
          <cell r="Y57">
            <v>77.2</v>
          </cell>
          <cell r="Z57">
            <v>99.3</v>
          </cell>
          <cell r="AA57">
            <v>22591</v>
          </cell>
          <cell r="AB57" t="str">
            <v>All</v>
          </cell>
          <cell r="AC57">
            <v>3.3</v>
          </cell>
          <cell r="AD57">
            <v>13.2</v>
          </cell>
          <cell r="AE57">
            <v>24.2</v>
          </cell>
          <cell r="AF57">
            <v>25.8</v>
          </cell>
          <cell r="AG57">
            <v>16.899999999999999</v>
          </cell>
          <cell r="AH57">
            <v>8.9</v>
          </cell>
          <cell r="AI57">
            <v>4.4000000000000004</v>
          </cell>
          <cell r="AJ57">
            <v>2</v>
          </cell>
          <cell r="AK57">
            <v>16.5</v>
          </cell>
          <cell r="AL57">
            <v>66.5</v>
          </cell>
          <cell r="AM57">
            <v>98.6</v>
          </cell>
          <cell r="AN57">
            <v>46831</v>
          </cell>
        </row>
        <row r="58">
          <cell r="A58" t="str">
            <v>Music</v>
          </cell>
          <cell r="B58" t="str">
            <v>Males</v>
          </cell>
          <cell r="C58">
            <v>8.3000000000000007</v>
          </cell>
          <cell r="D58">
            <v>19.600000000000001</v>
          </cell>
          <cell r="E58">
            <v>23.3</v>
          </cell>
          <cell r="F58">
            <v>19.3</v>
          </cell>
          <cell r="G58">
            <v>14</v>
          </cell>
          <cell r="H58">
            <v>8.1</v>
          </cell>
          <cell r="I58">
            <v>3.8</v>
          </cell>
          <cell r="J58">
            <v>2.1</v>
          </cell>
          <cell r="K58">
            <v>27.9</v>
          </cell>
          <cell r="L58">
            <v>70.5</v>
          </cell>
          <cell r="M58">
            <v>98.6</v>
          </cell>
          <cell r="N58">
            <v>18914</v>
          </cell>
          <cell r="O58" t="str">
            <v>Females</v>
          </cell>
          <cell r="P58">
            <v>9.1999999999999993</v>
          </cell>
          <cell r="Q58">
            <v>22.5</v>
          </cell>
          <cell r="R58">
            <v>25.6</v>
          </cell>
          <cell r="S58">
            <v>19.600000000000001</v>
          </cell>
          <cell r="T58">
            <v>11.6</v>
          </cell>
          <cell r="U58">
            <v>6.7</v>
          </cell>
          <cell r="V58">
            <v>2.8</v>
          </cell>
          <cell r="W58">
            <v>1.3</v>
          </cell>
          <cell r="X58">
            <v>31.6</v>
          </cell>
          <cell r="Y58">
            <v>76.8</v>
          </cell>
          <cell r="Z58">
            <v>99.2</v>
          </cell>
          <cell r="AA58">
            <v>22715</v>
          </cell>
          <cell r="AB58" t="str">
            <v>All</v>
          </cell>
          <cell r="AC58">
            <v>8.8000000000000007</v>
          </cell>
          <cell r="AD58">
            <v>21.2</v>
          </cell>
          <cell r="AE58">
            <v>24.5</v>
          </cell>
          <cell r="AF58">
            <v>19.5</v>
          </cell>
          <cell r="AG58">
            <v>12.7</v>
          </cell>
          <cell r="AH58">
            <v>7.3</v>
          </cell>
          <cell r="AI58">
            <v>3.3</v>
          </cell>
          <cell r="AJ58">
            <v>1.7</v>
          </cell>
          <cell r="AK58">
            <v>29.9</v>
          </cell>
          <cell r="AL58">
            <v>73.900000000000006</v>
          </cell>
          <cell r="AM58">
            <v>98.9</v>
          </cell>
          <cell r="AN58">
            <v>41629</v>
          </cell>
        </row>
        <row r="59">
          <cell r="A59" t="str">
            <v>Performing Arts</v>
          </cell>
          <cell r="B59" t="str">
            <v>Males</v>
          </cell>
          <cell r="C59">
            <v>5.2</v>
          </cell>
          <cell r="D59">
            <v>6</v>
          </cell>
          <cell r="E59">
            <v>16.399999999999999</v>
          </cell>
          <cell r="F59">
            <v>27</v>
          </cell>
          <cell r="G59">
            <v>22.6</v>
          </cell>
          <cell r="H59">
            <v>12.7</v>
          </cell>
          <cell r="I59">
            <v>5.4</v>
          </cell>
          <cell r="J59">
            <v>3</v>
          </cell>
          <cell r="K59">
            <v>11.2</v>
          </cell>
          <cell r="L59">
            <v>54.7</v>
          </cell>
          <cell r="M59">
            <v>98.3</v>
          </cell>
          <cell r="N59">
            <v>1454</v>
          </cell>
          <cell r="O59" t="str">
            <v>Females</v>
          </cell>
          <cell r="P59">
            <v>10.8</v>
          </cell>
          <cell r="Q59">
            <v>11.7</v>
          </cell>
          <cell r="R59">
            <v>22.8</v>
          </cell>
          <cell r="S59">
            <v>25.9</v>
          </cell>
          <cell r="T59">
            <v>16</v>
          </cell>
          <cell r="U59">
            <v>7.3</v>
          </cell>
          <cell r="V59">
            <v>3.1</v>
          </cell>
          <cell r="W59">
            <v>0.7</v>
          </cell>
          <cell r="X59">
            <v>22.5</v>
          </cell>
          <cell r="Y59">
            <v>71.3</v>
          </cell>
          <cell r="Z59">
            <v>98.4</v>
          </cell>
          <cell r="AA59">
            <v>3862</v>
          </cell>
          <cell r="AB59" t="str">
            <v>All</v>
          </cell>
          <cell r="AC59">
            <v>9.3000000000000007</v>
          </cell>
          <cell r="AD59">
            <v>10.1</v>
          </cell>
          <cell r="AE59">
            <v>21.1</v>
          </cell>
          <cell r="AF59">
            <v>26.2</v>
          </cell>
          <cell r="AG59">
            <v>17.8</v>
          </cell>
          <cell r="AH59">
            <v>8.8000000000000007</v>
          </cell>
          <cell r="AI59">
            <v>3.7</v>
          </cell>
          <cell r="AJ59">
            <v>1.3</v>
          </cell>
          <cell r="AK59">
            <v>19.399999999999999</v>
          </cell>
          <cell r="AL59">
            <v>66.7</v>
          </cell>
          <cell r="AM59">
            <v>98.4</v>
          </cell>
          <cell r="AN59">
            <v>5316</v>
          </cell>
        </row>
        <row r="60">
          <cell r="A60" t="str">
            <v>Physical Education</v>
          </cell>
          <cell r="B60" t="str">
            <v>Males</v>
          </cell>
          <cell r="C60">
            <v>3.1</v>
          </cell>
          <cell r="D60">
            <v>11.5</v>
          </cell>
          <cell r="E60">
            <v>22</v>
          </cell>
          <cell r="F60">
            <v>29.2</v>
          </cell>
          <cell r="G60">
            <v>20.7</v>
          </cell>
          <cell r="H60">
            <v>9.6</v>
          </cell>
          <cell r="I60">
            <v>2.9</v>
          </cell>
          <cell r="J60">
            <v>0.7</v>
          </cell>
          <cell r="K60">
            <v>14.6</v>
          </cell>
          <cell r="L60">
            <v>65.8</v>
          </cell>
          <cell r="M60">
            <v>99.7</v>
          </cell>
          <cell r="N60">
            <v>74902</v>
          </cell>
          <cell r="O60" t="str">
            <v>Females</v>
          </cell>
          <cell r="P60">
            <v>7.1</v>
          </cell>
          <cell r="Q60">
            <v>16.7</v>
          </cell>
          <cell r="R60">
            <v>23</v>
          </cell>
          <cell r="S60">
            <v>24.8</v>
          </cell>
          <cell r="T60">
            <v>17.2</v>
          </cell>
          <cell r="U60">
            <v>7.9</v>
          </cell>
          <cell r="V60">
            <v>2.2999999999999998</v>
          </cell>
          <cell r="W60">
            <v>0.6</v>
          </cell>
          <cell r="X60">
            <v>23.8</v>
          </cell>
          <cell r="Y60">
            <v>71.7</v>
          </cell>
          <cell r="Z60">
            <v>99.7</v>
          </cell>
          <cell r="AA60">
            <v>39067</v>
          </cell>
          <cell r="AB60" t="str">
            <v>All</v>
          </cell>
          <cell r="AC60">
            <v>4.4000000000000004</v>
          </cell>
          <cell r="AD60">
            <v>13.3</v>
          </cell>
          <cell r="AE60">
            <v>22.4</v>
          </cell>
          <cell r="AF60">
            <v>27.7</v>
          </cell>
          <cell r="AG60">
            <v>19.5</v>
          </cell>
          <cell r="AH60">
            <v>9</v>
          </cell>
          <cell r="AI60">
            <v>2.7</v>
          </cell>
          <cell r="AJ60">
            <v>0.6</v>
          </cell>
          <cell r="AK60">
            <v>17.7</v>
          </cell>
          <cell r="AL60">
            <v>67.8</v>
          </cell>
          <cell r="AM60">
            <v>99.7</v>
          </cell>
          <cell r="AN60">
            <v>113969</v>
          </cell>
        </row>
        <row r="61">
          <cell r="A61" t="str">
            <v>Religious Studies</v>
          </cell>
          <cell r="B61" t="str">
            <v>Males</v>
          </cell>
          <cell r="C61">
            <v>6.6</v>
          </cell>
          <cell r="D61">
            <v>14.9</v>
          </cell>
          <cell r="E61">
            <v>22.4</v>
          </cell>
          <cell r="F61">
            <v>20.2</v>
          </cell>
          <cell r="G61">
            <v>14</v>
          </cell>
          <cell r="H61">
            <v>9</v>
          </cell>
          <cell r="I61">
            <v>5.9</v>
          </cell>
          <cell r="J61">
            <v>3.8</v>
          </cell>
          <cell r="K61">
            <v>21.5</v>
          </cell>
          <cell r="L61">
            <v>64</v>
          </cell>
          <cell r="M61">
            <v>96.8</v>
          </cell>
          <cell r="N61">
            <v>124478</v>
          </cell>
          <cell r="O61" t="str">
            <v>Females</v>
          </cell>
          <cell r="P61">
            <v>13.9</v>
          </cell>
          <cell r="Q61">
            <v>22.5</v>
          </cell>
          <cell r="R61">
            <v>24.4</v>
          </cell>
          <cell r="S61">
            <v>17</v>
          </cell>
          <cell r="T61">
            <v>10</v>
          </cell>
          <cell r="U61">
            <v>5.6</v>
          </cell>
          <cell r="V61">
            <v>3.2</v>
          </cell>
          <cell r="W61">
            <v>1.8</v>
          </cell>
          <cell r="X61">
            <v>36.5</v>
          </cell>
          <cell r="Y61">
            <v>77.900000000000006</v>
          </cell>
          <cell r="Z61">
            <v>98.6</v>
          </cell>
          <cell r="AA61">
            <v>144437</v>
          </cell>
          <cell r="AB61" t="str">
            <v>All</v>
          </cell>
          <cell r="AC61">
            <v>10.5</v>
          </cell>
          <cell r="AD61">
            <v>19</v>
          </cell>
          <cell r="AE61">
            <v>23.4</v>
          </cell>
          <cell r="AF61">
            <v>18.5</v>
          </cell>
          <cell r="AG61">
            <v>11.9</v>
          </cell>
          <cell r="AH61">
            <v>7.2</v>
          </cell>
          <cell r="AI61">
            <v>4.5</v>
          </cell>
          <cell r="AJ61">
            <v>2.7</v>
          </cell>
          <cell r="AK61">
            <v>29.5</v>
          </cell>
          <cell r="AL61">
            <v>71.5</v>
          </cell>
          <cell r="AM61">
            <v>97.8</v>
          </cell>
          <cell r="AN61">
            <v>268915</v>
          </cell>
        </row>
        <row r="62">
          <cell r="A62" t="str">
            <v>Statistics</v>
          </cell>
          <cell r="B62" t="str">
            <v>Males</v>
          </cell>
          <cell r="C62">
            <v>3.7</v>
          </cell>
          <cell r="D62">
            <v>14.7</v>
          </cell>
          <cell r="E62">
            <v>22</v>
          </cell>
          <cell r="F62">
            <v>28.8</v>
          </cell>
          <cell r="G62">
            <v>16.399999999999999</v>
          </cell>
          <cell r="H62">
            <v>7.2</v>
          </cell>
          <cell r="I62">
            <v>3.4</v>
          </cell>
          <cell r="J62">
            <v>1.8</v>
          </cell>
          <cell r="K62">
            <v>18.399999999999999</v>
          </cell>
          <cell r="L62">
            <v>69.099999999999994</v>
          </cell>
          <cell r="M62">
            <v>97.8</v>
          </cell>
          <cell r="N62">
            <v>26009</v>
          </cell>
          <cell r="O62" t="str">
            <v>Females</v>
          </cell>
          <cell r="P62">
            <v>3.7</v>
          </cell>
          <cell r="Q62">
            <v>15.9</v>
          </cell>
          <cell r="R62">
            <v>24</v>
          </cell>
          <cell r="S62">
            <v>30.2</v>
          </cell>
          <cell r="T62">
            <v>14.7</v>
          </cell>
          <cell r="U62">
            <v>5.9</v>
          </cell>
          <cell r="V62">
            <v>2.8</v>
          </cell>
          <cell r="W62">
            <v>1.2</v>
          </cell>
          <cell r="X62">
            <v>19.5</v>
          </cell>
          <cell r="Y62">
            <v>73.8</v>
          </cell>
          <cell r="Z62">
            <v>98.3</v>
          </cell>
          <cell r="AA62">
            <v>22955</v>
          </cell>
          <cell r="AB62" t="str">
            <v>All</v>
          </cell>
          <cell r="AC62">
            <v>3.7</v>
          </cell>
          <cell r="AD62">
            <v>15.2</v>
          </cell>
          <cell r="AE62">
            <v>22.9</v>
          </cell>
          <cell r="AF62">
            <v>29.4</v>
          </cell>
          <cell r="AG62">
            <v>15.6</v>
          </cell>
          <cell r="AH62">
            <v>6.6</v>
          </cell>
          <cell r="AI62">
            <v>3.1</v>
          </cell>
          <cell r="AJ62">
            <v>1.5</v>
          </cell>
          <cell r="AK62">
            <v>18.899999999999999</v>
          </cell>
          <cell r="AL62">
            <v>71.3</v>
          </cell>
          <cell r="AM62">
            <v>98</v>
          </cell>
          <cell r="AN62">
            <v>48964</v>
          </cell>
        </row>
        <row r="63">
          <cell r="A63" t="str">
            <v>Vocational Studies</v>
          </cell>
          <cell r="B63" t="str">
            <v>Males</v>
          </cell>
          <cell r="C63">
            <v>1</v>
          </cell>
          <cell r="D63">
            <v>6</v>
          </cell>
          <cell r="E63">
            <v>16.600000000000001</v>
          </cell>
          <cell r="F63">
            <v>25.4</v>
          </cell>
          <cell r="G63">
            <v>24</v>
          </cell>
          <cell r="H63">
            <v>15.3</v>
          </cell>
          <cell r="I63">
            <v>7.4</v>
          </cell>
          <cell r="J63">
            <v>2.7</v>
          </cell>
          <cell r="K63">
            <v>6.9</v>
          </cell>
          <cell r="L63">
            <v>48.9</v>
          </cell>
          <cell r="M63">
            <v>98.3</v>
          </cell>
          <cell r="N63">
            <v>18226</v>
          </cell>
          <cell r="O63" t="str">
            <v>Females</v>
          </cell>
          <cell r="P63">
            <v>2.8</v>
          </cell>
          <cell r="Q63">
            <v>14.1</v>
          </cell>
          <cell r="R63">
            <v>24.8</v>
          </cell>
          <cell r="S63">
            <v>25.3</v>
          </cell>
          <cell r="T63">
            <v>17.899999999999999</v>
          </cell>
          <cell r="U63">
            <v>9.1999999999999993</v>
          </cell>
          <cell r="V63">
            <v>3.8</v>
          </cell>
          <cell r="W63">
            <v>1.2</v>
          </cell>
          <cell r="X63">
            <v>16.899999999999999</v>
          </cell>
          <cell r="Y63">
            <v>67</v>
          </cell>
          <cell r="Z63">
            <v>99.1</v>
          </cell>
          <cell r="AA63">
            <v>21010</v>
          </cell>
          <cell r="AB63" t="str">
            <v>All</v>
          </cell>
          <cell r="AC63">
            <v>1.9</v>
          </cell>
          <cell r="AD63">
            <v>10.3</v>
          </cell>
          <cell r="AE63">
            <v>21</v>
          </cell>
          <cell r="AF63">
            <v>25.4</v>
          </cell>
          <cell r="AG63">
            <v>20.7</v>
          </cell>
          <cell r="AH63">
            <v>12</v>
          </cell>
          <cell r="AI63">
            <v>5.5</v>
          </cell>
          <cell r="AJ63">
            <v>1.9</v>
          </cell>
          <cell r="AK63">
            <v>12.3</v>
          </cell>
          <cell r="AL63">
            <v>58.6</v>
          </cell>
          <cell r="AM63">
            <v>98.8</v>
          </cell>
          <cell r="AN63">
            <v>39236</v>
          </cell>
        </row>
        <row r="64">
          <cell r="A64" t="str">
            <v>All Subjects</v>
          </cell>
          <cell r="B64" t="str">
            <v>Males</v>
          </cell>
          <cell r="C64">
            <v>5.3</v>
          </cell>
          <cell r="D64">
            <v>12.3</v>
          </cell>
          <cell r="E64">
            <v>20.8</v>
          </cell>
          <cell r="F64">
            <v>26</v>
          </cell>
          <cell r="G64">
            <v>17.399999999999999</v>
          </cell>
          <cell r="H64">
            <v>9</v>
          </cell>
          <cell r="I64">
            <v>4.8</v>
          </cell>
          <cell r="J64">
            <v>2.5</v>
          </cell>
          <cell r="K64">
            <v>17.600000000000001</v>
          </cell>
          <cell r="L64">
            <v>64.400000000000006</v>
          </cell>
          <cell r="M64">
            <v>98</v>
          </cell>
          <cell r="N64">
            <v>2265860</v>
          </cell>
          <cell r="O64" t="str">
            <v>Females</v>
          </cell>
          <cell r="P64">
            <v>8.3000000000000007</v>
          </cell>
          <cell r="Q64">
            <v>16.899999999999999</v>
          </cell>
          <cell r="R64">
            <v>24.1</v>
          </cell>
          <cell r="S64">
            <v>24.5</v>
          </cell>
          <cell r="T64">
            <v>14</v>
          </cell>
          <cell r="U64">
            <v>6.4</v>
          </cell>
          <cell r="V64">
            <v>3.1</v>
          </cell>
          <cell r="W64">
            <v>1.5</v>
          </cell>
          <cell r="X64">
            <v>25.2</v>
          </cell>
          <cell r="Y64">
            <v>73.8</v>
          </cell>
          <cell r="Z64">
            <v>98.8</v>
          </cell>
          <cell r="AA64">
            <v>2324634</v>
          </cell>
          <cell r="AB64" t="str">
            <v>All</v>
          </cell>
          <cell r="AC64">
            <v>6.8</v>
          </cell>
          <cell r="AD64">
            <v>14.6</v>
          </cell>
          <cell r="AE64">
            <v>22.5</v>
          </cell>
          <cell r="AF64">
            <v>25.2</v>
          </cell>
          <cell r="AG64">
            <v>15.7</v>
          </cell>
          <cell r="AH64">
            <v>7.7</v>
          </cell>
          <cell r="AI64">
            <v>4</v>
          </cell>
          <cell r="AJ64">
            <v>2</v>
          </cell>
          <cell r="AK64">
            <v>21.4</v>
          </cell>
          <cell r="AL64">
            <v>69.099999999999994</v>
          </cell>
          <cell r="AM64">
            <v>98.4</v>
          </cell>
          <cell r="AN64">
            <v>4590494</v>
          </cell>
        </row>
      </sheetData>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L22"/>
  <sheetViews>
    <sheetView tabSelected="1" workbookViewId="0"/>
  </sheetViews>
  <sheetFormatPr defaultColWidth="9.140625" defaultRowHeight="12.75" x14ac:dyDescent="0.2"/>
  <cols>
    <col min="1" max="1" width="2.5703125" style="80" customWidth="1"/>
    <col min="2" max="6" width="9.140625" style="80"/>
    <col min="7" max="7" width="6" style="80" customWidth="1"/>
    <col min="8" max="16384" width="9.140625" style="80"/>
  </cols>
  <sheetData>
    <row r="9" spans="2:2" s="202" customFormat="1" ht="33" customHeight="1" x14ac:dyDescent="0.35">
      <c r="B9" s="201" t="s">
        <v>502</v>
      </c>
    </row>
    <row r="11" spans="2:2" ht="16.5" customHeight="1" x14ac:dyDescent="0.25">
      <c r="B11" s="81" t="s">
        <v>270</v>
      </c>
    </row>
    <row r="13" spans="2:2" ht="15.75" customHeight="1" x14ac:dyDescent="0.2">
      <c r="B13" s="82" t="s">
        <v>264</v>
      </c>
    </row>
    <row r="14" spans="2:2" ht="15.75" customHeight="1" x14ac:dyDescent="0.2">
      <c r="B14" s="82" t="s">
        <v>265</v>
      </c>
    </row>
    <row r="15" spans="2:2" ht="15.75" customHeight="1" x14ac:dyDescent="0.2">
      <c r="B15" s="82" t="s">
        <v>303</v>
      </c>
    </row>
    <row r="16" spans="2:2" x14ac:dyDescent="0.2">
      <c r="B16" s="82" t="s">
        <v>266</v>
      </c>
    </row>
    <row r="18" spans="2:12" x14ac:dyDescent="0.2">
      <c r="B18" s="98" t="s">
        <v>267</v>
      </c>
    </row>
    <row r="20" spans="2:12" s="202" customFormat="1" ht="14.25" customHeight="1" x14ac:dyDescent="0.2">
      <c r="B20" s="210" t="s">
        <v>268</v>
      </c>
      <c r="C20" s="211"/>
      <c r="D20" s="211"/>
      <c r="E20" s="211"/>
      <c r="F20" s="211"/>
      <c r="G20" s="211"/>
      <c r="H20" s="83" t="s">
        <v>269</v>
      </c>
    </row>
    <row r="21" spans="2:12" s="202" customFormat="1" ht="14.25" customHeight="1" x14ac:dyDescent="0.2">
      <c r="B21" s="212" t="s">
        <v>503</v>
      </c>
      <c r="C21" s="200"/>
      <c r="D21" s="200"/>
      <c r="E21" s="200"/>
      <c r="F21" s="200"/>
      <c r="G21" s="200"/>
      <c r="H21" s="200"/>
      <c r="I21" s="200"/>
      <c r="J21" s="200"/>
      <c r="K21" s="200"/>
      <c r="L21" s="200"/>
    </row>
    <row r="22" spans="2:12" s="202" customFormat="1" ht="14.25" customHeight="1" x14ac:dyDescent="0.2">
      <c r="B22" s="202" t="s">
        <v>516</v>
      </c>
    </row>
  </sheetData>
  <sheetProtection password="8329" sheet="1" objects="1" scenarios="1"/>
  <hyperlinks>
    <hyperlink ref="B18" location="Index!A1" display="Index"/>
    <hyperlink ref="H20" r:id="rId1"/>
  </hyperlinks>
  <pageMargins left="0.7" right="0.7" top="0.75" bottom="0.75" header="0.3" footer="0.3"/>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F108"/>
  <sheetViews>
    <sheetView showGridLines="0" zoomScaleNormal="100" workbookViewId="0">
      <pane ySplit="6" topLeftCell="A7" activePane="bottomLeft" state="frozen"/>
      <selection activeCell="L37" sqref="L37"/>
      <selection pane="bottomLeft" sqref="A1:N1"/>
    </sheetView>
  </sheetViews>
  <sheetFormatPr defaultColWidth="9.140625" defaultRowHeight="11.25" x14ac:dyDescent="0.2"/>
  <cols>
    <col min="1" max="1" width="28.140625" style="5" customWidth="1"/>
    <col min="2" max="2" width="12" style="5" customWidth="1"/>
    <col min="3" max="3" width="12" style="6" customWidth="1"/>
    <col min="4" max="4" width="11.28515625" style="6" customWidth="1"/>
    <col min="5" max="5" width="4.28515625" style="6" customWidth="1"/>
    <col min="6" max="6" width="12.85546875" style="5" customWidth="1"/>
    <col min="7" max="8" width="12.85546875" style="6" customWidth="1"/>
    <col min="9" max="9" width="12.85546875" style="5" customWidth="1"/>
    <col min="10" max="11" width="12.85546875" style="6" customWidth="1"/>
    <col min="12" max="12" width="12" style="6" customWidth="1"/>
    <col min="13" max="13" width="3.85546875" style="6" customWidth="1"/>
    <col min="14" max="14" width="14.28515625" style="6" customWidth="1"/>
    <col min="15" max="19" width="9.140625" style="33"/>
    <col min="20" max="16384" width="9.140625" style="6"/>
  </cols>
  <sheetData>
    <row r="1" spans="1:20" s="8" customFormat="1" ht="15" customHeight="1" x14ac:dyDescent="0.25">
      <c r="A1" s="427" t="s">
        <v>490</v>
      </c>
      <c r="B1" s="427"/>
      <c r="C1" s="427"/>
      <c r="D1" s="427"/>
      <c r="E1" s="427"/>
      <c r="F1" s="427"/>
      <c r="G1" s="427"/>
      <c r="H1" s="427"/>
      <c r="I1" s="427"/>
      <c r="J1" s="427"/>
      <c r="K1" s="427"/>
      <c r="L1" s="427"/>
      <c r="M1" s="427"/>
      <c r="N1" s="427"/>
      <c r="O1" s="45"/>
    </row>
    <row r="2" spans="1:20" ht="15.6" customHeight="1" x14ac:dyDescent="0.2">
      <c r="A2" s="406" t="s">
        <v>243</v>
      </c>
      <c r="B2" s="406"/>
      <c r="F2" s="6"/>
      <c r="I2" s="6"/>
    </row>
    <row r="3" spans="1:20" ht="15.6" customHeight="1" x14ac:dyDescent="0.2">
      <c r="A3" s="15" t="s">
        <v>68</v>
      </c>
      <c r="B3" s="6"/>
      <c r="F3" s="6"/>
      <c r="I3" s="6"/>
    </row>
    <row r="4" spans="1:20" ht="11.25" customHeight="1" x14ac:dyDescent="0.2">
      <c r="A4" s="22"/>
      <c r="B4" s="6"/>
      <c r="D4" s="27"/>
      <c r="E4" s="27"/>
      <c r="F4" s="6"/>
      <c r="H4" s="27"/>
      <c r="I4" s="6"/>
      <c r="K4" s="27"/>
      <c r="L4" s="27"/>
      <c r="M4" s="27"/>
      <c r="N4" s="27" t="s">
        <v>491</v>
      </c>
      <c r="O4" s="27"/>
    </row>
    <row r="5" spans="1:20" ht="18" customHeight="1" x14ac:dyDescent="0.2">
      <c r="A5" s="75"/>
      <c r="B5" s="429" t="s">
        <v>249</v>
      </c>
      <c r="C5" s="429"/>
      <c r="D5" s="429"/>
      <c r="E5" s="79"/>
      <c r="F5" s="429" t="s">
        <v>248</v>
      </c>
      <c r="G5" s="429"/>
      <c r="H5" s="429"/>
      <c r="I5" s="429"/>
      <c r="J5" s="429"/>
      <c r="K5" s="429"/>
      <c r="L5" s="429"/>
      <c r="M5" s="76"/>
      <c r="N5" s="76"/>
      <c r="O5" s="27"/>
    </row>
    <row r="6" spans="1:20" s="33" customFormat="1" ht="34.5" customHeight="1" x14ac:dyDescent="0.2">
      <c r="A6" s="73"/>
      <c r="B6" s="77" t="s">
        <v>507</v>
      </c>
      <c r="C6" s="77" t="s">
        <v>508</v>
      </c>
      <c r="D6" s="77" t="s">
        <v>509</v>
      </c>
      <c r="E6" s="68"/>
      <c r="F6" s="78" t="s">
        <v>247</v>
      </c>
      <c r="G6" s="78" t="s">
        <v>252</v>
      </c>
      <c r="H6" s="78" t="s">
        <v>251</v>
      </c>
      <c r="I6" s="78" t="s">
        <v>253</v>
      </c>
      <c r="J6" s="78" t="s">
        <v>254</v>
      </c>
      <c r="K6" s="78" t="s">
        <v>255</v>
      </c>
      <c r="L6" s="78" t="s">
        <v>256</v>
      </c>
      <c r="M6" s="74"/>
      <c r="N6" s="213" t="s">
        <v>505</v>
      </c>
    </row>
    <row r="7" spans="1:20" ht="7.5" customHeight="1" x14ac:dyDescent="0.2">
      <c r="A7" s="6"/>
      <c r="B7" s="1"/>
      <c r="C7" s="1"/>
      <c r="D7" s="1"/>
      <c r="E7" s="1"/>
      <c r="F7" s="1"/>
      <c r="G7" s="1"/>
      <c r="H7" s="1"/>
      <c r="I7" s="1"/>
      <c r="J7" s="1"/>
      <c r="K7" s="1"/>
      <c r="L7" s="1"/>
      <c r="M7" s="1"/>
      <c r="N7" s="1"/>
      <c r="O7" s="1"/>
      <c r="P7" s="1"/>
      <c r="Q7" s="1"/>
      <c r="R7" s="1"/>
      <c r="S7" s="1"/>
      <c r="T7" s="1"/>
    </row>
    <row r="8" spans="1:20" ht="10.5" customHeight="1" x14ac:dyDescent="0.2">
      <c r="A8" s="6" t="s">
        <v>132</v>
      </c>
      <c r="B8" s="181">
        <v>2814</v>
      </c>
      <c r="C8" s="181">
        <v>163</v>
      </c>
      <c r="D8" s="181">
        <v>117</v>
      </c>
      <c r="E8" s="181"/>
      <c r="F8" s="181">
        <v>2518</v>
      </c>
      <c r="G8" s="181">
        <v>176</v>
      </c>
      <c r="H8" s="181">
        <v>311</v>
      </c>
      <c r="I8" s="181">
        <v>69</v>
      </c>
      <c r="J8" s="181">
        <v>11</v>
      </c>
      <c r="K8" s="181">
        <v>8</v>
      </c>
      <c r="L8" s="181">
        <v>1</v>
      </c>
      <c r="M8" s="181"/>
      <c r="N8" s="181">
        <v>3109</v>
      </c>
      <c r="O8" s="181"/>
      <c r="P8" s="181"/>
      <c r="Q8" s="181"/>
      <c r="R8" s="181"/>
      <c r="S8" s="181"/>
      <c r="T8" s="181"/>
    </row>
    <row r="9" spans="1:20" ht="7.5" customHeight="1" x14ac:dyDescent="0.2">
      <c r="A9" s="2"/>
      <c r="B9" s="180"/>
      <c r="C9" s="180"/>
      <c r="D9" s="180"/>
      <c r="E9" s="180"/>
      <c r="F9" s="180"/>
      <c r="G9" s="180"/>
      <c r="H9" s="180"/>
      <c r="I9" s="180"/>
      <c r="J9" s="180"/>
      <c r="K9" s="180"/>
      <c r="L9" s="180"/>
      <c r="M9" s="180"/>
      <c r="N9" s="180"/>
      <c r="O9" s="181"/>
      <c r="P9" s="181"/>
      <c r="Q9" s="181"/>
      <c r="R9" s="181"/>
      <c r="S9" s="181"/>
      <c r="T9" s="181"/>
    </row>
    <row r="10" spans="1:20" ht="7.5" customHeight="1" x14ac:dyDescent="0.2">
      <c r="A10" s="6"/>
      <c r="B10" s="181"/>
      <c r="C10" s="181"/>
      <c r="D10" s="181"/>
      <c r="E10" s="181"/>
      <c r="F10" s="181"/>
      <c r="G10" s="181"/>
      <c r="H10" s="181"/>
      <c r="I10" s="181"/>
      <c r="J10" s="181"/>
      <c r="K10" s="181"/>
      <c r="L10" s="181"/>
      <c r="M10" s="181"/>
      <c r="N10" s="181"/>
      <c r="O10" s="181"/>
      <c r="P10" s="181"/>
      <c r="Q10" s="181"/>
      <c r="R10" s="181"/>
      <c r="S10" s="181"/>
      <c r="T10" s="181"/>
    </row>
    <row r="11" spans="1:20" ht="15" customHeight="1" x14ac:dyDescent="0.2">
      <c r="A11" s="22" t="s">
        <v>461</v>
      </c>
      <c r="B11" s="181"/>
      <c r="C11" s="181"/>
      <c r="D11" s="181"/>
      <c r="E11" s="181"/>
      <c r="F11" s="181"/>
      <c r="G11" s="181"/>
      <c r="H11" s="181"/>
      <c r="I11" s="181"/>
      <c r="J11" s="181"/>
      <c r="K11" s="181"/>
      <c r="L11" s="181"/>
      <c r="M11" s="181"/>
      <c r="N11" s="181"/>
      <c r="O11" s="181"/>
      <c r="P11" s="181"/>
      <c r="Q11" s="181"/>
      <c r="R11" s="181"/>
      <c r="S11" s="181"/>
      <c r="T11" s="181"/>
    </row>
    <row r="12" spans="1:20" ht="10.5" customHeight="1" x14ac:dyDescent="0.2">
      <c r="A12" s="6"/>
      <c r="B12" s="34"/>
      <c r="C12" s="34"/>
      <c r="D12" s="34"/>
      <c r="F12" s="34"/>
      <c r="G12" s="34"/>
      <c r="H12" s="34"/>
      <c r="I12" s="34"/>
      <c r="J12" s="34"/>
      <c r="K12" s="34"/>
      <c r="L12" s="34"/>
      <c r="N12" s="34"/>
    </row>
    <row r="13" spans="1:20" ht="15" customHeight="1" x14ac:dyDescent="0.2">
      <c r="A13" s="5" t="s">
        <v>133</v>
      </c>
      <c r="B13" s="34">
        <v>99</v>
      </c>
      <c r="C13" s="34">
        <v>100</v>
      </c>
      <c r="D13" s="34">
        <v>99</v>
      </c>
      <c r="E13" s="34"/>
      <c r="F13" s="34">
        <v>100</v>
      </c>
      <c r="G13" s="34">
        <v>100</v>
      </c>
      <c r="H13" s="34">
        <v>99</v>
      </c>
      <c r="I13" s="34">
        <v>99</v>
      </c>
      <c r="J13" s="34">
        <v>99</v>
      </c>
      <c r="K13" s="34">
        <v>100</v>
      </c>
      <c r="L13" s="34" t="s">
        <v>246</v>
      </c>
      <c r="M13" s="34"/>
      <c r="N13" s="34">
        <v>99</v>
      </c>
      <c r="P13" s="53"/>
    </row>
    <row r="14" spans="1:20" ht="10.5" customHeight="1" x14ac:dyDescent="0.2">
      <c r="B14" s="34"/>
      <c r="C14" s="34"/>
      <c r="D14" s="34"/>
      <c r="F14" s="34"/>
      <c r="G14" s="34"/>
      <c r="H14" s="34"/>
      <c r="I14" s="34"/>
      <c r="J14" s="34"/>
      <c r="K14" s="34"/>
      <c r="L14" s="34"/>
      <c r="N14" s="34"/>
      <c r="P14" s="53"/>
    </row>
    <row r="15" spans="1:20" ht="15" customHeight="1" x14ac:dyDescent="0.2">
      <c r="A15" s="5" t="s">
        <v>72</v>
      </c>
      <c r="B15" s="34">
        <v>59</v>
      </c>
      <c r="C15" s="34">
        <v>72</v>
      </c>
      <c r="D15" s="34">
        <v>38</v>
      </c>
      <c r="E15" s="34"/>
      <c r="F15" s="34">
        <v>57</v>
      </c>
      <c r="G15" s="34">
        <v>69</v>
      </c>
      <c r="H15" s="34">
        <v>69</v>
      </c>
      <c r="I15" s="34">
        <v>55</v>
      </c>
      <c r="J15" s="34">
        <v>85</v>
      </c>
      <c r="K15" s="34">
        <v>99</v>
      </c>
      <c r="L15" s="34" t="s">
        <v>246</v>
      </c>
      <c r="M15" s="34"/>
      <c r="N15" s="34">
        <v>59</v>
      </c>
      <c r="P15" s="53"/>
    </row>
    <row r="16" spans="1:20" ht="15" customHeight="1" x14ac:dyDescent="0.2">
      <c r="A16" s="5" t="s">
        <v>73</v>
      </c>
      <c r="B16" s="34">
        <v>92</v>
      </c>
      <c r="C16" s="34">
        <v>81</v>
      </c>
      <c r="D16" s="34">
        <v>90</v>
      </c>
      <c r="E16" s="34"/>
      <c r="F16" s="34">
        <v>92</v>
      </c>
      <c r="G16" s="34">
        <v>92</v>
      </c>
      <c r="H16" s="34">
        <v>92</v>
      </c>
      <c r="I16" s="34">
        <v>89</v>
      </c>
      <c r="J16" s="34">
        <v>83</v>
      </c>
      <c r="K16" s="34">
        <v>94</v>
      </c>
      <c r="L16" s="34" t="s">
        <v>246</v>
      </c>
      <c r="M16" s="34"/>
      <c r="N16" s="34">
        <v>92</v>
      </c>
      <c r="P16" s="53"/>
    </row>
    <row r="17" spans="1:23" ht="15" customHeight="1" x14ac:dyDescent="0.2">
      <c r="A17" s="5" t="s">
        <v>74</v>
      </c>
      <c r="B17" s="34">
        <v>58</v>
      </c>
      <c r="C17" s="34">
        <v>63</v>
      </c>
      <c r="D17" s="34">
        <v>37</v>
      </c>
      <c r="E17" s="34"/>
      <c r="F17" s="34">
        <v>55</v>
      </c>
      <c r="G17" s="34">
        <v>66</v>
      </c>
      <c r="H17" s="34">
        <v>67</v>
      </c>
      <c r="I17" s="34">
        <v>52</v>
      </c>
      <c r="J17" s="34">
        <v>81</v>
      </c>
      <c r="K17" s="34">
        <v>94</v>
      </c>
      <c r="L17" s="34" t="s">
        <v>246</v>
      </c>
      <c r="M17" s="34"/>
      <c r="N17" s="34">
        <v>57</v>
      </c>
      <c r="P17" s="53"/>
    </row>
    <row r="18" spans="1:23" s="36" customFormat="1" ht="15" customHeight="1" x14ac:dyDescent="0.2">
      <c r="A18" s="11"/>
      <c r="B18" s="34"/>
      <c r="C18" s="34"/>
      <c r="D18" s="34"/>
      <c r="E18" s="6"/>
      <c r="F18" s="34"/>
      <c r="G18" s="34"/>
      <c r="H18" s="34"/>
      <c r="I18" s="34"/>
      <c r="J18" s="34"/>
      <c r="K18" s="34"/>
      <c r="L18" s="34"/>
      <c r="M18" s="6"/>
      <c r="N18" s="34"/>
      <c r="O18" s="33"/>
      <c r="P18" s="53"/>
    </row>
    <row r="19" spans="1:23" ht="15" customHeight="1" x14ac:dyDescent="0.2">
      <c r="A19" s="5" t="s">
        <v>492</v>
      </c>
      <c r="B19" s="34">
        <v>61</v>
      </c>
      <c r="C19" s="34">
        <v>75</v>
      </c>
      <c r="D19" s="34">
        <v>38</v>
      </c>
      <c r="E19" s="34"/>
      <c r="F19" s="34">
        <v>58</v>
      </c>
      <c r="G19" s="34">
        <v>70</v>
      </c>
      <c r="H19" s="34">
        <v>71</v>
      </c>
      <c r="I19" s="34">
        <v>57</v>
      </c>
      <c r="J19" s="34">
        <v>97</v>
      </c>
      <c r="K19" s="34">
        <v>99</v>
      </c>
      <c r="L19" s="34" t="s">
        <v>246</v>
      </c>
      <c r="M19" s="34"/>
      <c r="N19" s="34">
        <v>60</v>
      </c>
      <c r="P19" s="53"/>
    </row>
    <row r="20" spans="1:23" ht="15" customHeight="1" x14ac:dyDescent="0.2">
      <c r="A20" s="7" t="s">
        <v>0</v>
      </c>
      <c r="B20" s="34">
        <v>5</v>
      </c>
      <c r="C20" s="34">
        <v>1</v>
      </c>
      <c r="D20" s="34">
        <v>5</v>
      </c>
      <c r="E20" s="34"/>
      <c r="F20" s="34">
        <v>5</v>
      </c>
      <c r="G20" s="34">
        <v>5</v>
      </c>
      <c r="H20" s="34">
        <v>7</v>
      </c>
      <c r="I20" s="34">
        <v>6</v>
      </c>
      <c r="J20" s="34">
        <v>11</v>
      </c>
      <c r="K20" s="34">
        <v>14</v>
      </c>
      <c r="L20" s="34" t="s">
        <v>246</v>
      </c>
      <c r="M20" s="34"/>
      <c r="N20" s="34">
        <v>5</v>
      </c>
      <c r="P20" s="41"/>
    </row>
    <row r="21" spans="1:23" ht="15" customHeight="1" x14ac:dyDescent="0.2">
      <c r="A21" s="7" t="s">
        <v>4</v>
      </c>
      <c r="B21" s="34">
        <v>55</v>
      </c>
      <c r="C21" s="34">
        <v>74</v>
      </c>
      <c r="D21" s="34">
        <v>34</v>
      </c>
      <c r="E21" s="34"/>
      <c r="F21" s="34">
        <v>53</v>
      </c>
      <c r="G21" s="34">
        <v>66</v>
      </c>
      <c r="H21" s="34">
        <v>64</v>
      </c>
      <c r="I21" s="34">
        <v>51</v>
      </c>
      <c r="J21" s="34">
        <v>86</v>
      </c>
      <c r="K21" s="34">
        <v>85</v>
      </c>
      <c r="L21" s="34" t="s">
        <v>246</v>
      </c>
      <c r="M21" s="34"/>
      <c r="N21" s="34">
        <v>55</v>
      </c>
      <c r="P21" s="41"/>
    </row>
    <row r="22" spans="1:23" ht="10.5" customHeight="1" x14ac:dyDescent="0.2">
      <c r="A22" s="7"/>
      <c r="B22" s="34"/>
      <c r="C22" s="34"/>
      <c r="D22" s="34"/>
      <c r="F22" s="34"/>
      <c r="G22" s="34"/>
      <c r="H22" s="34"/>
      <c r="I22" s="34"/>
      <c r="J22" s="34"/>
      <c r="K22" s="34"/>
      <c r="L22" s="34"/>
      <c r="N22" s="34"/>
      <c r="P22" s="41"/>
    </row>
    <row r="23" spans="1:23" ht="15" customHeight="1" x14ac:dyDescent="0.2">
      <c r="A23" s="5" t="s">
        <v>5</v>
      </c>
      <c r="B23" s="34">
        <v>95</v>
      </c>
      <c r="C23" s="34">
        <v>94</v>
      </c>
      <c r="D23" s="34">
        <v>92</v>
      </c>
      <c r="E23" s="34"/>
      <c r="F23" s="34">
        <v>95</v>
      </c>
      <c r="G23" s="34">
        <v>96</v>
      </c>
      <c r="H23" s="34">
        <v>96</v>
      </c>
      <c r="I23" s="34">
        <v>95</v>
      </c>
      <c r="J23" s="34">
        <v>87</v>
      </c>
      <c r="K23" s="34">
        <v>100</v>
      </c>
      <c r="L23" s="34" t="s">
        <v>246</v>
      </c>
      <c r="M23" s="34"/>
      <c r="N23" s="34">
        <v>95</v>
      </c>
      <c r="P23" s="53"/>
    </row>
    <row r="24" spans="1:23" ht="10.5" customHeight="1" x14ac:dyDescent="0.2">
      <c r="B24" s="34"/>
      <c r="C24" s="34"/>
      <c r="D24" s="34"/>
      <c r="F24" s="34"/>
      <c r="G24" s="34"/>
      <c r="H24" s="34"/>
      <c r="I24" s="34"/>
      <c r="J24" s="34"/>
      <c r="K24" s="34"/>
      <c r="L24" s="34"/>
      <c r="N24" s="34"/>
      <c r="P24" s="53"/>
    </row>
    <row r="25" spans="1:23" ht="15" customHeight="1" x14ac:dyDescent="0.2">
      <c r="A25" s="5" t="s">
        <v>76</v>
      </c>
      <c r="B25" s="34">
        <v>96</v>
      </c>
      <c r="C25" s="34">
        <v>83</v>
      </c>
      <c r="D25" s="34">
        <v>97</v>
      </c>
      <c r="E25" s="34"/>
      <c r="F25" s="34">
        <v>96</v>
      </c>
      <c r="G25" s="34">
        <v>94</v>
      </c>
      <c r="H25" s="34">
        <v>96</v>
      </c>
      <c r="I25" s="34">
        <v>92</v>
      </c>
      <c r="J25" s="34">
        <v>89</v>
      </c>
      <c r="K25" s="34">
        <v>94</v>
      </c>
      <c r="L25" s="34" t="s">
        <v>246</v>
      </c>
      <c r="M25" s="34"/>
      <c r="N25" s="34">
        <v>95</v>
      </c>
      <c r="P25" s="53"/>
    </row>
    <row r="26" spans="1:23" ht="15" customHeight="1" x14ac:dyDescent="0.2">
      <c r="A26" s="5" t="s">
        <v>6</v>
      </c>
      <c r="B26" s="34">
        <v>73</v>
      </c>
      <c r="C26" s="34">
        <v>16</v>
      </c>
      <c r="D26" s="34">
        <v>80</v>
      </c>
      <c r="E26" s="34"/>
      <c r="F26" s="34">
        <v>71</v>
      </c>
      <c r="G26" s="34">
        <v>69</v>
      </c>
      <c r="H26" s="34">
        <v>72</v>
      </c>
      <c r="I26" s="34">
        <v>69</v>
      </c>
      <c r="J26" s="34">
        <v>77</v>
      </c>
      <c r="K26" s="34">
        <v>71</v>
      </c>
      <c r="L26" s="34" t="s">
        <v>246</v>
      </c>
      <c r="M26" s="34"/>
      <c r="N26" s="34">
        <v>71</v>
      </c>
      <c r="P26" s="53"/>
      <c r="W26" s="6" t="s">
        <v>111</v>
      </c>
    </row>
    <row r="27" spans="1:23" ht="15" customHeight="1" x14ac:dyDescent="0.2">
      <c r="A27" s="5" t="s">
        <v>7</v>
      </c>
      <c r="B27" s="34">
        <v>66</v>
      </c>
      <c r="C27" s="34">
        <v>16</v>
      </c>
      <c r="D27" s="34">
        <v>71</v>
      </c>
      <c r="E27" s="34"/>
      <c r="F27" s="34">
        <v>64</v>
      </c>
      <c r="G27" s="34">
        <v>62</v>
      </c>
      <c r="H27" s="34">
        <v>65</v>
      </c>
      <c r="I27" s="34">
        <v>61</v>
      </c>
      <c r="J27" s="34">
        <v>63</v>
      </c>
      <c r="K27" s="34">
        <v>67</v>
      </c>
      <c r="L27" s="34" t="s">
        <v>246</v>
      </c>
      <c r="M27" s="34"/>
      <c r="N27" s="34">
        <v>64</v>
      </c>
      <c r="P27" s="53"/>
    </row>
    <row r="28" spans="1:23" ht="15" customHeight="1" x14ac:dyDescent="0.2">
      <c r="A28" s="5" t="s">
        <v>8</v>
      </c>
      <c r="B28" s="34">
        <v>3</v>
      </c>
      <c r="C28" s="34">
        <v>1</v>
      </c>
      <c r="D28" s="34">
        <v>4</v>
      </c>
      <c r="E28" s="34"/>
      <c r="F28" s="34">
        <v>3</v>
      </c>
      <c r="G28" s="34">
        <v>2</v>
      </c>
      <c r="H28" s="34">
        <v>3</v>
      </c>
      <c r="I28" s="34">
        <v>5</v>
      </c>
      <c r="J28" s="34">
        <v>17</v>
      </c>
      <c r="K28" s="34">
        <v>13</v>
      </c>
      <c r="L28" s="34" t="s">
        <v>246</v>
      </c>
      <c r="M28" s="34"/>
      <c r="N28" s="34">
        <v>3</v>
      </c>
      <c r="P28" s="53"/>
    </row>
    <row r="29" spans="1:23" ht="15" customHeight="1" x14ac:dyDescent="0.2">
      <c r="A29" s="5" t="s">
        <v>9</v>
      </c>
      <c r="B29" s="34">
        <v>1</v>
      </c>
      <c r="C29" s="34">
        <v>0</v>
      </c>
      <c r="D29" s="34">
        <v>0</v>
      </c>
      <c r="E29" s="34"/>
      <c r="F29" s="34">
        <v>1</v>
      </c>
      <c r="G29" s="34">
        <v>0</v>
      </c>
      <c r="H29" s="34">
        <v>0</v>
      </c>
      <c r="I29" s="34">
        <v>2</v>
      </c>
      <c r="J29" s="34">
        <v>0</v>
      </c>
      <c r="K29" s="34">
        <v>0</v>
      </c>
      <c r="L29" s="34" t="s">
        <v>246</v>
      </c>
      <c r="M29" s="34"/>
      <c r="N29" s="34">
        <v>1</v>
      </c>
      <c r="P29" s="53"/>
    </row>
    <row r="30" spans="1:23" ht="10.5" customHeight="1" x14ac:dyDescent="0.2">
      <c r="B30" s="34"/>
      <c r="C30" s="34"/>
      <c r="D30" s="34"/>
      <c r="F30" s="34"/>
      <c r="G30" s="34"/>
      <c r="H30" s="34"/>
      <c r="I30" s="34"/>
      <c r="J30" s="34"/>
      <c r="K30" s="34"/>
      <c r="L30" s="34"/>
      <c r="N30" s="34"/>
      <c r="P30" s="53"/>
    </row>
    <row r="31" spans="1:23" ht="15" customHeight="1" x14ac:dyDescent="0.2">
      <c r="A31" s="5" t="s">
        <v>10</v>
      </c>
      <c r="B31" s="34">
        <v>22</v>
      </c>
      <c r="C31" s="34">
        <v>60</v>
      </c>
      <c r="D31" s="34">
        <v>16</v>
      </c>
      <c r="E31" s="34"/>
      <c r="F31" s="34">
        <v>23</v>
      </c>
      <c r="G31" s="34">
        <v>24</v>
      </c>
      <c r="H31" s="34">
        <v>23</v>
      </c>
      <c r="I31" s="34">
        <v>20</v>
      </c>
      <c r="J31" s="34">
        <v>11</v>
      </c>
      <c r="K31" s="34">
        <v>23</v>
      </c>
      <c r="L31" s="34" t="s">
        <v>246</v>
      </c>
      <c r="M31" s="34"/>
      <c r="N31" s="34">
        <v>23</v>
      </c>
      <c r="P31" s="53"/>
    </row>
    <row r="32" spans="1:23" ht="15" customHeight="1" x14ac:dyDescent="0.2">
      <c r="A32" s="5" t="s">
        <v>11</v>
      </c>
      <c r="B32" s="34">
        <v>22</v>
      </c>
      <c r="C32" s="34">
        <v>61</v>
      </c>
      <c r="D32" s="34">
        <v>16</v>
      </c>
      <c r="E32" s="34"/>
      <c r="F32" s="34">
        <v>23</v>
      </c>
      <c r="G32" s="34">
        <v>25</v>
      </c>
      <c r="H32" s="34">
        <v>23</v>
      </c>
      <c r="I32" s="34">
        <v>20</v>
      </c>
      <c r="J32" s="34">
        <v>11</v>
      </c>
      <c r="K32" s="34">
        <v>23</v>
      </c>
      <c r="L32" s="34" t="s">
        <v>246</v>
      </c>
      <c r="M32" s="34"/>
      <c r="N32" s="34">
        <v>23</v>
      </c>
      <c r="P32" s="53"/>
    </row>
    <row r="33" spans="1:16" ht="15" customHeight="1" x14ac:dyDescent="0.2">
      <c r="A33" s="5" t="s">
        <v>12</v>
      </c>
      <c r="B33" s="34">
        <v>22</v>
      </c>
      <c r="C33" s="34">
        <v>62</v>
      </c>
      <c r="D33" s="34">
        <v>16</v>
      </c>
      <c r="E33" s="34"/>
      <c r="F33" s="34">
        <v>23</v>
      </c>
      <c r="G33" s="34">
        <v>25</v>
      </c>
      <c r="H33" s="34">
        <v>24</v>
      </c>
      <c r="I33" s="34">
        <v>21</v>
      </c>
      <c r="J33" s="34">
        <v>11</v>
      </c>
      <c r="K33" s="34">
        <v>23</v>
      </c>
      <c r="L33" s="34" t="s">
        <v>246</v>
      </c>
      <c r="M33" s="34"/>
      <c r="N33" s="34">
        <v>23</v>
      </c>
      <c r="P33" s="53"/>
    </row>
    <row r="34" spans="1:16" ht="15" customHeight="1" x14ac:dyDescent="0.2">
      <c r="A34" s="5" t="s">
        <v>13</v>
      </c>
      <c r="B34" s="34">
        <v>11</v>
      </c>
      <c r="C34" s="34">
        <v>15</v>
      </c>
      <c r="D34" s="34">
        <v>10</v>
      </c>
      <c r="E34" s="34"/>
      <c r="F34" s="34">
        <v>11</v>
      </c>
      <c r="G34" s="34">
        <v>12</v>
      </c>
      <c r="H34" s="34">
        <v>11</v>
      </c>
      <c r="I34" s="34">
        <v>12</v>
      </c>
      <c r="J34" s="34">
        <v>7</v>
      </c>
      <c r="K34" s="34">
        <v>6</v>
      </c>
      <c r="L34" s="34" t="s">
        <v>246</v>
      </c>
      <c r="M34" s="34"/>
      <c r="N34" s="34">
        <v>11</v>
      </c>
      <c r="P34" s="53"/>
    </row>
    <row r="35" spans="1:16" ht="15" customHeight="1" x14ac:dyDescent="0.2">
      <c r="A35" s="5" t="s">
        <v>493</v>
      </c>
      <c r="B35" s="34">
        <v>1</v>
      </c>
      <c r="C35" s="34">
        <v>2</v>
      </c>
      <c r="D35" s="34">
        <v>0</v>
      </c>
      <c r="E35" s="34"/>
      <c r="F35" s="34">
        <v>1</v>
      </c>
      <c r="G35" s="34">
        <v>1</v>
      </c>
      <c r="H35" s="34">
        <v>0</v>
      </c>
      <c r="I35" s="34">
        <v>0</v>
      </c>
      <c r="J35" s="34">
        <v>2</v>
      </c>
      <c r="K35" s="34">
        <v>0</v>
      </c>
      <c r="L35" s="34" t="s">
        <v>246</v>
      </c>
      <c r="M35" s="34"/>
      <c r="N35" s="34">
        <v>1</v>
      </c>
      <c r="P35" s="53"/>
    </row>
    <row r="36" spans="1:16" ht="10.5" customHeight="1" x14ac:dyDescent="0.2">
      <c r="B36" s="34"/>
      <c r="C36" s="34"/>
      <c r="D36" s="34"/>
      <c r="F36" s="34"/>
      <c r="G36" s="34"/>
      <c r="H36" s="34"/>
      <c r="I36" s="34"/>
      <c r="J36" s="34"/>
      <c r="K36" s="34"/>
      <c r="L36" s="34"/>
      <c r="N36" s="34"/>
      <c r="P36" s="53"/>
    </row>
    <row r="37" spans="1:16" ht="15" customHeight="1" x14ac:dyDescent="0.2">
      <c r="A37" s="5" t="s">
        <v>79</v>
      </c>
      <c r="B37" s="34">
        <v>30</v>
      </c>
      <c r="C37" s="34">
        <v>33</v>
      </c>
      <c r="D37" s="34">
        <v>28</v>
      </c>
      <c r="E37" s="34"/>
      <c r="F37" s="34">
        <v>30</v>
      </c>
      <c r="G37" s="34">
        <v>30</v>
      </c>
      <c r="H37" s="34">
        <v>28</v>
      </c>
      <c r="I37" s="34">
        <v>27</v>
      </c>
      <c r="J37" s="34">
        <v>18</v>
      </c>
      <c r="K37" s="34">
        <v>18</v>
      </c>
      <c r="L37" s="34" t="s">
        <v>246</v>
      </c>
      <c r="M37" s="34"/>
      <c r="N37" s="34">
        <v>30</v>
      </c>
      <c r="P37" s="53"/>
    </row>
    <row r="38" spans="1:16" ht="15" customHeight="1" x14ac:dyDescent="0.2">
      <c r="A38" s="5" t="s">
        <v>15</v>
      </c>
      <c r="B38" s="34">
        <v>1</v>
      </c>
      <c r="C38" s="34">
        <v>3</v>
      </c>
      <c r="D38" s="34">
        <v>1</v>
      </c>
      <c r="E38" s="34"/>
      <c r="F38" s="34">
        <v>1</v>
      </c>
      <c r="G38" s="34">
        <v>2</v>
      </c>
      <c r="H38" s="34">
        <v>1</v>
      </c>
      <c r="I38" s="34">
        <v>1</v>
      </c>
      <c r="J38" s="34">
        <v>2</v>
      </c>
      <c r="K38" s="34">
        <v>0</v>
      </c>
      <c r="L38" s="34" t="s">
        <v>246</v>
      </c>
      <c r="M38" s="34"/>
      <c r="N38" s="34">
        <v>1</v>
      </c>
      <c r="P38" s="53"/>
    </row>
    <row r="39" spans="1:16" ht="15" customHeight="1" x14ac:dyDescent="0.2">
      <c r="A39" s="5" t="s">
        <v>16</v>
      </c>
      <c r="B39" s="34">
        <v>6</v>
      </c>
      <c r="C39" s="34">
        <v>7</v>
      </c>
      <c r="D39" s="34">
        <v>7</v>
      </c>
      <c r="E39" s="34"/>
      <c r="F39" s="34">
        <v>6</v>
      </c>
      <c r="G39" s="34">
        <v>7</v>
      </c>
      <c r="H39" s="34">
        <v>6</v>
      </c>
      <c r="I39" s="34">
        <v>6</v>
      </c>
      <c r="J39" s="34">
        <v>10</v>
      </c>
      <c r="K39" s="34">
        <v>8</v>
      </c>
      <c r="L39" s="34" t="s">
        <v>246</v>
      </c>
      <c r="M39" s="34"/>
      <c r="N39" s="34">
        <v>6</v>
      </c>
      <c r="P39" s="53"/>
    </row>
    <row r="40" spans="1:16" ht="15" customHeight="1" x14ac:dyDescent="0.2">
      <c r="A40" s="5" t="s">
        <v>17</v>
      </c>
      <c r="B40" s="34">
        <v>5</v>
      </c>
      <c r="C40" s="34">
        <v>5</v>
      </c>
      <c r="D40" s="34">
        <v>4</v>
      </c>
      <c r="E40" s="34"/>
      <c r="F40" s="34">
        <v>5</v>
      </c>
      <c r="G40" s="34">
        <v>4</v>
      </c>
      <c r="H40" s="34">
        <v>4</v>
      </c>
      <c r="I40" s="34">
        <v>3</v>
      </c>
      <c r="J40" s="34">
        <v>3</v>
      </c>
      <c r="K40" s="34">
        <v>5</v>
      </c>
      <c r="L40" s="34" t="s">
        <v>246</v>
      </c>
      <c r="M40" s="34"/>
      <c r="N40" s="34">
        <v>5</v>
      </c>
      <c r="P40" s="53"/>
    </row>
    <row r="41" spans="1:16" ht="15" customHeight="1" x14ac:dyDescent="0.2">
      <c r="A41" s="5" t="s">
        <v>18</v>
      </c>
      <c r="B41" s="34">
        <v>8</v>
      </c>
      <c r="C41" s="34">
        <v>6</v>
      </c>
      <c r="D41" s="34">
        <v>9</v>
      </c>
      <c r="E41" s="34"/>
      <c r="F41" s="34">
        <v>8</v>
      </c>
      <c r="G41" s="34">
        <v>9</v>
      </c>
      <c r="H41" s="34">
        <v>7</v>
      </c>
      <c r="I41" s="34">
        <v>8</v>
      </c>
      <c r="J41" s="34">
        <v>1</v>
      </c>
      <c r="K41" s="34">
        <v>0</v>
      </c>
      <c r="L41" s="34" t="s">
        <v>246</v>
      </c>
      <c r="M41" s="34"/>
      <c r="N41" s="34">
        <v>8</v>
      </c>
      <c r="P41" s="53"/>
    </row>
    <row r="42" spans="1:16" ht="15" customHeight="1" x14ac:dyDescent="0.2">
      <c r="A42" s="5" t="s">
        <v>19</v>
      </c>
      <c r="B42" s="34">
        <v>0</v>
      </c>
      <c r="C42" s="34">
        <v>1</v>
      </c>
      <c r="D42" s="34">
        <v>0</v>
      </c>
      <c r="E42" s="34"/>
      <c r="F42" s="34">
        <v>0</v>
      </c>
      <c r="G42" s="34">
        <v>1</v>
      </c>
      <c r="H42" s="34">
        <v>0</v>
      </c>
      <c r="I42" s="34">
        <v>1</v>
      </c>
      <c r="J42" s="34">
        <v>1</v>
      </c>
      <c r="K42" s="34">
        <v>0</v>
      </c>
      <c r="L42" s="34" t="s">
        <v>246</v>
      </c>
      <c r="M42" s="34"/>
      <c r="N42" s="34">
        <v>0</v>
      </c>
      <c r="P42" s="53"/>
    </row>
    <row r="43" spans="1:16" ht="15" customHeight="1" x14ac:dyDescent="0.2">
      <c r="A43" s="5" t="s">
        <v>20</v>
      </c>
      <c r="B43" s="34">
        <v>4</v>
      </c>
      <c r="C43" s="34">
        <v>4</v>
      </c>
      <c r="D43" s="34">
        <v>3</v>
      </c>
      <c r="E43" s="34"/>
      <c r="F43" s="34">
        <v>4</v>
      </c>
      <c r="G43" s="34">
        <v>3</v>
      </c>
      <c r="H43" s="34">
        <v>4</v>
      </c>
      <c r="I43" s="34">
        <v>3</v>
      </c>
      <c r="J43" s="34">
        <v>1</v>
      </c>
      <c r="K43" s="34">
        <v>0</v>
      </c>
      <c r="L43" s="34" t="s">
        <v>246</v>
      </c>
      <c r="M43" s="34"/>
      <c r="N43" s="34">
        <v>4</v>
      </c>
      <c r="P43" s="53"/>
    </row>
    <row r="44" spans="1:16" ht="15" customHeight="1" x14ac:dyDescent="0.2">
      <c r="A44" s="53" t="s">
        <v>494</v>
      </c>
      <c r="B44" s="34">
        <v>7</v>
      </c>
      <c r="C44" s="34">
        <v>8</v>
      </c>
      <c r="D44" s="34">
        <v>5</v>
      </c>
      <c r="E44" s="34"/>
      <c r="F44" s="34">
        <v>7</v>
      </c>
      <c r="G44" s="34">
        <v>6</v>
      </c>
      <c r="H44" s="34">
        <v>7</v>
      </c>
      <c r="I44" s="34">
        <v>6</v>
      </c>
      <c r="J44" s="34">
        <v>1</v>
      </c>
      <c r="K44" s="34">
        <v>5</v>
      </c>
      <c r="L44" s="34" t="s">
        <v>246</v>
      </c>
      <c r="M44" s="34"/>
      <c r="N44" s="34">
        <v>7</v>
      </c>
      <c r="P44" s="53"/>
    </row>
    <row r="45" spans="1:16" ht="15" customHeight="1" x14ac:dyDescent="0.2">
      <c r="A45" s="70" t="s">
        <v>22</v>
      </c>
      <c r="B45" s="34">
        <v>1</v>
      </c>
      <c r="C45" s="34">
        <v>1</v>
      </c>
      <c r="D45" s="34">
        <v>0</v>
      </c>
      <c r="E45" s="34"/>
      <c r="F45" s="34">
        <v>1</v>
      </c>
      <c r="G45" s="34">
        <v>2</v>
      </c>
      <c r="H45" s="34">
        <v>1</v>
      </c>
      <c r="I45" s="34">
        <v>0</v>
      </c>
      <c r="J45" s="34">
        <v>0</v>
      </c>
      <c r="K45" s="34">
        <v>0</v>
      </c>
      <c r="L45" s="34" t="s">
        <v>246</v>
      </c>
      <c r="M45" s="34"/>
      <c r="N45" s="34">
        <v>1</v>
      </c>
      <c r="P45" s="71"/>
    </row>
    <row r="46" spans="1:16" ht="15" customHeight="1" x14ac:dyDescent="0.2">
      <c r="A46" s="5" t="s">
        <v>23</v>
      </c>
      <c r="B46" s="34">
        <v>13</v>
      </c>
      <c r="C46" s="34">
        <v>10</v>
      </c>
      <c r="D46" s="34">
        <v>12</v>
      </c>
      <c r="E46" s="34"/>
      <c r="F46" s="34">
        <v>14</v>
      </c>
      <c r="G46" s="34">
        <v>11</v>
      </c>
      <c r="H46" s="34">
        <v>10</v>
      </c>
      <c r="I46" s="34">
        <v>10</v>
      </c>
      <c r="J46" s="34">
        <v>12</v>
      </c>
      <c r="K46" s="34">
        <v>57</v>
      </c>
      <c r="L46" s="34" t="s">
        <v>246</v>
      </c>
      <c r="M46" s="34"/>
      <c r="N46" s="34">
        <v>13</v>
      </c>
      <c r="P46" s="53"/>
    </row>
    <row r="47" spans="1:16" ht="15" customHeight="1" x14ac:dyDescent="0.2">
      <c r="A47" s="5" t="s">
        <v>24</v>
      </c>
      <c r="B47" s="34">
        <v>13</v>
      </c>
      <c r="C47" s="34">
        <v>16</v>
      </c>
      <c r="D47" s="34">
        <v>10</v>
      </c>
      <c r="E47" s="34"/>
      <c r="F47" s="34">
        <v>13</v>
      </c>
      <c r="G47" s="34">
        <v>11</v>
      </c>
      <c r="H47" s="34">
        <v>14</v>
      </c>
      <c r="I47" s="34">
        <v>13</v>
      </c>
      <c r="J47" s="34">
        <v>14</v>
      </c>
      <c r="K47" s="34">
        <v>4</v>
      </c>
      <c r="L47" s="34" t="s">
        <v>246</v>
      </c>
      <c r="M47" s="34"/>
      <c r="N47" s="34">
        <v>13</v>
      </c>
      <c r="P47" s="53"/>
    </row>
    <row r="48" spans="1:16" ht="15" customHeight="1" x14ac:dyDescent="0.2">
      <c r="A48" s="5" t="s">
        <v>25</v>
      </c>
      <c r="B48" s="34">
        <v>2</v>
      </c>
      <c r="C48" s="34">
        <v>0</v>
      </c>
      <c r="D48" s="34">
        <v>2</v>
      </c>
      <c r="E48" s="34"/>
      <c r="F48" s="34">
        <v>2</v>
      </c>
      <c r="G48" s="34">
        <v>2</v>
      </c>
      <c r="H48" s="34">
        <v>1</v>
      </c>
      <c r="I48" s="34">
        <v>2</v>
      </c>
      <c r="J48" s="34">
        <v>6</v>
      </c>
      <c r="K48" s="34">
        <v>2</v>
      </c>
      <c r="L48" s="34" t="s">
        <v>246</v>
      </c>
      <c r="M48" s="34"/>
      <c r="N48" s="34">
        <v>2</v>
      </c>
      <c r="P48" s="53"/>
    </row>
    <row r="49" spans="1:16" ht="15" customHeight="1" x14ac:dyDescent="0.2">
      <c r="A49" s="5" t="s">
        <v>26</v>
      </c>
      <c r="B49" s="34">
        <v>4</v>
      </c>
      <c r="C49" s="34">
        <v>1</v>
      </c>
      <c r="D49" s="34">
        <v>5</v>
      </c>
      <c r="E49" s="34"/>
      <c r="F49" s="34">
        <v>4</v>
      </c>
      <c r="G49" s="34">
        <v>5</v>
      </c>
      <c r="H49" s="34">
        <v>3</v>
      </c>
      <c r="I49" s="34">
        <v>5</v>
      </c>
      <c r="J49" s="34">
        <v>6</v>
      </c>
      <c r="K49" s="34">
        <v>1</v>
      </c>
      <c r="L49" s="34" t="s">
        <v>246</v>
      </c>
      <c r="M49" s="34"/>
      <c r="N49" s="34">
        <v>4</v>
      </c>
      <c r="P49" s="53"/>
    </row>
    <row r="50" spans="1:16" ht="10.5" customHeight="1" x14ac:dyDescent="0.2">
      <c r="B50" s="34"/>
      <c r="C50" s="34"/>
      <c r="D50" s="34"/>
      <c r="F50" s="34"/>
      <c r="G50" s="34"/>
      <c r="H50" s="34"/>
      <c r="I50" s="34"/>
      <c r="J50" s="34"/>
      <c r="K50" s="34"/>
      <c r="L50" s="34"/>
      <c r="N50" s="34"/>
      <c r="P50" s="53"/>
    </row>
    <row r="51" spans="1:16" ht="15" customHeight="1" x14ac:dyDescent="0.2">
      <c r="A51" s="5" t="s">
        <v>27</v>
      </c>
      <c r="B51" s="34">
        <v>40</v>
      </c>
      <c r="C51" s="34">
        <v>49</v>
      </c>
      <c r="D51" s="34">
        <v>40</v>
      </c>
      <c r="E51" s="34"/>
      <c r="F51" s="34">
        <v>40</v>
      </c>
      <c r="G51" s="34">
        <v>39</v>
      </c>
      <c r="H51" s="34">
        <v>40</v>
      </c>
      <c r="I51" s="34">
        <v>40</v>
      </c>
      <c r="J51" s="34">
        <v>36</v>
      </c>
      <c r="K51" s="34">
        <v>35</v>
      </c>
      <c r="L51" s="34" t="s">
        <v>246</v>
      </c>
      <c r="M51" s="34"/>
      <c r="N51" s="34">
        <v>40</v>
      </c>
      <c r="P51" s="53"/>
    </row>
    <row r="52" spans="1:16" ht="15" customHeight="1" x14ac:dyDescent="0.2">
      <c r="A52" s="5" t="s">
        <v>28</v>
      </c>
      <c r="B52" s="34">
        <v>43</v>
      </c>
      <c r="C52" s="34">
        <v>52</v>
      </c>
      <c r="D52" s="34">
        <v>38</v>
      </c>
      <c r="E52" s="34"/>
      <c r="F52" s="34">
        <v>43</v>
      </c>
      <c r="G52" s="34">
        <v>44</v>
      </c>
      <c r="H52" s="34">
        <v>44</v>
      </c>
      <c r="I52" s="34">
        <v>41</v>
      </c>
      <c r="J52" s="34">
        <v>45</v>
      </c>
      <c r="K52" s="34">
        <v>55</v>
      </c>
      <c r="L52" s="34" t="s">
        <v>246</v>
      </c>
      <c r="M52" s="34"/>
      <c r="N52" s="34">
        <v>43</v>
      </c>
      <c r="P52" s="53"/>
    </row>
    <row r="53" spans="1:16" ht="15" customHeight="1" x14ac:dyDescent="0.2">
      <c r="A53" s="5" t="s">
        <v>236</v>
      </c>
      <c r="B53" s="34">
        <v>0</v>
      </c>
      <c r="C53" s="34">
        <v>0</v>
      </c>
      <c r="D53" s="34">
        <v>0</v>
      </c>
      <c r="E53" s="34"/>
      <c r="F53" s="34">
        <v>0</v>
      </c>
      <c r="G53" s="34">
        <v>0</v>
      </c>
      <c r="H53" s="34">
        <v>0</v>
      </c>
      <c r="I53" s="34">
        <v>0</v>
      </c>
      <c r="J53" s="34">
        <v>0</v>
      </c>
      <c r="K53" s="34">
        <v>0</v>
      </c>
      <c r="L53" s="34" t="s">
        <v>246</v>
      </c>
      <c r="M53" s="34"/>
      <c r="N53" s="34">
        <v>0</v>
      </c>
      <c r="P53" s="53"/>
    </row>
    <row r="54" spans="1:16" ht="15" customHeight="1" x14ac:dyDescent="0.2">
      <c r="A54" s="5" t="s">
        <v>29</v>
      </c>
      <c r="B54" s="34">
        <v>1</v>
      </c>
      <c r="C54" s="34">
        <v>0</v>
      </c>
      <c r="D54" s="34">
        <v>2</v>
      </c>
      <c r="E54" s="34"/>
      <c r="F54" s="34">
        <v>1</v>
      </c>
      <c r="G54" s="34">
        <v>1</v>
      </c>
      <c r="H54" s="34">
        <v>0</v>
      </c>
      <c r="I54" s="34">
        <v>1</v>
      </c>
      <c r="J54" s="34">
        <v>0</v>
      </c>
      <c r="K54" s="34">
        <v>0</v>
      </c>
      <c r="L54" s="34" t="s">
        <v>246</v>
      </c>
      <c r="M54" s="34"/>
      <c r="N54" s="34">
        <v>1</v>
      </c>
      <c r="P54" s="53"/>
    </row>
    <row r="55" spans="1:16" ht="15" customHeight="1" x14ac:dyDescent="0.2">
      <c r="A55" s="5" t="s">
        <v>30</v>
      </c>
      <c r="B55" s="34">
        <v>1</v>
      </c>
      <c r="C55" s="34">
        <v>7</v>
      </c>
      <c r="D55" s="34">
        <v>1</v>
      </c>
      <c r="E55" s="34"/>
      <c r="F55" s="34">
        <v>2</v>
      </c>
      <c r="G55" s="34">
        <v>1</v>
      </c>
      <c r="H55" s="34">
        <v>1</v>
      </c>
      <c r="I55" s="34">
        <v>2</v>
      </c>
      <c r="J55" s="34">
        <v>0</v>
      </c>
      <c r="K55" s="34">
        <v>0</v>
      </c>
      <c r="L55" s="34" t="s">
        <v>246</v>
      </c>
      <c r="M55" s="34"/>
      <c r="N55" s="34">
        <v>2</v>
      </c>
      <c r="P55" s="53"/>
    </row>
    <row r="56" spans="1:16" ht="15" customHeight="1" x14ac:dyDescent="0.2">
      <c r="A56" s="5" t="s">
        <v>31</v>
      </c>
      <c r="B56" s="34">
        <v>10</v>
      </c>
      <c r="C56" s="34">
        <v>4</v>
      </c>
      <c r="D56" s="34">
        <v>12</v>
      </c>
      <c r="E56" s="34"/>
      <c r="F56" s="34">
        <v>11</v>
      </c>
      <c r="G56" s="34">
        <v>8</v>
      </c>
      <c r="H56" s="34">
        <v>5</v>
      </c>
      <c r="I56" s="34">
        <v>9</v>
      </c>
      <c r="J56" s="34">
        <v>8</v>
      </c>
      <c r="K56" s="34">
        <v>36</v>
      </c>
      <c r="L56" s="34" t="s">
        <v>246</v>
      </c>
      <c r="M56" s="34"/>
      <c r="N56" s="34">
        <v>10</v>
      </c>
      <c r="P56" s="53"/>
    </row>
    <row r="57" spans="1:16" ht="10.5" customHeight="1" x14ac:dyDescent="0.2">
      <c r="B57" s="34"/>
      <c r="C57" s="34"/>
      <c r="D57" s="34"/>
      <c r="F57" s="34"/>
      <c r="G57" s="34"/>
      <c r="H57" s="34"/>
      <c r="I57" s="34"/>
      <c r="J57" s="34"/>
      <c r="K57" s="34"/>
      <c r="L57" s="34"/>
      <c r="N57" s="34"/>
      <c r="P57" s="53"/>
    </row>
    <row r="58" spans="1:16" ht="15" customHeight="1" x14ac:dyDescent="0.2">
      <c r="A58" s="5" t="s">
        <v>83</v>
      </c>
      <c r="B58" s="34">
        <v>48</v>
      </c>
      <c r="C58" s="34">
        <v>77</v>
      </c>
      <c r="D58" s="34">
        <v>40</v>
      </c>
      <c r="E58" s="34"/>
      <c r="F58" s="34">
        <v>48</v>
      </c>
      <c r="G58" s="34">
        <v>51</v>
      </c>
      <c r="H58" s="34">
        <v>55</v>
      </c>
      <c r="I58" s="34">
        <v>49</v>
      </c>
      <c r="J58" s="34">
        <v>66</v>
      </c>
      <c r="K58" s="34">
        <v>78</v>
      </c>
      <c r="L58" s="34" t="s">
        <v>246</v>
      </c>
      <c r="M58" s="34"/>
      <c r="N58" s="34">
        <v>49</v>
      </c>
      <c r="P58" s="53"/>
    </row>
    <row r="59" spans="1:16" ht="15" customHeight="1" x14ac:dyDescent="0.2">
      <c r="A59" s="5" t="s">
        <v>34</v>
      </c>
      <c r="B59" s="34">
        <v>24</v>
      </c>
      <c r="C59" s="34">
        <v>35</v>
      </c>
      <c r="D59" s="34">
        <v>21</v>
      </c>
      <c r="E59" s="34"/>
      <c r="F59" s="34">
        <v>24</v>
      </c>
      <c r="G59" s="34">
        <v>25</v>
      </c>
      <c r="H59" s="34">
        <v>27</v>
      </c>
      <c r="I59" s="34">
        <v>23</v>
      </c>
      <c r="J59" s="34">
        <v>24</v>
      </c>
      <c r="K59" s="34">
        <v>28</v>
      </c>
      <c r="L59" s="34" t="s">
        <v>246</v>
      </c>
      <c r="M59" s="34"/>
      <c r="N59" s="34">
        <v>24</v>
      </c>
      <c r="P59" s="53"/>
    </row>
    <row r="60" spans="1:16" ht="15" customHeight="1" x14ac:dyDescent="0.2">
      <c r="A60" s="5" t="s">
        <v>35</v>
      </c>
      <c r="B60" s="34">
        <v>8</v>
      </c>
      <c r="C60" s="34">
        <v>23</v>
      </c>
      <c r="D60" s="34">
        <v>2</v>
      </c>
      <c r="E60" s="34"/>
      <c r="F60" s="34">
        <v>9</v>
      </c>
      <c r="G60" s="34">
        <v>10</v>
      </c>
      <c r="H60" s="34">
        <v>7</v>
      </c>
      <c r="I60" s="34">
        <v>11</v>
      </c>
      <c r="J60" s="34">
        <v>3</v>
      </c>
      <c r="K60" s="34">
        <v>0</v>
      </c>
      <c r="L60" s="34" t="s">
        <v>246</v>
      </c>
      <c r="M60" s="34"/>
      <c r="N60" s="34">
        <v>9</v>
      </c>
      <c r="P60" s="53"/>
    </row>
    <row r="61" spans="1:16" ht="15" customHeight="1" x14ac:dyDescent="0.2">
      <c r="A61" s="5" t="s">
        <v>38</v>
      </c>
      <c r="B61" s="34">
        <v>15</v>
      </c>
      <c r="C61" s="34">
        <v>26</v>
      </c>
      <c r="D61" s="34">
        <v>14</v>
      </c>
      <c r="E61" s="34"/>
      <c r="F61" s="34">
        <v>15</v>
      </c>
      <c r="G61" s="34">
        <v>16</v>
      </c>
      <c r="H61" s="34">
        <v>20</v>
      </c>
      <c r="I61" s="34">
        <v>15</v>
      </c>
      <c r="J61" s="34">
        <v>23</v>
      </c>
      <c r="K61" s="34">
        <v>0</v>
      </c>
      <c r="L61" s="34" t="s">
        <v>246</v>
      </c>
      <c r="M61" s="34"/>
      <c r="N61" s="34">
        <v>15</v>
      </c>
      <c r="P61" s="53"/>
    </row>
    <row r="62" spans="1:16" ht="15" customHeight="1" x14ac:dyDescent="0.2">
      <c r="A62" s="5" t="s">
        <v>40</v>
      </c>
      <c r="B62" s="34">
        <v>5</v>
      </c>
      <c r="C62" s="34">
        <v>6</v>
      </c>
      <c r="D62" s="34">
        <v>3</v>
      </c>
      <c r="E62" s="34"/>
      <c r="F62" s="34">
        <v>4</v>
      </c>
      <c r="G62" s="34">
        <v>3</v>
      </c>
      <c r="H62" s="34">
        <v>6</v>
      </c>
      <c r="I62" s="34">
        <v>5</v>
      </c>
      <c r="J62" s="34">
        <v>25</v>
      </c>
      <c r="K62" s="34">
        <v>67</v>
      </c>
      <c r="L62" s="34" t="s">
        <v>246</v>
      </c>
      <c r="M62" s="34"/>
      <c r="N62" s="34">
        <v>5</v>
      </c>
      <c r="P62" s="53"/>
    </row>
    <row r="63" spans="1:16" ht="10.5" customHeight="1" x14ac:dyDescent="0.2">
      <c r="B63" s="34"/>
      <c r="C63" s="34"/>
      <c r="D63" s="34"/>
      <c r="F63" s="34"/>
      <c r="G63" s="34"/>
      <c r="H63" s="34"/>
      <c r="I63" s="34"/>
      <c r="J63" s="34"/>
      <c r="K63" s="34"/>
      <c r="L63" s="34"/>
      <c r="N63" s="34"/>
      <c r="P63" s="53"/>
    </row>
    <row r="64" spans="1:16" ht="15" customHeight="1" x14ac:dyDescent="0.2">
      <c r="A64" s="5" t="s">
        <v>84</v>
      </c>
      <c r="B64" s="34">
        <v>1</v>
      </c>
      <c r="C64" s="34">
        <v>7</v>
      </c>
      <c r="D64" s="34">
        <v>0</v>
      </c>
      <c r="E64" s="34"/>
      <c r="F64" s="34">
        <v>1</v>
      </c>
      <c r="G64" s="34">
        <v>1</v>
      </c>
      <c r="H64" s="34">
        <v>1</v>
      </c>
      <c r="I64" s="34">
        <v>1</v>
      </c>
      <c r="J64" s="34">
        <v>19</v>
      </c>
      <c r="K64" s="34">
        <v>0</v>
      </c>
      <c r="L64" s="34" t="s">
        <v>246</v>
      </c>
      <c r="M64" s="34"/>
      <c r="N64" s="34">
        <v>1</v>
      </c>
      <c r="P64" s="53"/>
    </row>
    <row r="65" spans="1:16" ht="15" customHeight="1" x14ac:dyDescent="0.2">
      <c r="A65" s="69" t="s">
        <v>41</v>
      </c>
      <c r="B65" s="34">
        <v>0</v>
      </c>
      <c r="C65" s="34">
        <v>1</v>
      </c>
      <c r="D65" s="34">
        <v>0</v>
      </c>
      <c r="E65" s="34"/>
      <c r="F65" s="34">
        <v>0</v>
      </c>
      <c r="G65" s="34">
        <v>1</v>
      </c>
      <c r="H65" s="34">
        <v>1</v>
      </c>
      <c r="I65" s="34">
        <v>0</v>
      </c>
      <c r="J65" s="34">
        <v>2</v>
      </c>
      <c r="K65" s="34">
        <v>0</v>
      </c>
      <c r="L65" s="34" t="s">
        <v>246</v>
      </c>
      <c r="M65" s="34"/>
      <c r="N65" s="34">
        <v>0</v>
      </c>
      <c r="P65" s="72"/>
    </row>
    <row r="66" spans="1:16" ht="15" customHeight="1" x14ac:dyDescent="0.2">
      <c r="A66" s="69" t="s">
        <v>42</v>
      </c>
      <c r="B66" s="34">
        <v>0</v>
      </c>
      <c r="C66" s="34">
        <v>0</v>
      </c>
      <c r="D66" s="34">
        <v>0</v>
      </c>
      <c r="E66" s="34"/>
      <c r="F66" s="34">
        <v>0</v>
      </c>
      <c r="G66" s="34">
        <v>0</v>
      </c>
      <c r="H66" s="34">
        <v>0</v>
      </c>
      <c r="I66" s="34">
        <v>0</v>
      </c>
      <c r="J66" s="34">
        <v>0</v>
      </c>
      <c r="K66" s="34">
        <v>0</v>
      </c>
      <c r="L66" s="34" t="s">
        <v>246</v>
      </c>
      <c r="M66" s="34"/>
      <c r="N66" s="34">
        <v>0</v>
      </c>
      <c r="P66" s="72"/>
    </row>
    <row r="67" spans="1:16" ht="15" customHeight="1" x14ac:dyDescent="0.2">
      <c r="A67" s="5" t="s">
        <v>43</v>
      </c>
      <c r="B67" s="34">
        <v>0</v>
      </c>
      <c r="C67" s="34">
        <v>6</v>
      </c>
      <c r="D67" s="34" t="s">
        <v>246</v>
      </c>
      <c r="E67" s="34"/>
      <c r="F67" s="34">
        <v>0</v>
      </c>
      <c r="G67" s="34">
        <v>1</v>
      </c>
      <c r="H67" s="34">
        <v>0</v>
      </c>
      <c r="I67" s="34">
        <v>1</v>
      </c>
      <c r="J67" s="34">
        <v>0</v>
      </c>
      <c r="K67" s="34">
        <v>0</v>
      </c>
      <c r="L67" s="34" t="s">
        <v>246</v>
      </c>
      <c r="M67" s="34"/>
      <c r="N67" s="34">
        <v>0</v>
      </c>
      <c r="P67" s="53"/>
    </row>
    <row r="68" spans="1:16" ht="15" customHeight="1" x14ac:dyDescent="0.2">
      <c r="A68" s="5" t="s">
        <v>495</v>
      </c>
      <c r="B68" s="34">
        <v>0</v>
      </c>
      <c r="C68" s="34">
        <v>0</v>
      </c>
      <c r="D68" s="34">
        <v>0</v>
      </c>
      <c r="E68" s="34"/>
      <c r="F68" s="34" t="s">
        <v>246</v>
      </c>
      <c r="G68" s="34">
        <v>0</v>
      </c>
      <c r="H68" s="34">
        <v>0</v>
      </c>
      <c r="I68" s="34">
        <v>0</v>
      </c>
      <c r="J68" s="34">
        <v>17</v>
      </c>
      <c r="K68" s="34">
        <v>0</v>
      </c>
      <c r="L68" s="34" t="s">
        <v>246</v>
      </c>
      <c r="M68" s="34"/>
      <c r="N68" s="34">
        <v>0</v>
      </c>
      <c r="P68" s="53"/>
    </row>
    <row r="69" spans="1:16" ht="10.5" customHeight="1" x14ac:dyDescent="0.2">
      <c r="B69" s="34"/>
      <c r="C69" s="34"/>
      <c r="D69" s="34"/>
      <c r="F69" s="34"/>
      <c r="G69" s="34"/>
      <c r="H69" s="34"/>
      <c r="I69" s="34"/>
      <c r="J69" s="34"/>
      <c r="K69" s="34"/>
      <c r="L69" s="34"/>
      <c r="N69" s="34"/>
      <c r="P69" s="53"/>
    </row>
    <row r="70" spans="1:16" ht="15" customHeight="1" x14ac:dyDescent="0.2">
      <c r="A70" s="70" t="s">
        <v>45</v>
      </c>
      <c r="B70" s="34">
        <v>0</v>
      </c>
      <c r="C70" s="34">
        <v>0</v>
      </c>
      <c r="D70" s="34">
        <v>0</v>
      </c>
      <c r="E70" s="34"/>
      <c r="F70" s="34">
        <v>0</v>
      </c>
      <c r="G70" s="34">
        <v>0</v>
      </c>
      <c r="H70" s="34">
        <v>0</v>
      </c>
      <c r="I70" s="34">
        <v>0</v>
      </c>
      <c r="J70" s="34">
        <v>0</v>
      </c>
      <c r="K70" s="34">
        <v>0</v>
      </c>
      <c r="L70" s="34" t="s">
        <v>246</v>
      </c>
      <c r="M70" s="34"/>
      <c r="N70" s="34">
        <v>0</v>
      </c>
      <c r="P70" s="71"/>
    </row>
    <row r="71" spans="1:16" ht="15" customHeight="1" x14ac:dyDescent="0.2">
      <c r="A71" s="5" t="s">
        <v>46</v>
      </c>
      <c r="B71" s="34">
        <v>28</v>
      </c>
      <c r="C71" s="34">
        <v>23</v>
      </c>
      <c r="D71" s="34">
        <v>30</v>
      </c>
      <c r="E71" s="34"/>
      <c r="F71" s="34">
        <v>28</v>
      </c>
      <c r="G71" s="34">
        <v>28</v>
      </c>
      <c r="H71" s="34">
        <v>23</v>
      </c>
      <c r="I71" s="34">
        <v>26</v>
      </c>
      <c r="J71" s="34">
        <v>21</v>
      </c>
      <c r="K71" s="34">
        <v>17</v>
      </c>
      <c r="L71" s="34" t="s">
        <v>246</v>
      </c>
      <c r="M71" s="34"/>
      <c r="N71" s="34">
        <v>28</v>
      </c>
      <c r="P71" s="53"/>
    </row>
    <row r="72" spans="1:16" ht="15" customHeight="1" x14ac:dyDescent="0.2">
      <c r="A72" s="5" t="s">
        <v>47</v>
      </c>
      <c r="B72" s="34">
        <v>1</v>
      </c>
      <c r="C72" s="34">
        <v>0</v>
      </c>
      <c r="D72" s="34">
        <v>1</v>
      </c>
      <c r="E72" s="34"/>
      <c r="F72" s="34">
        <v>1</v>
      </c>
      <c r="G72" s="34">
        <v>1</v>
      </c>
      <c r="H72" s="34">
        <v>1</v>
      </c>
      <c r="I72" s="34">
        <v>1</v>
      </c>
      <c r="J72" s="34">
        <v>0</v>
      </c>
      <c r="K72" s="34">
        <v>0</v>
      </c>
      <c r="L72" s="34" t="s">
        <v>246</v>
      </c>
      <c r="M72" s="34"/>
      <c r="N72" s="34">
        <v>1</v>
      </c>
      <c r="P72" s="53"/>
    </row>
    <row r="73" spans="1:16" ht="15" customHeight="1" x14ac:dyDescent="0.2">
      <c r="A73" s="66" t="s">
        <v>87</v>
      </c>
      <c r="B73" s="34">
        <v>2</v>
      </c>
      <c r="C73" s="34">
        <v>1</v>
      </c>
      <c r="D73" s="34">
        <v>3</v>
      </c>
      <c r="E73" s="34"/>
      <c r="F73" s="34">
        <v>2</v>
      </c>
      <c r="G73" s="34">
        <v>2</v>
      </c>
      <c r="H73" s="34">
        <v>1</v>
      </c>
      <c r="I73" s="34">
        <v>2</v>
      </c>
      <c r="J73" s="34">
        <v>2</v>
      </c>
      <c r="K73" s="34">
        <v>0</v>
      </c>
      <c r="L73" s="34" t="s">
        <v>246</v>
      </c>
      <c r="M73" s="34"/>
      <c r="N73" s="34">
        <v>2</v>
      </c>
      <c r="P73" s="185"/>
    </row>
    <row r="74" spans="1:16" ht="15" customHeight="1" x14ac:dyDescent="0.2">
      <c r="A74" s="5" t="s">
        <v>48</v>
      </c>
      <c r="B74" s="34">
        <v>11</v>
      </c>
      <c r="C74" s="34">
        <v>14</v>
      </c>
      <c r="D74" s="34">
        <v>12</v>
      </c>
      <c r="E74" s="34"/>
      <c r="F74" s="34">
        <v>12</v>
      </c>
      <c r="G74" s="34">
        <v>13</v>
      </c>
      <c r="H74" s="34">
        <v>10</v>
      </c>
      <c r="I74" s="34">
        <v>13</v>
      </c>
      <c r="J74" s="34">
        <v>10</v>
      </c>
      <c r="K74" s="34">
        <v>0</v>
      </c>
      <c r="L74" s="34" t="s">
        <v>246</v>
      </c>
      <c r="M74" s="34"/>
      <c r="N74" s="34">
        <v>11</v>
      </c>
      <c r="P74" s="53"/>
    </row>
    <row r="75" spans="1:16" ht="15" customHeight="1" x14ac:dyDescent="0.2">
      <c r="A75" s="5" t="s">
        <v>49</v>
      </c>
      <c r="B75" s="34">
        <v>74</v>
      </c>
      <c r="C75" s="34">
        <v>82</v>
      </c>
      <c r="D75" s="34">
        <v>62</v>
      </c>
      <c r="E75" s="34"/>
      <c r="F75" s="34">
        <v>74</v>
      </c>
      <c r="G75" s="34">
        <v>80</v>
      </c>
      <c r="H75" s="34">
        <v>76</v>
      </c>
      <c r="I75" s="34">
        <v>64</v>
      </c>
      <c r="J75" s="34">
        <v>87</v>
      </c>
      <c r="K75" s="34">
        <v>85</v>
      </c>
      <c r="L75" s="34" t="s">
        <v>246</v>
      </c>
      <c r="M75" s="34"/>
      <c r="N75" s="34">
        <v>74</v>
      </c>
      <c r="P75" s="53"/>
    </row>
    <row r="76" spans="1:16" ht="15" customHeight="1" x14ac:dyDescent="0.2">
      <c r="A76" s="70" t="s">
        <v>50</v>
      </c>
      <c r="B76" s="34">
        <v>0</v>
      </c>
      <c r="C76" s="34">
        <v>0</v>
      </c>
      <c r="D76" s="34">
        <v>0</v>
      </c>
      <c r="E76" s="34"/>
      <c r="F76" s="34">
        <v>0</v>
      </c>
      <c r="G76" s="34">
        <v>0</v>
      </c>
      <c r="H76" s="34">
        <v>0</v>
      </c>
      <c r="I76" s="34">
        <v>0</v>
      </c>
      <c r="J76" s="34">
        <v>0</v>
      </c>
      <c r="K76" s="34">
        <v>0</v>
      </c>
      <c r="L76" s="34" t="s">
        <v>246</v>
      </c>
      <c r="M76" s="34"/>
      <c r="N76" s="34">
        <v>0</v>
      </c>
      <c r="P76" s="71"/>
    </row>
    <row r="77" spans="1:16" ht="15" customHeight="1" x14ac:dyDescent="0.2">
      <c r="A77" s="70" t="s">
        <v>51</v>
      </c>
      <c r="B77" s="34">
        <v>1</v>
      </c>
      <c r="C77" s="34">
        <v>1</v>
      </c>
      <c r="D77" s="34">
        <v>1</v>
      </c>
      <c r="E77" s="34"/>
      <c r="F77" s="34">
        <v>2</v>
      </c>
      <c r="G77" s="34">
        <v>0</v>
      </c>
      <c r="H77" s="34">
        <v>1</v>
      </c>
      <c r="I77" s="34">
        <v>1</v>
      </c>
      <c r="J77" s="34">
        <v>0</v>
      </c>
      <c r="K77" s="34">
        <v>0</v>
      </c>
      <c r="L77" s="34" t="s">
        <v>246</v>
      </c>
      <c r="M77" s="34"/>
      <c r="N77" s="34">
        <v>1</v>
      </c>
      <c r="P77" s="71"/>
    </row>
    <row r="78" spans="1:16" ht="15" customHeight="1" x14ac:dyDescent="0.2">
      <c r="A78" s="70" t="s">
        <v>52</v>
      </c>
      <c r="B78" s="34">
        <v>4</v>
      </c>
      <c r="C78" s="34">
        <v>0</v>
      </c>
      <c r="D78" s="34">
        <v>3</v>
      </c>
      <c r="E78" s="34"/>
      <c r="F78" s="34">
        <v>4</v>
      </c>
      <c r="G78" s="34">
        <v>3</v>
      </c>
      <c r="H78" s="34">
        <v>4</v>
      </c>
      <c r="I78" s="34">
        <v>4</v>
      </c>
      <c r="J78" s="34">
        <v>0</v>
      </c>
      <c r="K78" s="34">
        <v>3</v>
      </c>
      <c r="L78" s="34" t="s">
        <v>246</v>
      </c>
      <c r="M78" s="34"/>
      <c r="N78" s="34">
        <v>4</v>
      </c>
      <c r="P78" s="71"/>
    </row>
    <row r="79" spans="1:16" ht="15" customHeight="1" x14ac:dyDescent="0.2">
      <c r="A79" s="10" t="s">
        <v>53</v>
      </c>
      <c r="B79" s="34">
        <v>0</v>
      </c>
      <c r="C79" s="34">
        <v>0</v>
      </c>
      <c r="D79" s="34">
        <v>1</v>
      </c>
      <c r="E79" s="34"/>
      <c r="F79" s="34">
        <v>0</v>
      </c>
      <c r="G79" s="34">
        <v>0</v>
      </c>
      <c r="H79" s="34">
        <v>0</v>
      </c>
      <c r="I79" s="34">
        <v>1</v>
      </c>
      <c r="J79" s="34">
        <v>0</v>
      </c>
      <c r="K79" s="34">
        <v>0</v>
      </c>
      <c r="L79" s="34" t="s">
        <v>246</v>
      </c>
      <c r="M79" s="34"/>
      <c r="N79" s="34">
        <v>0</v>
      </c>
      <c r="P79" s="186"/>
    </row>
    <row r="80" spans="1:16" ht="15" customHeight="1" x14ac:dyDescent="0.2">
      <c r="A80" s="10" t="s">
        <v>54</v>
      </c>
      <c r="B80" s="34">
        <v>1</v>
      </c>
      <c r="C80" s="34" t="s">
        <v>246</v>
      </c>
      <c r="D80" s="34">
        <v>1</v>
      </c>
      <c r="E80" s="34"/>
      <c r="F80" s="34">
        <v>1</v>
      </c>
      <c r="G80" s="34">
        <v>1</v>
      </c>
      <c r="H80" s="34">
        <v>1</v>
      </c>
      <c r="I80" s="34">
        <v>1</v>
      </c>
      <c r="J80" s="34">
        <v>1</v>
      </c>
      <c r="K80" s="34">
        <v>0</v>
      </c>
      <c r="L80" s="34" t="s">
        <v>246</v>
      </c>
      <c r="M80" s="34"/>
      <c r="N80" s="34">
        <v>1</v>
      </c>
      <c r="P80" s="186"/>
    </row>
    <row r="81" spans="1:32" ht="15" customHeight="1" x14ac:dyDescent="0.2">
      <c r="A81" s="10" t="s">
        <v>55</v>
      </c>
      <c r="B81" s="34">
        <v>0</v>
      </c>
      <c r="C81" s="34">
        <v>0</v>
      </c>
      <c r="D81" s="34">
        <v>0</v>
      </c>
      <c r="E81" s="34"/>
      <c r="F81" s="34">
        <v>0</v>
      </c>
      <c r="G81" s="34" t="s">
        <v>246</v>
      </c>
      <c r="H81" s="34">
        <v>0</v>
      </c>
      <c r="I81" s="34">
        <v>0</v>
      </c>
      <c r="J81" s="34">
        <v>0</v>
      </c>
      <c r="K81" s="34">
        <v>0</v>
      </c>
      <c r="L81" s="34" t="s">
        <v>246</v>
      </c>
      <c r="M81" s="34"/>
      <c r="N81" s="34">
        <v>0</v>
      </c>
      <c r="P81" s="186"/>
    </row>
    <row r="82" spans="1:32" ht="15" customHeight="1" x14ac:dyDescent="0.2">
      <c r="A82" s="5" t="s">
        <v>56</v>
      </c>
      <c r="B82" s="34">
        <v>9</v>
      </c>
      <c r="C82" s="34">
        <v>2</v>
      </c>
      <c r="D82" s="34">
        <v>9</v>
      </c>
      <c r="E82" s="34"/>
      <c r="F82" s="34">
        <v>9</v>
      </c>
      <c r="G82" s="34">
        <v>7</v>
      </c>
      <c r="H82" s="34">
        <v>5</v>
      </c>
      <c r="I82" s="34">
        <v>6</v>
      </c>
      <c r="J82" s="34">
        <v>2</v>
      </c>
      <c r="K82" s="34">
        <v>3</v>
      </c>
      <c r="L82" s="34" t="s">
        <v>246</v>
      </c>
      <c r="M82" s="34"/>
      <c r="N82" s="34">
        <v>9</v>
      </c>
      <c r="P82" s="53"/>
    </row>
    <row r="83" spans="1:32" ht="15" customHeight="1" x14ac:dyDescent="0.2">
      <c r="A83" s="5" t="s">
        <v>57</v>
      </c>
      <c r="B83" s="34">
        <v>7</v>
      </c>
      <c r="C83" s="34">
        <v>11</v>
      </c>
      <c r="D83" s="34">
        <v>5</v>
      </c>
      <c r="E83" s="34"/>
      <c r="F83" s="34">
        <v>7</v>
      </c>
      <c r="G83" s="34">
        <v>8</v>
      </c>
      <c r="H83" s="34">
        <v>8</v>
      </c>
      <c r="I83" s="34">
        <v>8</v>
      </c>
      <c r="J83" s="34">
        <v>6</v>
      </c>
      <c r="K83" s="34">
        <v>0</v>
      </c>
      <c r="L83" s="34" t="s">
        <v>246</v>
      </c>
      <c r="M83" s="34"/>
      <c r="N83" s="34">
        <v>7</v>
      </c>
      <c r="P83" s="53"/>
    </row>
    <row r="84" spans="1:32" ht="15" customHeight="1" x14ac:dyDescent="0.2">
      <c r="A84" s="70" t="s">
        <v>58</v>
      </c>
      <c r="B84" s="34">
        <v>1</v>
      </c>
      <c r="C84" s="34">
        <v>0</v>
      </c>
      <c r="D84" s="34">
        <v>1</v>
      </c>
      <c r="E84" s="34"/>
      <c r="F84" s="34">
        <v>1</v>
      </c>
      <c r="G84" s="34">
        <v>1</v>
      </c>
      <c r="H84" s="34">
        <v>1</v>
      </c>
      <c r="I84" s="34">
        <v>1</v>
      </c>
      <c r="J84" s="34">
        <v>0</v>
      </c>
      <c r="K84" s="34">
        <v>0</v>
      </c>
      <c r="L84" s="34" t="s">
        <v>246</v>
      </c>
      <c r="M84" s="34"/>
      <c r="N84" s="34">
        <v>1</v>
      </c>
      <c r="P84" s="71"/>
    </row>
    <row r="85" spans="1:32" ht="15" customHeight="1" x14ac:dyDescent="0.2">
      <c r="A85" s="5" t="s">
        <v>59</v>
      </c>
      <c r="B85" s="34">
        <v>20</v>
      </c>
      <c r="C85" s="34">
        <v>19</v>
      </c>
      <c r="D85" s="34">
        <v>18</v>
      </c>
      <c r="E85" s="34"/>
      <c r="F85" s="34">
        <v>20</v>
      </c>
      <c r="G85" s="34">
        <v>20</v>
      </c>
      <c r="H85" s="34">
        <v>20</v>
      </c>
      <c r="I85" s="34">
        <v>19</v>
      </c>
      <c r="J85" s="34">
        <v>14</v>
      </c>
      <c r="K85" s="34">
        <v>2</v>
      </c>
      <c r="L85" s="34" t="s">
        <v>246</v>
      </c>
      <c r="M85" s="34"/>
      <c r="N85" s="34">
        <v>20</v>
      </c>
      <c r="P85" s="53"/>
    </row>
    <row r="86" spans="1:32" ht="15" customHeight="1" x14ac:dyDescent="0.2">
      <c r="A86" s="5" t="s">
        <v>60</v>
      </c>
      <c r="B86" s="34">
        <v>47</v>
      </c>
      <c r="C86" s="34">
        <v>55</v>
      </c>
      <c r="D86" s="34">
        <v>45</v>
      </c>
      <c r="E86" s="34"/>
      <c r="F86" s="34">
        <v>40</v>
      </c>
      <c r="G86" s="34">
        <v>75</v>
      </c>
      <c r="H86" s="34">
        <v>96</v>
      </c>
      <c r="I86" s="34">
        <v>51</v>
      </c>
      <c r="J86" s="34">
        <v>84</v>
      </c>
      <c r="K86" s="34">
        <v>97</v>
      </c>
      <c r="L86" s="34" t="s">
        <v>246</v>
      </c>
      <c r="M86" s="34"/>
      <c r="N86" s="34">
        <v>47</v>
      </c>
      <c r="P86" s="53"/>
    </row>
    <row r="87" spans="1:32" ht="15" customHeight="1" x14ac:dyDescent="0.2">
      <c r="A87" s="5" t="s">
        <v>61</v>
      </c>
      <c r="B87" s="34">
        <v>8</v>
      </c>
      <c r="C87" s="34">
        <v>6</v>
      </c>
      <c r="D87" s="34">
        <v>23</v>
      </c>
      <c r="E87" s="34"/>
      <c r="F87" s="34">
        <v>9</v>
      </c>
      <c r="G87" s="34">
        <v>7</v>
      </c>
      <c r="H87" s="34">
        <v>6</v>
      </c>
      <c r="I87" s="34">
        <v>7</v>
      </c>
      <c r="J87" s="34">
        <v>12</v>
      </c>
      <c r="K87" s="34" t="s">
        <v>246</v>
      </c>
      <c r="L87" s="34" t="s">
        <v>246</v>
      </c>
      <c r="M87" s="34"/>
      <c r="N87" s="34">
        <v>9</v>
      </c>
      <c r="P87" s="53"/>
    </row>
    <row r="88" spans="1:32" ht="15" customHeight="1" x14ac:dyDescent="0.2">
      <c r="A88" s="5" t="s">
        <v>62</v>
      </c>
      <c r="B88" s="34">
        <v>7</v>
      </c>
      <c r="C88" s="34">
        <v>2</v>
      </c>
      <c r="D88" s="34">
        <v>8</v>
      </c>
      <c r="E88" s="34"/>
      <c r="F88" s="34">
        <v>7</v>
      </c>
      <c r="G88" s="34">
        <v>6</v>
      </c>
      <c r="H88" s="34">
        <v>5</v>
      </c>
      <c r="I88" s="34">
        <v>5</v>
      </c>
      <c r="J88" s="34">
        <v>5</v>
      </c>
      <c r="K88" s="34">
        <v>0</v>
      </c>
      <c r="L88" s="34" t="s">
        <v>246</v>
      </c>
      <c r="M88" s="34"/>
      <c r="N88" s="34">
        <v>7</v>
      </c>
      <c r="P88" s="53"/>
    </row>
    <row r="89" spans="1:32" x14ac:dyDescent="0.2">
      <c r="A89" s="2"/>
      <c r="B89" s="2"/>
      <c r="C89" s="2"/>
      <c r="D89" s="2"/>
      <c r="E89" s="2"/>
      <c r="F89" s="2"/>
      <c r="G89" s="2"/>
      <c r="H89" s="2"/>
      <c r="I89" s="2"/>
      <c r="J89" s="2"/>
      <c r="K89" s="2"/>
      <c r="L89" s="2"/>
      <c r="M89" s="2"/>
      <c r="N89" s="2"/>
    </row>
    <row r="90" spans="1:32" ht="15" customHeight="1" x14ac:dyDescent="0.2">
      <c r="A90" s="46"/>
      <c r="B90" s="41"/>
      <c r="C90" s="46"/>
      <c r="D90" s="46"/>
      <c r="F90" s="41"/>
      <c r="G90" s="46"/>
      <c r="H90" s="46"/>
      <c r="I90" s="41"/>
      <c r="J90" s="46"/>
      <c r="K90" s="46"/>
      <c r="L90" s="46"/>
      <c r="N90" s="38" t="s">
        <v>250</v>
      </c>
    </row>
    <row r="91" spans="1:32" ht="9" customHeight="1" x14ac:dyDescent="0.2">
      <c r="A91" s="46"/>
      <c r="B91" s="41"/>
      <c r="C91" s="46"/>
      <c r="D91" s="46"/>
      <c r="E91" s="38"/>
      <c r="F91" s="41"/>
      <c r="G91" s="46"/>
      <c r="H91" s="46"/>
      <c r="I91" s="41"/>
      <c r="J91" s="46"/>
      <c r="K91" s="46"/>
      <c r="L91" s="46"/>
      <c r="M91" s="38"/>
      <c r="N91" s="46"/>
      <c r="O91" s="38"/>
    </row>
    <row r="92" spans="1:32" x14ac:dyDescent="0.2">
      <c r="A92" s="419" t="s">
        <v>488</v>
      </c>
      <c r="B92" s="419"/>
      <c r="C92" s="419"/>
      <c r="D92" s="419"/>
      <c r="E92" s="419"/>
      <c r="F92" s="419"/>
      <c r="G92" s="419"/>
      <c r="H92" s="419"/>
      <c r="I92" s="419"/>
      <c r="J92" s="419"/>
      <c r="K92" s="419"/>
      <c r="L92" s="419"/>
      <c r="M92" s="419"/>
      <c r="N92" s="419"/>
      <c r="O92" s="47"/>
      <c r="P92" s="48"/>
    </row>
    <row r="93" spans="1:32" ht="24.75" customHeight="1" x14ac:dyDescent="0.2">
      <c r="A93" s="428" t="s">
        <v>484</v>
      </c>
      <c r="B93" s="428"/>
      <c r="C93" s="428"/>
      <c r="D93" s="428"/>
      <c r="E93" s="428"/>
      <c r="F93" s="428"/>
      <c r="G93" s="428"/>
      <c r="H93" s="428"/>
      <c r="I93" s="428"/>
      <c r="J93" s="428"/>
      <c r="K93" s="428"/>
      <c r="L93" s="428"/>
      <c r="M93" s="428"/>
      <c r="N93" s="428"/>
      <c r="O93" s="36"/>
      <c r="P93" s="49"/>
    </row>
    <row r="94" spans="1:32" ht="24" customHeight="1" x14ac:dyDescent="0.2">
      <c r="A94" s="428" t="s">
        <v>506</v>
      </c>
      <c r="B94" s="428"/>
      <c r="C94" s="428"/>
      <c r="D94" s="428"/>
      <c r="E94" s="428"/>
      <c r="F94" s="428"/>
      <c r="G94" s="428"/>
      <c r="H94" s="428"/>
      <c r="I94" s="428"/>
      <c r="J94" s="428"/>
      <c r="K94" s="428"/>
      <c r="L94" s="428"/>
      <c r="M94" s="428"/>
      <c r="N94" s="428"/>
      <c r="O94" s="47"/>
      <c r="P94" s="50"/>
      <c r="Q94" s="48"/>
      <c r="R94" s="48"/>
      <c r="S94" s="48"/>
    </row>
    <row r="95" spans="1:32" s="49" customFormat="1" x14ac:dyDescent="0.2">
      <c r="A95" s="419" t="s">
        <v>496</v>
      </c>
      <c r="B95" s="419"/>
      <c r="C95" s="419"/>
      <c r="D95" s="419"/>
      <c r="E95" s="419"/>
      <c r="F95" s="419"/>
      <c r="G95" s="419"/>
      <c r="H95" s="419"/>
      <c r="I95" s="419"/>
      <c r="J95" s="419"/>
      <c r="K95" s="419"/>
      <c r="L95" s="419"/>
      <c r="M95" s="419"/>
      <c r="N95" s="419"/>
      <c r="O95" s="47"/>
      <c r="P95" s="50"/>
    </row>
    <row r="96" spans="1:32" s="39" customFormat="1" ht="26.25" customHeight="1" x14ac:dyDescent="0.2">
      <c r="A96" s="419" t="s">
        <v>497</v>
      </c>
      <c r="B96" s="419"/>
      <c r="C96" s="419"/>
      <c r="D96" s="419"/>
      <c r="E96" s="419"/>
      <c r="F96" s="419"/>
      <c r="G96" s="419"/>
      <c r="H96" s="419"/>
      <c r="I96" s="419"/>
      <c r="J96" s="419"/>
      <c r="K96" s="419"/>
      <c r="L96" s="419"/>
      <c r="M96" s="419"/>
      <c r="N96" s="419"/>
      <c r="O96" s="192"/>
      <c r="P96" s="192"/>
      <c r="Q96" s="192"/>
      <c r="R96" s="192"/>
      <c r="S96" s="192"/>
      <c r="T96" s="191"/>
      <c r="U96" s="191"/>
      <c r="V96" s="191"/>
      <c r="W96" s="191"/>
      <c r="X96" s="191"/>
      <c r="Y96" s="191"/>
      <c r="Z96" s="191"/>
      <c r="AA96" s="191"/>
      <c r="AB96" s="191"/>
      <c r="AC96" s="191"/>
      <c r="AD96" s="191"/>
      <c r="AE96" s="191"/>
      <c r="AF96" s="191"/>
    </row>
    <row r="97" spans="1:21" s="39" customFormat="1" ht="24" customHeight="1" x14ac:dyDescent="0.2">
      <c r="A97" s="419" t="s">
        <v>498</v>
      </c>
      <c r="B97" s="419"/>
      <c r="C97" s="419"/>
      <c r="D97" s="419"/>
      <c r="E97" s="419"/>
      <c r="F97" s="419"/>
      <c r="G97" s="419"/>
      <c r="H97" s="419"/>
      <c r="I97" s="419"/>
      <c r="J97" s="419"/>
      <c r="K97" s="419"/>
      <c r="L97" s="419"/>
      <c r="M97" s="419"/>
      <c r="N97" s="419"/>
      <c r="O97" s="199"/>
      <c r="P97" s="199"/>
      <c r="Q97" s="199"/>
      <c r="R97" s="199"/>
      <c r="S97" s="199"/>
      <c r="T97" s="184"/>
      <c r="U97" s="50"/>
    </row>
    <row r="98" spans="1:21" ht="12.75" x14ac:dyDescent="0.2">
      <c r="A98" s="188" t="s">
        <v>485</v>
      </c>
      <c r="B98" s="188"/>
      <c r="C98" s="188"/>
      <c r="D98" s="188"/>
      <c r="E98" s="188"/>
      <c r="F98" s="188"/>
      <c r="G98" s="4"/>
      <c r="H98" s="4"/>
      <c r="I98" s="4"/>
      <c r="J98" s="4"/>
      <c r="K98" s="4"/>
      <c r="L98" s="184"/>
      <c r="M98" s="184"/>
      <c r="N98" s="184"/>
      <c r="O98" s="198"/>
      <c r="P98" s="198"/>
      <c r="Q98" s="198"/>
      <c r="R98" s="198"/>
      <c r="S98" s="198"/>
      <c r="T98" s="184"/>
    </row>
    <row r="99" spans="1:21" ht="12.75" x14ac:dyDescent="0.2">
      <c r="A99" s="53" t="s">
        <v>486</v>
      </c>
      <c r="B99" s="188"/>
      <c r="C99" s="188"/>
      <c r="D99" s="188"/>
      <c r="E99" s="188"/>
      <c r="F99" s="188"/>
      <c r="G99" s="188"/>
      <c r="H99" s="188"/>
      <c r="I99" s="188"/>
      <c r="J99" s="188"/>
      <c r="K99" s="188"/>
      <c r="L99" s="184"/>
      <c r="M99" s="184"/>
      <c r="N99" s="184"/>
      <c r="O99" s="198"/>
      <c r="P99" s="198"/>
      <c r="Q99" s="198"/>
      <c r="R99" s="198"/>
      <c r="S99" s="198"/>
      <c r="T99" s="184"/>
    </row>
    <row r="100" spans="1:21" ht="12.75" x14ac:dyDescent="0.2">
      <c r="A100" s="187" t="s">
        <v>487</v>
      </c>
      <c r="B100" s="193"/>
      <c r="C100" s="193"/>
      <c r="D100" s="193"/>
      <c r="E100" s="193"/>
      <c r="F100" s="193"/>
      <c r="G100" s="193"/>
      <c r="H100" s="193"/>
      <c r="I100" s="193"/>
      <c r="J100" s="193"/>
      <c r="K100" s="193"/>
      <c r="L100" s="193"/>
      <c r="M100" s="193"/>
      <c r="N100" s="193"/>
      <c r="O100" s="40"/>
    </row>
    <row r="101" spans="1:21" x14ac:dyDescent="0.2">
      <c r="A101" s="188" t="s">
        <v>489</v>
      </c>
      <c r="B101" s="183"/>
      <c r="C101" s="183"/>
      <c r="D101" s="183"/>
      <c r="E101" s="183"/>
      <c r="F101" s="183"/>
      <c r="G101" s="183"/>
      <c r="H101" s="183"/>
      <c r="I101" s="183"/>
      <c r="J101" s="183"/>
      <c r="K101" s="183"/>
      <c r="L101" s="183"/>
      <c r="M101" s="183"/>
      <c r="N101" s="183"/>
      <c r="O101" s="194"/>
    </row>
    <row r="102" spans="1:21" ht="11.25" customHeight="1" x14ac:dyDescent="0.2">
      <c r="A102" s="419" t="s">
        <v>510</v>
      </c>
      <c r="B102" s="419"/>
      <c r="C102" s="419"/>
      <c r="D102" s="419"/>
      <c r="E102" s="419"/>
      <c r="F102" s="419"/>
      <c r="G102" s="419"/>
      <c r="H102" s="419"/>
      <c r="I102" s="419"/>
      <c r="J102" s="419"/>
      <c r="K102" s="419"/>
      <c r="L102" s="419"/>
      <c r="M102" s="419"/>
      <c r="N102" s="419"/>
      <c r="O102" s="419"/>
      <c r="P102" s="419"/>
      <c r="Q102" s="419"/>
      <c r="R102" s="419"/>
      <c r="S102" s="419"/>
    </row>
    <row r="103" spans="1:21" ht="11.25" customHeight="1" x14ac:dyDescent="0.2">
      <c r="A103" s="419" t="s">
        <v>511</v>
      </c>
      <c r="B103" s="419"/>
      <c r="C103" s="419"/>
      <c r="D103" s="419"/>
      <c r="E103" s="419"/>
      <c r="F103" s="419"/>
      <c r="G103" s="419"/>
      <c r="H103" s="419"/>
      <c r="I103" s="419"/>
      <c r="J103" s="419"/>
      <c r="K103" s="419"/>
      <c r="L103" s="419"/>
      <c r="M103" s="419"/>
      <c r="N103" s="419"/>
      <c r="O103" s="419"/>
      <c r="P103" s="419"/>
      <c r="Q103" s="419"/>
      <c r="R103" s="419"/>
      <c r="S103" s="419"/>
    </row>
    <row r="104" spans="1:21" ht="27" customHeight="1" x14ac:dyDescent="0.2">
      <c r="A104" s="419" t="s">
        <v>512</v>
      </c>
      <c r="B104" s="419"/>
      <c r="C104" s="419"/>
      <c r="D104" s="419"/>
      <c r="E104" s="419"/>
      <c r="F104" s="419"/>
      <c r="G104" s="419"/>
      <c r="H104" s="419"/>
      <c r="I104" s="419"/>
      <c r="J104" s="419"/>
      <c r="K104" s="419"/>
      <c r="L104" s="419"/>
      <c r="M104" s="419"/>
      <c r="N104" s="419"/>
      <c r="O104" s="419"/>
      <c r="P104" s="419"/>
      <c r="Q104" s="419"/>
      <c r="R104" s="419"/>
      <c r="S104" s="419"/>
    </row>
    <row r="105" spans="1:21" ht="15" customHeight="1" x14ac:dyDescent="0.2">
      <c r="B105" s="51"/>
      <c r="C105" s="36"/>
      <c r="D105" s="36"/>
      <c r="E105" s="36"/>
      <c r="F105" s="51"/>
      <c r="G105" s="36"/>
      <c r="H105" s="36"/>
      <c r="I105" s="51"/>
      <c r="J105" s="36"/>
      <c r="K105" s="36"/>
      <c r="L105" s="36"/>
      <c r="M105" s="36"/>
      <c r="N105" s="36"/>
      <c r="O105" s="195"/>
    </row>
    <row r="106" spans="1:21" ht="12.75" x14ac:dyDescent="0.2">
      <c r="A106" s="425" t="s">
        <v>141</v>
      </c>
      <c r="B106" s="425"/>
      <c r="C106" s="425"/>
      <c r="D106" s="425"/>
      <c r="E106" s="425"/>
      <c r="F106" s="425"/>
      <c r="G106" s="425"/>
      <c r="H106" s="425"/>
      <c r="I106" s="425"/>
      <c r="J106" s="425"/>
      <c r="K106" s="426"/>
      <c r="L106" s="426"/>
      <c r="M106" s="426"/>
      <c r="N106" s="426"/>
      <c r="O106" s="36"/>
    </row>
    <row r="107" spans="1:21" x14ac:dyDescent="0.2">
      <c r="A107" s="188" t="s">
        <v>422</v>
      </c>
      <c r="B107" s="52"/>
      <c r="C107" s="8"/>
      <c r="D107" s="8"/>
      <c r="E107" s="8"/>
      <c r="F107" s="52"/>
      <c r="G107" s="8"/>
      <c r="H107" s="8"/>
      <c r="I107" s="52"/>
      <c r="J107" s="8"/>
      <c r="K107" s="8"/>
      <c r="L107" s="8"/>
      <c r="M107" s="8"/>
      <c r="N107" s="8"/>
      <c r="O107" s="8"/>
    </row>
    <row r="108" spans="1:21" ht="16.5" customHeight="1" x14ac:dyDescent="0.2">
      <c r="A108" s="182"/>
      <c r="B108" s="182"/>
      <c r="C108" s="182"/>
      <c r="D108" s="182"/>
      <c r="E108" s="182"/>
      <c r="F108" s="182"/>
      <c r="G108" s="182"/>
      <c r="H108" s="182"/>
      <c r="I108" s="182"/>
      <c r="J108" s="182"/>
      <c r="K108" s="182"/>
      <c r="L108" s="182"/>
      <c r="M108" s="182"/>
      <c r="N108" s="182"/>
      <c r="O108" s="196"/>
    </row>
  </sheetData>
  <sheetProtection password="8329" sheet="1" objects="1" scenarios="1"/>
  <mergeCells count="17">
    <mergeCell ref="A106:N106"/>
    <mergeCell ref="A95:N95"/>
    <mergeCell ref="A1:N1"/>
    <mergeCell ref="A2:B2"/>
    <mergeCell ref="B5:D5"/>
    <mergeCell ref="F5:L5"/>
    <mergeCell ref="A92:N92"/>
    <mergeCell ref="A96:N96"/>
    <mergeCell ref="A97:N97"/>
    <mergeCell ref="A93:N93"/>
    <mergeCell ref="A94:N94"/>
    <mergeCell ref="A102:N102"/>
    <mergeCell ref="O102:S102"/>
    <mergeCell ref="A103:N103"/>
    <mergeCell ref="O103:S103"/>
    <mergeCell ref="A104:N104"/>
    <mergeCell ref="O104:S104"/>
  </mergeCells>
  <pageMargins left="0.70866141732283472" right="0.70866141732283472" top="0.74803149606299213" bottom="0.74803149606299213" header="0.31496062992125984" footer="0.31496062992125984"/>
  <pageSetup paperSize="9" scale="53" orientation="portrait" r:id="rId1"/>
  <headerFooter alignWithMargins="0">
    <oddHeader xml:space="preserve">&amp;C&amp;"Arial,Bold"&amp;12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59999389629810485"/>
  </sheetPr>
  <dimension ref="A1:J198"/>
  <sheetViews>
    <sheetView showGridLines="0" zoomScaleNormal="100" workbookViewId="0">
      <pane ySplit="2" topLeftCell="A3" activePane="bottomLeft" state="frozen"/>
      <selection pane="bottomLeft"/>
    </sheetView>
  </sheetViews>
  <sheetFormatPr defaultColWidth="9.140625" defaultRowHeight="14.25" x14ac:dyDescent="0.2"/>
  <cols>
    <col min="1" max="1" width="37.5703125" style="106" customWidth="1"/>
    <col min="2" max="2" width="66.7109375" style="106" customWidth="1"/>
    <col min="3" max="16384" width="9.140625" style="106"/>
  </cols>
  <sheetData>
    <row r="1" spans="1:10" ht="15" x14ac:dyDescent="0.2">
      <c r="A1" s="103" t="s">
        <v>313</v>
      </c>
      <c r="B1" s="103" t="s">
        <v>143</v>
      </c>
      <c r="C1" s="104"/>
      <c r="D1" s="105"/>
      <c r="E1" s="105"/>
      <c r="F1" s="105"/>
      <c r="G1" s="105"/>
      <c r="H1" s="105"/>
      <c r="I1" s="105"/>
      <c r="J1" s="105"/>
    </row>
    <row r="2" spans="1:10" ht="18" customHeight="1" x14ac:dyDescent="0.2">
      <c r="A2" s="103"/>
      <c r="B2" s="103"/>
      <c r="C2" s="104"/>
      <c r="D2" s="105"/>
      <c r="E2" s="105"/>
      <c r="F2" s="105"/>
      <c r="G2" s="105"/>
      <c r="H2" s="105"/>
      <c r="I2" s="105"/>
      <c r="J2" s="105"/>
    </row>
    <row r="3" spans="1:10" x14ac:dyDescent="0.2">
      <c r="A3" s="107" t="s">
        <v>0</v>
      </c>
      <c r="B3" s="108" t="s">
        <v>314</v>
      </c>
      <c r="C3" s="109"/>
      <c r="G3" s="5"/>
    </row>
    <row r="4" spans="1:10" x14ac:dyDescent="0.2">
      <c r="A4" s="110"/>
      <c r="B4" s="111" t="s">
        <v>4</v>
      </c>
      <c r="C4" s="109"/>
      <c r="G4" s="5"/>
    </row>
    <row r="5" spans="1:10" x14ac:dyDescent="0.2">
      <c r="A5" s="112"/>
      <c r="B5" s="113"/>
      <c r="C5" s="109"/>
      <c r="G5" s="5"/>
    </row>
    <row r="6" spans="1:10" x14ac:dyDescent="0.2">
      <c r="A6" s="114" t="s">
        <v>5</v>
      </c>
      <c r="B6" s="109" t="s">
        <v>315</v>
      </c>
      <c r="C6" s="109"/>
      <c r="G6" s="5"/>
    </row>
    <row r="7" spans="1:10" x14ac:dyDescent="0.2">
      <c r="A7" s="114"/>
      <c r="B7" s="109" t="s">
        <v>5</v>
      </c>
      <c r="C7" s="109"/>
      <c r="G7" s="5"/>
    </row>
    <row r="8" spans="1:10" x14ac:dyDescent="0.2">
      <c r="A8" s="114"/>
      <c r="B8" s="109" t="s">
        <v>316</v>
      </c>
      <c r="C8" s="109"/>
      <c r="G8" s="5"/>
    </row>
    <row r="9" spans="1:10" x14ac:dyDescent="0.2">
      <c r="A9" s="114"/>
      <c r="B9" s="109" t="s">
        <v>317</v>
      </c>
      <c r="C9" s="109"/>
      <c r="G9" s="115"/>
    </row>
    <row r="10" spans="1:10" x14ac:dyDescent="0.2">
      <c r="A10" s="114"/>
      <c r="B10" s="109" t="s">
        <v>318</v>
      </c>
      <c r="C10" s="109"/>
      <c r="G10" s="5"/>
    </row>
    <row r="11" spans="1:10" x14ac:dyDescent="0.2">
      <c r="A11" s="114"/>
      <c r="B11" s="109" t="s">
        <v>319</v>
      </c>
      <c r="C11" s="109"/>
      <c r="G11" s="5"/>
      <c r="J11" s="111"/>
    </row>
    <row r="12" spans="1:10" x14ac:dyDescent="0.2">
      <c r="A12" s="114"/>
      <c r="B12" s="109" t="s">
        <v>320</v>
      </c>
      <c r="C12" s="109"/>
      <c r="G12" s="5"/>
      <c r="J12" s="111"/>
    </row>
    <row r="13" spans="1:10" x14ac:dyDescent="0.2">
      <c r="A13" s="114"/>
      <c r="B13" s="109" t="s">
        <v>321</v>
      </c>
      <c r="C13" s="109"/>
      <c r="G13" s="5"/>
      <c r="J13" s="111"/>
    </row>
    <row r="14" spans="1:10" x14ac:dyDescent="0.2">
      <c r="A14" s="114"/>
      <c r="B14" s="109" t="s">
        <v>322</v>
      </c>
      <c r="C14" s="109"/>
      <c r="G14" s="5"/>
      <c r="J14" s="116"/>
    </row>
    <row r="15" spans="1:10" x14ac:dyDescent="0.2">
      <c r="A15" s="114"/>
      <c r="B15" s="109" t="s">
        <v>323</v>
      </c>
      <c r="C15" s="109"/>
      <c r="G15" s="5"/>
    </row>
    <row r="16" spans="1:10" x14ac:dyDescent="0.2">
      <c r="A16" s="112"/>
      <c r="B16" s="113"/>
      <c r="C16" s="109"/>
      <c r="G16" s="5"/>
    </row>
    <row r="17" spans="1:7" x14ac:dyDescent="0.2">
      <c r="A17" s="107" t="s">
        <v>6</v>
      </c>
      <c r="B17" s="108" t="s">
        <v>324</v>
      </c>
      <c r="C17" s="109"/>
      <c r="G17" s="5"/>
    </row>
    <row r="18" spans="1:7" x14ac:dyDescent="0.2">
      <c r="A18" s="110"/>
      <c r="B18" s="111" t="s">
        <v>325</v>
      </c>
      <c r="C18" s="109"/>
      <c r="G18" s="5"/>
    </row>
    <row r="19" spans="1:7" x14ac:dyDescent="0.2">
      <c r="A19" s="112"/>
      <c r="B19" s="113"/>
      <c r="C19" s="109"/>
      <c r="G19" s="5"/>
    </row>
    <row r="20" spans="1:7" x14ac:dyDescent="0.2">
      <c r="A20" s="114" t="s">
        <v>7</v>
      </c>
      <c r="B20" s="109" t="s">
        <v>7</v>
      </c>
      <c r="C20" s="109"/>
      <c r="G20" s="5"/>
    </row>
    <row r="21" spans="1:7" x14ac:dyDescent="0.2">
      <c r="A21" s="112"/>
      <c r="B21" s="113"/>
      <c r="C21" s="109"/>
      <c r="G21" s="5"/>
    </row>
    <row r="22" spans="1:7" x14ac:dyDescent="0.2">
      <c r="A22" s="107" t="s">
        <v>8</v>
      </c>
      <c r="B22" s="108" t="s">
        <v>326</v>
      </c>
      <c r="C22" s="117"/>
      <c r="G22" s="118"/>
    </row>
    <row r="23" spans="1:7" x14ac:dyDescent="0.2">
      <c r="A23" s="112"/>
      <c r="B23" s="113"/>
      <c r="C23" s="109"/>
      <c r="G23" s="5"/>
    </row>
    <row r="24" spans="1:7" x14ac:dyDescent="0.2">
      <c r="A24" s="107" t="s">
        <v>9</v>
      </c>
      <c r="B24" s="108" t="s">
        <v>9</v>
      </c>
      <c r="C24" s="109"/>
      <c r="G24" s="5"/>
    </row>
    <row r="25" spans="1:7" x14ac:dyDescent="0.2">
      <c r="A25" s="112"/>
      <c r="B25" s="113"/>
      <c r="C25" s="109"/>
      <c r="G25" s="119"/>
    </row>
    <row r="26" spans="1:7" x14ac:dyDescent="0.2">
      <c r="A26" s="114" t="s">
        <v>10</v>
      </c>
      <c r="B26" s="109" t="s">
        <v>10</v>
      </c>
      <c r="C26" s="109"/>
      <c r="G26" s="5"/>
    </row>
    <row r="27" spans="1:7" x14ac:dyDescent="0.2">
      <c r="A27" s="112"/>
      <c r="B27" s="113"/>
      <c r="C27" s="109"/>
      <c r="G27" s="5"/>
    </row>
    <row r="28" spans="1:7" x14ac:dyDescent="0.2">
      <c r="A28" s="107" t="s">
        <v>11</v>
      </c>
      <c r="B28" s="108" t="s">
        <v>11</v>
      </c>
      <c r="C28" s="109"/>
      <c r="G28" s="5"/>
    </row>
    <row r="29" spans="1:7" x14ac:dyDescent="0.2">
      <c r="A29" s="112"/>
      <c r="B29" s="113"/>
      <c r="C29" s="109"/>
      <c r="G29" s="5"/>
    </row>
    <row r="30" spans="1:7" x14ac:dyDescent="0.2">
      <c r="A30" s="114" t="s">
        <v>12</v>
      </c>
      <c r="B30" s="109" t="s">
        <v>327</v>
      </c>
      <c r="C30" s="109"/>
      <c r="G30" s="5"/>
    </row>
    <row r="31" spans="1:7" x14ac:dyDescent="0.2">
      <c r="A31" s="114"/>
      <c r="B31" s="109" t="s">
        <v>328</v>
      </c>
      <c r="C31" s="109"/>
      <c r="G31" s="5"/>
    </row>
    <row r="32" spans="1:7" x14ac:dyDescent="0.2">
      <c r="A32" s="112"/>
      <c r="B32" s="113"/>
      <c r="C32" s="109"/>
      <c r="G32" s="5"/>
    </row>
    <row r="33" spans="1:7" x14ac:dyDescent="0.2">
      <c r="A33" s="107" t="s">
        <v>13</v>
      </c>
      <c r="B33" s="108" t="s">
        <v>329</v>
      </c>
      <c r="C33" s="109"/>
      <c r="G33" s="120"/>
    </row>
    <row r="34" spans="1:7" x14ac:dyDescent="0.2">
      <c r="A34" s="112"/>
      <c r="B34" s="113"/>
      <c r="C34" s="109"/>
      <c r="G34" s="120"/>
    </row>
    <row r="35" spans="1:7" x14ac:dyDescent="0.2">
      <c r="A35" s="114" t="s">
        <v>14</v>
      </c>
      <c r="B35" s="109" t="s">
        <v>330</v>
      </c>
      <c r="C35" s="109"/>
      <c r="G35" s="5"/>
    </row>
    <row r="36" spans="1:7" x14ac:dyDescent="0.2">
      <c r="A36" s="114"/>
      <c r="B36" s="109" t="s">
        <v>331</v>
      </c>
      <c r="C36" s="109"/>
      <c r="G36" s="5"/>
    </row>
    <row r="37" spans="1:7" x14ac:dyDescent="0.2">
      <c r="A37" s="114"/>
      <c r="B37" s="109" t="s">
        <v>332</v>
      </c>
      <c r="C37" s="109"/>
      <c r="G37" s="120"/>
    </row>
    <row r="38" spans="1:7" x14ac:dyDescent="0.2">
      <c r="A38" s="114"/>
      <c r="B38" s="109" t="s">
        <v>333</v>
      </c>
      <c r="C38" s="109"/>
      <c r="G38" s="5"/>
    </row>
    <row r="39" spans="1:7" x14ac:dyDescent="0.2">
      <c r="A39" s="114"/>
      <c r="B39" s="109" t="s">
        <v>334</v>
      </c>
      <c r="C39" s="109"/>
      <c r="G39" s="120"/>
    </row>
    <row r="40" spans="1:7" x14ac:dyDescent="0.2">
      <c r="A40" s="114"/>
      <c r="B40" s="109" t="s">
        <v>335</v>
      </c>
      <c r="C40" s="109"/>
      <c r="G40" s="5"/>
    </row>
    <row r="41" spans="1:7" x14ac:dyDescent="0.2">
      <c r="A41" s="114"/>
      <c r="B41" s="109" t="s">
        <v>336</v>
      </c>
      <c r="C41" s="109"/>
      <c r="G41" s="120"/>
    </row>
    <row r="42" spans="1:7" x14ac:dyDescent="0.2">
      <c r="A42" s="114"/>
      <c r="B42" s="109" t="s">
        <v>337</v>
      </c>
      <c r="C42" s="109"/>
      <c r="G42" s="120"/>
    </row>
    <row r="43" spans="1:7" x14ac:dyDescent="0.2">
      <c r="A43" s="112"/>
      <c r="B43" s="113"/>
      <c r="C43" s="109"/>
      <c r="G43" s="5"/>
    </row>
    <row r="44" spans="1:7" x14ac:dyDescent="0.2">
      <c r="A44" s="107" t="s">
        <v>15</v>
      </c>
      <c r="B44" s="108" t="s">
        <v>338</v>
      </c>
      <c r="C44" s="109"/>
      <c r="G44" s="5"/>
    </row>
    <row r="45" spans="1:7" x14ac:dyDescent="0.2">
      <c r="A45" s="112"/>
      <c r="B45" s="113"/>
      <c r="C45" s="109"/>
      <c r="G45" s="118"/>
    </row>
    <row r="46" spans="1:7" x14ac:dyDescent="0.2">
      <c r="A46" s="110" t="s">
        <v>16</v>
      </c>
      <c r="B46" s="111" t="s">
        <v>339</v>
      </c>
      <c r="C46" s="109"/>
      <c r="G46" s="115"/>
    </row>
    <row r="47" spans="1:7" x14ac:dyDescent="0.2">
      <c r="A47" s="112"/>
      <c r="B47" s="113"/>
      <c r="C47" s="109"/>
      <c r="G47" s="5"/>
    </row>
    <row r="48" spans="1:7" x14ac:dyDescent="0.2">
      <c r="A48" s="107" t="s">
        <v>17</v>
      </c>
      <c r="B48" s="108" t="s">
        <v>340</v>
      </c>
      <c r="C48" s="109"/>
      <c r="G48" s="5"/>
    </row>
    <row r="49" spans="1:7" x14ac:dyDescent="0.2">
      <c r="A49" s="112"/>
      <c r="B49" s="113"/>
      <c r="C49" s="109"/>
      <c r="G49" s="115"/>
    </row>
    <row r="50" spans="1:7" x14ac:dyDescent="0.2">
      <c r="A50" s="110" t="s">
        <v>18</v>
      </c>
      <c r="B50" s="109" t="s">
        <v>341</v>
      </c>
      <c r="C50" s="109"/>
      <c r="G50" s="5"/>
    </row>
    <row r="51" spans="1:7" x14ac:dyDescent="0.2">
      <c r="A51" s="112"/>
      <c r="B51" s="113"/>
      <c r="C51" s="109"/>
      <c r="G51" s="5"/>
    </row>
    <row r="52" spans="1:7" x14ac:dyDescent="0.2">
      <c r="A52" s="107" t="s">
        <v>19</v>
      </c>
      <c r="B52" s="108" t="s">
        <v>342</v>
      </c>
      <c r="C52" s="109"/>
      <c r="G52" s="5"/>
    </row>
    <row r="53" spans="1:7" x14ac:dyDescent="0.2">
      <c r="A53" s="112"/>
      <c r="B53" s="113"/>
      <c r="C53" s="109"/>
      <c r="G53" s="121"/>
    </row>
    <row r="54" spans="1:7" x14ac:dyDescent="0.2">
      <c r="A54" s="114" t="s">
        <v>20</v>
      </c>
      <c r="B54" s="109" t="s">
        <v>343</v>
      </c>
      <c r="C54" s="109"/>
      <c r="G54" s="121"/>
    </row>
    <row r="55" spans="1:7" x14ac:dyDescent="0.2">
      <c r="A55" s="112"/>
      <c r="B55" s="113"/>
      <c r="C55" s="109"/>
      <c r="G55" s="118"/>
    </row>
    <row r="56" spans="1:7" x14ac:dyDescent="0.2">
      <c r="A56" s="107" t="s">
        <v>21</v>
      </c>
      <c r="B56" s="108" t="s">
        <v>344</v>
      </c>
      <c r="C56" s="109"/>
      <c r="G56" s="115"/>
    </row>
    <row r="57" spans="1:7" x14ac:dyDescent="0.2">
      <c r="A57" s="110"/>
      <c r="B57" s="111" t="s">
        <v>345</v>
      </c>
      <c r="C57" s="109"/>
      <c r="G57" s="115"/>
    </row>
    <row r="58" spans="1:7" x14ac:dyDescent="0.2">
      <c r="A58" s="110"/>
      <c r="B58" s="111" t="s">
        <v>346</v>
      </c>
      <c r="C58" s="109"/>
      <c r="G58" s="115"/>
    </row>
    <row r="59" spans="1:7" x14ac:dyDescent="0.2">
      <c r="A59" s="110"/>
      <c r="B59" s="111" t="s">
        <v>347</v>
      </c>
      <c r="C59" s="109"/>
      <c r="G59" s="5"/>
    </row>
    <row r="60" spans="1:7" x14ac:dyDescent="0.2">
      <c r="A60" s="110"/>
      <c r="B60" s="111" t="s">
        <v>348</v>
      </c>
      <c r="C60" s="109"/>
      <c r="G60" s="115"/>
    </row>
    <row r="61" spans="1:7" x14ac:dyDescent="0.2">
      <c r="A61" s="112"/>
      <c r="B61" s="113"/>
      <c r="C61" s="109"/>
      <c r="G61" s="5"/>
    </row>
    <row r="62" spans="1:7" x14ac:dyDescent="0.2">
      <c r="A62" s="114" t="s">
        <v>22</v>
      </c>
      <c r="B62" s="109" t="s">
        <v>22</v>
      </c>
      <c r="C62" s="109"/>
      <c r="G62" s="118"/>
    </row>
    <row r="63" spans="1:7" x14ac:dyDescent="0.2">
      <c r="A63" s="112"/>
      <c r="B63" s="113"/>
      <c r="C63" s="109"/>
      <c r="G63" s="5"/>
    </row>
    <row r="64" spans="1:7" x14ac:dyDescent="0.2">
      <c r="A64" s="107" t="s">
        <v>23</v>
      </c>
      <c r="B64" s="111" t="s">
        <v>349</v>
      </c>
      <c r="C64" s="109"/>
      <c r="G64" s="5"/>
    </row>
    <row r="65" spans="1:7" x14ac:dyDescent="0.2">
      <c r="A65" s="112"/>
      <c r="B65" s="113"/>
      <c r="C65" s="109"/>
      <c r="G65" s="5"/>
    </row>
    <row r="66" spans="1:7" x14ac:dyDescent="0.2">
      <c r="A66" s="107" t="s">
        <v>24</v>
      </c>
      <c r="B66" s="108" t="s">
        <v>350</v>
      </c>
      <c r="C66" s="109"/>
      <c r="G66" s="5"/>
    </row>
    <row r="67" spans="1:7" x14ac:dyDescent="0.2">
      <c r="A67" s="110"/>
      <c r="B67" s="111" t="s">
        <v>351</v>
      </c>
      <c r="C67" s="109"/>
      <c r="G67" s="5"/>
    </row>
    <row r="68" spans="1:7" x14ac:dyDescent="0.2">
      <c r="A68" s="112"/>
      <c r="B68" s="113"/>
      <c r="C68" s="109"/>
    </row>
    <row r="69" spans="1:7" x14ac:dyDescent="0.2">
      <c r="A69" s="110" t="s">
        <v>25</v>
      </c>
      <c r="B69" s="111" t="s">
        <v>25</v>
      </c>
      <c r="C69" s="109"/>
    </row>
    <row r="70" spans="1:7" x14ac:dyDescent="0.2">
      <c r="A70" s="110"/>
      <c r="B70" s="122"/>
      <c r="C70" s="109"/>
    </row>
    <row r="71" spans="1:7" x14ac:dyDescent="0.2">
      <c r="A71" s="112"/>
      <c r="B71" s="113"/>
      <c r="C71" s="109"/>
    </row>
    <row r="72" spans="1:7" x14ac:dyDescent="0.2">
      <c r="A72" s="107" t="s">
        <v>26</v>
      </c>
      <c r="B72" s="108" t="s">
        <v>26</v>
      </c>
      <c r="C72" s="109"/>
    </row>
    <row r="73" spans="1:7" x14ac:dyDescent="0.2">
      <c r="A73" s="110"/>
      <c r="B73" s="111" t="s">
        <v>352</v>
      </c>
      <c r="C73" s="109"/>
    </row>
    <row r="74" spans="1:7" x14ac:dyDescent="0.2">
      <c r="A74" s="110"/>
      <c r="B74" s="111" t="s">
        <v>353</v>
      </c>
      <c r="C74" s="109"/>
    </row>
    <row r="75" spans="1:7" x14ac:dyDescent="0.2">
      <c r="A75" s="110"/>
      <c r="B75" s="111" t="s">
        <v>354</v>
      </c>
      <c r="C75" s="109"/>
    </row>
    <row r="76" spans="1:7" x14ac:dyDescent="0.2">
      <c r="A76" s="112"/>
      <c r="B76" s="113"/>
      <c r="C76" s="109"/>
    </row>
    <row r="77" spans="1:7" x14ac:dyDescent="0.2">
      <c r="A77" s="114" t="s">
        <v>27</v>
      </c>
      <c r="B77" s="109" t="s">
        <v>27</v>
      </c>
      <c r="C77" s="109"/>
    </row>
    <row r="78" spans="1:7" x14ac:dyDescent="0.2">
      <c r="A78" s="114"/>
      <c r="B78" s="109" t="s">
        <v>355</v>
      </c>
      <c r="C78" s="109"/>
    </row>
    <row r="79" spans="1:7" x14ac:dyDescent="0.2">
      <c r="A79" s="112"/>
      <c r="B79" s="113"/>
      <c r="C79" s="109"/>
    </row>
    <row r="80" spans="1:7" x14ac:dyDescent="0.2">
      <c r="A80" s="107" t="s">
        <v>28</v>
      </c>
      <c r="B80" s="108" t="s">
        <v>28</v>
      </c>
      <c r="C80" s="109"/>
    </row>
    <row r="81" spans="1:3" x14ac:dyDescent="0.2">
      <c r="A81" s="112"/>
      <c r="B81" s="113"/>
      <c r="C81" s="109"/>
    </row>
    <row r="82" spans="1:3" x14ac:dyDescent="0.2">
      <c r="A82" s="107" t="s">
        <v>237</v>
      </c>
      <c r="B82" s="108" t="s">
        <v>237</v>
      </c>
      <c r="C82" s="109"/>
    </row>
    <row r="83" spans="1:3" x14ac:dyDescent="0.2">
      <c r="A83" s="112"/>
      <c r="B83" s="113"/>
      <c r="C83" s="109"/>
    </row>
    <row r="84" spans="1:3" x14ac:dyDescent="0.2">
      <c r="A84" s="114" t="s">
        <v>29</v>
      </c>
      <c r="B84" s="109" t="s">
        <v>356</v>
      </c>
      <c r="C84" s="109"/>
    </row>
    <row r="85" spans="1:3" x14ac:dyDescent="0.2">
      <c r="A85" s="112"/>
      <c r="B85" s="113"/>
      <c r="C85" s="109"/>
    </row>
    <row r="86" spans="1:3" x14ac:dyDescent="0.2">
      <c r="A86" s="107" t="s">
        <v>30</v>
      </c>
      <c r="B86" s="108" t="s">
        <v>30</v>
      </c>
      <c r="C86" s="109"/>
    </row>
    <row r="87" spans="1:3" x14ac:dyDescent="0.2">
      <c r="A87" s="112"/>
      <c r="B87" s="113"/>
      <c r="C87" s="109"/>
    </row>
    <row r="88" spans="1:3" x14ac:dyDescent="0.2">
      <c r="A88" s="114" t="s">
        <v>31</v>
      </c>
      <c r="B88" s="109" t="s">
        <v>357</v>
      </c>
      <c r="C88" s="109"/>
    </row>
    <row r="89" spans="1:3" x14ac:dyDescent="0.2">
      <c r="A89" s="114"/>
      <c r="B89" s="109" t="s">
        <v>358</v>
      </c>
      <c r="C89" s="109"/>
    </row>
    <row r="90" spans="1:3" x14ac:dyDescent="0.2">
      <c r="A90" s="114"/>
      <c r="B90" s="109" t="s">
        <v>359</v>
      </c>
      <c r="C90" s="109"/>
    </row>
    <row r="91" spans="1:3" x14ac:dyDescent="0.2">
      <c r="A91" s="114"/>
      <c r="B91" s="109" t="s">
        <v>360</v>
      </c>
      <c r="C91" s="109"/>
    </row>
    <row r="92" spans="1:3" x14ac:dyDescent="0.2">
      <c r="A92" s="114"/>
      <c r="B92" s="109" t="s">
        <v>361</v>
      </c>
      <c r="C92" s="109"/>
    </row>
    <row r="93" spans="1:3" x14ac:dyDescent="0.2">
      <c r="A93" s="114"/>
      <c r="B93" s="109" t="s">
        <v>362</v>
      </c>
      <c r="C93" s="109"/>
    </row>
    <row r="94" spans="1:3" x14ac:dyDescent="0.2">
      <c r="A94" s="114"/>
      <c r="B94" s="109" t="s">
        <v>363</v>
      </c>
      <c r="C94" s="109"/>
    </row>
    <row r="95" spans="1:3" x14ac:dyDescent="0.2">
      <c r="A95" s="114"/>
      <c r="B95" s="109" t="s">
        <v>364</v>
      </c>
      <c r="C95" s="109"/>
    </row>
    <row r="96" spans="1:3" x14ac:dyDescent="0.2">
      <c r="A96" s="114"/>
      <c r="B96" s="109" t="s">
        <v>365</v>
      </c>
      <c r="C96" s="109"/>
    </row>
    <row r="97" spans="1:5" x14ac:dyDescent="0.2">
      <c r="A97" s="114"/>
      <c r="B97" s="109" t="s">
        <v>366</v>
      </c>
      <c r="C97" s="109"/>
    </row>
    <row r="98" spans="1:5" x14ac:dyDescent="0.2">
      <c r="A98" s="114"/>
      <c r="B98" s="109" t="s">
        <v>367</v>
      </c>
      <c r="C98" s="109"/>
    </row>
    <row r="99" spans="1:5" x14ac:dyDescent="0.2">
      <c r="A99" s="112"/>
      <c r="B99" s="113"/>
      <c r="C99" s="109"/>
    </row>
    <row r="100" spans="1:5" x14ac:dyDescent="0.2">
      <c r="A100" s="107" t="s">
        <v>34</v>
      </c>
      <c r="B100" s="108" t="s">
        <v>34</v>
      </c>
      <c r="C100" s="109"/>
    </row>
    <row r="101" spans="1:5" x14ac:dyDescent="0.2">
      <c r="A101" s="112"/>
      <c r="B101" s="113"/>
      <c r="C101" s="109"/>
    </row>
    <row r="102" spans="1:5" x14ac:dyDescent="0.2">
      <c r="A102" s="114" t="s">
        <v>35</v>
      </c>
      <c r="B102" s="109" t="s">
        <v>35</v>
      </c>
      <c r="C102" s="109"/>
    </row>
    <row r="103" spans="1:5" x14ac:dyDescent="0.2">
      <c r="A103" s="112"/>
      <c r="B103" s="113"/>
      <c r="C103" s="109"/>
    </row>
    <row r="104" spans="1:5" x14ac:dyDescent="0.2">
      <c r="A104" s="107" t="s">
        <v>38</v>
      </c>
      <c r="B104" s="108" t="s">
        <v>38</v>
      </c>
      <c r="C104" s="109"/>
    </row>
    <row r="105" spans="1:5" x14ac:dyDescent="0.2">
      <c r="A105" s="112"/>
      <c r="B105" s="113"/>
      <c r="C105" s="109"/>
    </row>
    <row r="106" spans="1:5" x14ac:dyDescent="0.2">
      <c r="A106" s="107" t="s">
        <v>40</v>
      </c>
      <c r="B106" s="108" t="s">
        <v>32</v>
      </c>
      <c r="C106" s="109"/>
    </row>
    <row r="107" spans="1:5" x14ac:dyDescent="0.2">
      <c r="A107" s="114"/>
      <c r="B107" s="109" t="s">
        <v>375</v>
      </c>
      <c r="C107" s="109"/>
    </row>
    <row r="108" spans="1:5" x14ac:dyDescent="0.2">
      <c r="A108" s="114"/>
      <c r="B108" s="109" t="s">
        <v>33</v>
      </c>
      <c r="C108" s="109"/>
    </row>
    <row r="109" spans="1:5" x14ac:dyDescent="0.2">
      <c r="A109" s="114"/>
      <c r="B109" s="109" t="s">
        <v>372</v>
      </c>
      <c r="C109" s="109"/>
    </row>
    <row r="110" spans="1:5" x14ac:dyDescent="0.2">
      <c r="A110" s="110"/>
      <c r="B110" s="111" t="s">
        <v>376</v>
      </c>
      <c r="C110" s="111"/>
      <c r="D110" s="122"/>
      <c r="E110" s="122"/>
    </row>
    <row r="111" spans="1:5" x14ac:dyDescent="0.2">
      <c r="A111" s="110"/>
      <c r="B111" s="111" t="s">
        <v>371</v>
      </c>
      <c r="C111" s="111"/>
      <c r="D111" s="122"/>
      <c r="E111" s="122"/>
    </row>
    <row r="112" spans="1:5" x14ac:dyDescent="0.2">
      <c r="A112" s="110"/>
      <c r="B112" s="111" t="s">
        <v>36</v>
      </c>
      <c r="C112" s="111"/>
      <c r="D112" s="122"/>
      <c r="E112" s="122"/>
    </row>
    <row r="113" spans="1:5" x14ac:dyDescent="0.2">
      <c r="A113" s="110"/>
      <c r="B113" s="111" t="s">
        <v>377</v>
      </c>
      <c r="C113" s="111"/>
      <c r="D113" s="122"/>
      <c r="E113" s="122"/>
    </row>
    <row r="114" spans="1:5" x14ac:dyDescent="0.2">
      <c r="A114" s="110"/>
      <c r="B114" s="111" t="s">
        <v>373</v>
      </c>
      <c r="C114" s="111"/>
      <c r="D114" s="122"/>
      <c r="E114" s="122"/>
    </row>
    <row r="115" spans="1:5" x14ac:dyDescent="0.2">
      <c r="A115" s="110"/>
      <c r="B115" s="111" t="s">
        <v>378</v>
      </c>
      <c r="C115" s="111"/>
      <c r="D115" s="122"/>
      <c r="E115" s="122"/>
    </row>
    <row r="116" spans="1:5" x14ac:dyDescent="0.2">
      <c r="A116" s="110"/>
      <c r="B116" s="111" t="s">
        <v>382</v>
      </c>
      <c r="C116" s="109"/>
    </row>
    <row r="117" spans="1:5" x14ac:dyDescent="0.2">
      <c r="A117" s="110"/>
      <c r="B117" s="111" t="s">
        <v>37</v>
      </c>
      <c r="C117" s="109"/>
    </row>
    <row r="118" spans="1:5" x14ac:dyDescent="0.2">
      <c r="A118" s="110"/>
      <c r="B118" s="111" t="s">
        <v>374</v>
      </c>
      <c r="C118" s="109"/>
    </row>
    <row r="119" spans="1:5" x14ac:dyDescent="0.2">
      <c r="A119" s="110"/>
      <c r="B119" s="111" t="s">
        <v>379</v>
      </c>
      <c r="C119" s="109"/>
    </row>
    <row r="120" spans="1:5" x14ac:dyDescent="0.2">
      <c r="A120" s="110"/>
      <c r="B120" s="111" t="s">
        <v>380</v>
      </c>
      <c r="C120" s="109"/>
    </row>
    <row r="121" spans="1:5" x14ac:dyDescent="0.2">
      <c r="A121" s="110"/>
      <c r="B121" s="111" t="s">
        <v>381</v>
      </c>
      <c r="C121" s="109"/>
    </row>
    <row r="122" spans="1:5" x14ac:dyDescent="0.2">
      <c r="A122" s="110"/>
      <c r="B122" s="111" t="s">
        <v>39</v>
      </c>
      <c r="C122" s="109"/>
    </row>
    <row r="123" spans="1:5" x14ac:dyDescent="0.2">
      <c r="A123" s="110"/>
      <c r="B123" s="111" t="s">
        <v>369</v>
      </c>
      <c r="C123" s="109"/>
    </row>
    <row r="124" spans="1:5" x14ac:dyDescent="0.2">
      <c r="A124" s="110"/>
      <c r="B124" s="111" t="s">
        <v>368</v>
      </c>
      <c r="C124" s="109"/>
    </row>
    <row r="125" spans="1:5" x14ac:dyDescent="0.2">
      <c r="A125" s="110"/>
      <c r="B125" s="111" t="s">
        <v>370</v>
      </c>
      <c r="C125" s="109"/>
    </row>
    <row r="126" spans="1:5" x14ac:dyDescent="0.2">
      <c r="A126" s="110"/>
      <c r="B126" s="111" t="s">
        <v>383</v>
      </c>
      <c r="C126" s="109"/>
    </row>
    <row r="127" spans="1:5" x14ac:dyDescent="0.2">
      <c r="A127" s="110"/>
      <c r="B127" s="110" t="s">
        <v>421</v>
      </c>
      <c r="C127" s="109"/>
    </row>
    <row r="128" spans="1:5" x14ac:dyDescent="0.2">
      <c r="A128" s="107" t="s">
        <v>41</v>
      </c>
      <c r="B128" s="108" t="s">
        <v>41</v>
      </c>
      <c r="C128" s="109"/>
    </row>
    <row r="129" spans="1:3" x14ac:dyDescent="0.2">
      <c r="A129" s="112"/>
      <c r="B129" s="113"/>
      <c r="C129" s="109"/>
    </row>
    <row r="130" spans="1:3" x14ac:dyDescent="0.2">
      <c r="A130" s="107" t="s">
        <v>42</v>
      </c>
      <c r="B130" s="108" t="s">
        <v>42</v>
      </c>
      <c r="C130" s="109"/>
    </row>
    <row r="131" spans="1:3" x14ac:dyDescent="0.2">
      <c r="A131" s="112"/>
      <c r="B131" s="113"/>
      <c r="C131" s="109"/>
    </row>
    <row r="132" spans="1:3" x14ac:dyDescent="0.2">
      <c r="A132" s="114" t="s">
        <v>43</v>
      </c>
      <c r="B132" s="109" t="s">
        <v>43</v>
      </c>
      <c r="C132" s="109"/>
    </row>
    <row r="133" spans="1:3" x14ac:dyDescent="0.2">
      <c r="A133" s="112"/>
      <c r="B133" s="113"/>
      <c r="C133" s="109"/>
    </row>
    <row r="134" spans="1:3" x14ac:dyDescent="0.2">
      <c r="A134" s="107" t="s">
        <v>44</v>
      </c>
      <c r="B134" s="111" t="s">
        <v>384</v>
      </c>
      <c r="C134" s="109"/>
    </row>
    <row r="135" spans="1:3" x14ac:dyDescent="0.2">
      <c r="A135" s="112"/>
      <c r="B135" s="113"/>
      <c r="C135" s="109"/>
    </row>
    <row r="136" spans="1:3" x14ac:dyDescent="0.2">
      <c r="A136" s="114" t="s">
        <v>45</v>
      </c>
      <c r="B136" s="109" t="s">
        <v>420</v>
      </c>
      <c r="C136" s="109"/>
    </row>
    <row r="137" spans="1:3" x14ac:dyDescent="0.2">
      <c r="A137" s="112"/>
      <c r="B137" s="113"/>
      <c r="C137" s="109"/>
    </row>
    <row r="138" spans="1:3" x14ac:dyDescent="0.2">
      <c r="A138" s="107" t="s">
        <v>386</v>
      </c>
      <c r="B138" s="108" t="s">
        <v>386</v>
      </c>
      <c r="C138" s="109"/>
    </row>
    <row r="139" spans="1:3" x14ac:dyDescent="0.2">
      <c r="A139" s="112"/>
      <c r="B139" s="113"/>
      <c r="C139" s="109"/>
    </row>
    <row r="140" spans="1:3" x14ac:dyDescent="0.2">
      <c r="A140" s="114" t="s">
        <v>46</v>
      </c>
      <c r="B140" s="109" t="s">
        <v>220</v>
      </c>
      <c r="C140" s="109"/>
    </row>
    <row r="141" spans="1:3" x14ac:dyDescent="0.2">
      <c r="A141" s="114"/>
      <c r="B141" s="109" t="s">
        <v>387</v>
      </c>
      <c r="C141" s="109"/>
    </row>
    <row r="142" spans="1:3" x14ac:dyDescent="0.2">
      <c r="A142" s="114"/>
      <c r="B142" s="109" t="s">
        <v>388</v>
      </c>
      <c r="C142" s="109"/>
    </row>
    <row r="143" spans="1:3" x14ac:dyDescent="0.2">
      <c r="A143" s="114"/>
      <c r="B143" s="109" t="s">
        <v>389</v>
      </c>
      <c r="C143" s="109"/>
    </row>
    <row r="144" spans="1:3" x14ac:dyDescent="0.2">
      <c r="A144" s="114"/>
      <c r="B144" s="109" t="s">
        <v>390</v>
      </c>
      <c r="C144" s="109"/>
    </row>
    <row r="145" spans="1:3" x14ac:dyDescent="0.2">
      <c r="A145" s="114"/>
      <c r="B145" s="109" t="s">
        <v>391</v>
      </c>
      <c r="C145" s="109"/>
    </row>
    <row r="146" spans="1:3" x14ac:dyDescent="0.2">
      <c r="A146" s="114"/>
      <c r="B146" s="109" t="s">
        <v>392</v>
      </c>
      <c r="C146" s="109"/>
    </row>
    <row r="147" spans="1:3" x14ac:dyDescent="0.2">
      <c r="A147" s="114"/>
      <c r="B147" s="109" t="s">
        <v>393</v>
      </c>
      <c r="C147" s="109"/>
    </row>
    <row r="148" spans="1:3" x14ac:dyDescent="0.2">
      <c r="A148" s="114"/>
      <c r="B148" s="109" t="s">
        <v>385</v>
      </c>
      <c r="C148" s="109"/>
    </row>
    <row r="149" spans="1:3" x14ac:dyDescent="0.2">
      <c r="A149" s="112"/>
      <c r="B149" s="113"/>
      <c r="C149" s="109"/>
    </row>
    <row r="150" spans="1:3" x14ac:dyDescent="0.2">
      <c r="A150" s="107" t="s">
        <v>47</v>
      </c>
      <c r="B150" s="108" t="s">
        <v>47</v>
      </c>
      <c r="C150" s="109"/>
    </row>
    <row r="151" spans="1:3" x14ac:dyDescent="0.2">
      <c r="A151" s="110"/>
      <c r="B151" s="111" t="s">
        <v>394</v>
      </c>
      <c r="C151" s="109"/>
    </row>
    <row r="152" spans="1:3" x14ac:dyDescent="0.2">
      <c r="A152" s="110"/>
      <c r="B152" s="111" t="s">
        <v>395</v>
      </c>
      <c r="C152" s="109"/>
    </row>
    <row r="153" spans="1:3" x14ac:dyDescent="0.2">
      <c r="A153" s="110"/>
      <c r="B153" s="111" t="s">
        <v>396</v>
      </c>
      <c r="C153" s="109"/>
    </row>
    <row r="154" spans="1:3" x14ac:dyDescent="0.2">
      <c r="A154" s="112"/>
      <c r="B154" s="113"/>
      <c r="C154" s="109"/>
    </row>
    <row r="155" spans="1:3" x14ac:dyDescent="0.2">
      <c r="A155" s="114" t="s">
        <v>86</v>
      </c>
      <c r="B155" s="109" t="s">
        <v>397</v>
      </c>
      <c r="C155" s="109"/>
    </row>
    <row r="156" spans="1:3" x14ac:dyDescent="0.2">
      <c r="A156" s="112"/>
      <c r="B156" s="113"/>
      <c r="C156" s="109"/>
    </row>
    <row r="157" spans="1:3" x14ac:dyDescent="0.2">
      <c r="A157" s="107" t="s">
        <v>87</v>
      </c>
      <c r="B157" s="108" t="s">
        <v>87</v>
      </c>
      <c r="C157" s="109"/>
    </row>
    <row r="158" spans="1:3" x14ac:dyDescent="0.2">
      <c r="A158" s="110"/>
      <c r="B158" s="122"/>
      <c r="C158" s="109"/>
    </row>
    <row r="159" spans="1:3" x14ac:dyDescent="0.2">
      <c r="A159" s="107" t="s">
        <v>48</v>
      </c>
      <c r="B159" s="108" t="s">
        <v>398</v>
      </c>
      <c r="C159" s="109"/>
    </row>
    <row r="160" spans="1:3" x14ac:dyDescent="0.2">
      <c r="A160" s="110"/>
      <c r="B160" s="111" t="s">
        <v>399</v>
      </c>
      <c r="C160" s="109"/>
    </row>
    <row r="161" spans="1:3" x14ac:dyDescent="0.2">
      <c r="A161" s="112"/>
      <c r="B161" s="113"/>
      <c r="C161" s="109"/>
    </row>
    <row r="162" spans="1:3" x14ac:dyDescent="0.2">
      <c r="A162" s="114" t="s">
        <v>49</v>
      </c>
      <c r="B162" s="109" t="s">
        <v>49</v>
      </c>
      <c r="C162" s="109"/>
    </row>
    <row r="163" spans="1:3" x14ac:dyDescent="0.2">
      <c r="A163" s="112"/>
      <c r="B163" s="113"/>
      <c r="C163" s="109"/>
    </row>
    <row r="164" spans="1:3" x14ac:dyDescent="0.2">
      <c r="A164" s="107" t="s">
        <v>50</v>
      </c>
      <c r="B164" s="108" t="s">
        <v>50</v>
      </c>
      <c r="C164" s="109"/>
    </row>
    <row r="165" spans="1:3" x14ac:dyDescent="0.2">
      <c r="A165" s="112"/>
      <c r="B165" s="113"/>
      <c r="C165" s="109"/>
    </row>
    <row r="166" spans="1:3" x14ac:dyDescent="0.2">
      <c r="A166" s="114" t="s">
        <v>51</v>
      </c>
      <c r="B166" s="109" t="s">
        <v>51</v>
      </c>
      <c r="C166" s="109"/>
    </row>
    <row r="167" spans="1:3" x14ac:dyDescent="0.2">
      <c r="A167" s="112"/>
      <c r="B167" s="113"/>
      <c r="C167" s="109"/>
    </row>
    <row r="168" spans="1:3" x14ac:dyDescent="0.2">
      <c r="A168" s="107" t="s">
        <v>52</v>
      </c>
      <c r="B168" s="108" t="s">
        <v>400</v>
      </c>
      <c r="C168" s="109"/>
    </row>
    <row r="169" spans="1:3" x14ac:dyDescent="0.2">
      <c r="A169" s="112"/>
      <c r="B169" s="113"/>
      <c r="C169" s="109"/>
    </row>
    <row r="170" spans="1:3" x14ac:dyDescent="0.2">
      <c r="A170" s="114" t="s">
        <v>53</v>
      </c>
      <c r="B170" s="109" t="s">
        <v>401</v>
      </c>
      <c r="C170" s="109"/>
    </row>
    <row r="171" spans="1:3" x14ac:dyDescent="0.2">
      <c r="A171" s="112"/>
      <c r="B171" s="113"/>
      <c r="C171" s="109"/>
    </row>
    <row r="172" spans="1:3" x14ac:dyDescent="0.2">
      <c r="A172" s="107" t="s">
        <v>54</v>
      </c>
      <c r="B172" s="108" t="s">
        <v>402</v>
      </c>
      <c r="C172" s="109"/>
    </row>
    <row r="173" spans="1:3" x14ac:dyDescent="0.2">
      <c r="A173" s="112"/>
      <c r="B173" s="113"/>
      <c r="C173" s="109"/>
    </row>
    <row r="174" spans="1:3" x14ac:dyDescent="0.2">
      <c r="A174" s="114" t="s">
        <v>55</v>
      </c>
      <c r="B174" s="109" t="s">
        <v>55</v>
      </c>
      <c r="C174" s="109"/>
    </row>
    <row r="175" spans="1:3" x14ac:dyDescent="0.2">
      <c r="A175" s="112"/>
      <c r="B175" s="113"/>
      <c r="C175" s="109"/>
    </row>
    <row r="176" spans="1:3" x14ac:dyDescent="0.2">
      <c r="A176" s="107" t="s">
        <v>56</v>
      </c>
      <c r="B176" s="108" t="s">
        <v>403</v>
      </c>
      <c r="C176" s="109"/>
    </row>
    <row r="177" spans="1:3" x14ac:dyDescent="0.2">
      <c r="A177" s="112"/>
      <c r="B177" s="113"/>
      <c r="C177" s="109"/>
    </row>
    <row r="178" spans="1:3" x14ac:dyDescent="0.2">
      <c r="A178" s="114" t="s">
        <v>404</v>
      </c>
      <c r="B178" s="109" t="s">
        <v>405</v>
      </c>
      <c r="C178" s="109"/>
    </row>
    <row r="179" spans="1:3" x14ac:dyDescent="0.2">
      <c r="A179" s="112"/>
      <c r="B179" s="113"/>
      <c r="C179" s="109"/>
    </row>
    <row r="180" spans="1:3" x14ac:dyDescent="0.2">
      <c r="A180" s="107" t="s">
        <v>57</v>
      </c>
      <c r="B180" s="108" t="s">
        <v>57</v>
      </c>
      <c r="C180" s="109"/>
    </row>
    <row r="181" spans="1:3" x14ac:dyDescent="0.2">
      <c r="A181" s="110"/>
      <c r="B181" s="111" t="s">
        <v>406</v>
      </c>
      <c r="C181" s="109"/>
    </row>
    <row r="182" spans="1:3" x14ac:dyDescent="0.2">
      <c r="A182" s="112"/>
      <c r="B182" s="113"/>
      <c r="C182" s="109"/>
    </row>
    <row r="183" spans="1:3" x14ac:dyDescent="0.2">
      <c r="A183" s="114" t="s">
        <v>58</v>
      </c>
      <c r="B183" s="109" t="s">
        <v>58</v>
      </c>
      <c r="C183" s="109"/>
    </row>
    <row r="184" spans="1:3" x14ac:dyDescent="0.2">
      <c r="A184" s="112"/>
      <c r="B184" s="113"/>
      <c r="C184" s="109"/>
    </row>
    <row r="185" spans="1:3" x14ac:dyDescent="0.2">
      <c r="A185" s="107" t="s">
        <v>59</v>
      </c>
      <c r="B185" s="108" t="s">
        <v>407</v>
      </c>
      <c r="C185" s="109"/>
    </row>
    <row r="186" spans="1:3" x14ac:dyDescent="0.2">
      <c r="A186" s="112"/>
      <c r="C186" s="109"/>
    </row>
    <row r="187" spans="1:3" x14ac:dyDescent="0.2">
      <c r="A187" s="107" t="s">
        <v>60</v>
      </c>
      <c r="B187" s="108" t="s">
        <v>60</v>
      </c>
      <c r="C187" s="109"/>
    </row>
    <row r="188" spans="1:3" x14ac:dyDescent="0.2">
      <c r="A188" s="110"/>
      <c r="B188" s="111" t="s">
        <v>408</v>
      </c>
      <c r="C188" s="109"/>
    </row>
    <row r="189" spans="1:3" x14ac:dyDescent="0.2">
      <c r="A189" s="112"/>
      <c r="B189" s="113"/>
      <c r="C189" s="109"/>
    </row>
    <row r="190" spans="1:3" x14ac:dyDescent="0.2">
      <c r="A190" s="114" t="s">
        <v>61</v>
      </c>
      <c r="B190" s="109" t="s">
        <v>61</v>
      </c>
      <c r="C190" s="109"/>
    </row>
    <row r="191" spans="1:3" x14ac:dyDescent="0.2">
      <c r="A191" s="112"/>
      <c r="B191" s="113"/>
      <c r="C191" s="109"/>
    </row>
    <row r="192" spans="1:3" x14ac:dyDescent="0.2">
      <c r="A192" s="107" t="s">
        <v>62</v>
      </c>
      <c r="B192" s="108" t="s">
        <v>409</v>
      </c>
      <c r="C192" s="109"/>
    </row>
    <row r="193" spans="1:3" x14ac:dyDescent="0.2">
      <c r="A193" s="110"/>
      <c r="B193" s="111" t="s">
        <v>410</v>
      </c>
      <c r="C193" s="109"/>
    </row>
    <row r="194" spans="1:3" x14ac:dyDescent="0.2">
      <c r="A194" s="110"/>
      <c r="B194" s="111" t="s">
        <v>411</v>
      </c>
      <c r="C194" s="109"/>
    </row>
    <row r="195" spans="1:3" x14ac:dyDescent="0.2">
      <c r="A195" s="110"/>
      <c r="B195" s="111" t="s">
        <v>412</v>
      </c>
      <c r="C195" s="109"/>
    </row>
    <row r="196" spans="1:3" x14ac:dyDescent="0.2">
      <c r="A196" s="110"/>
      <c r="B196" s="111" t="s">
        <v>413</v>
      </c>
      <c r="C196" s="109"/>
    </row>
    <row r="197" spans="1:3" x14ac:dyDescent="0.2">
      <c r="A197" s="112"/>
      <c r="B197" s="113"/>
      <c r="C197" s="109"/>
    </row>
    <row r="198" spans="1:3" x14ac:dyDescent="0.2">
      <c r="A198" s="110"/>
      <c r="B198" s="111"/>
      <c r="C198" s="109"/>
    </row>
  </sheetData>
  <sheetProtection sheet="1" objects="1" scenarios="1"/>
  <autoFilter ref="J83:J101">
    <sortState ref="J84:J104">
      <sortCondition ref="J83:J104"/>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M26"/>
  <sheetViews>
    <sheetView showGridLines="0" workbookViewId="0"/>
  </sheetViews>
  <sheetFormatPr defaultColWidth="9.140625" defaultRowHeight="12.75" x14ac:dyDescent="0.2"/>
  <cols>
    <col min="1" max="1" width="3.140625" style="86" customWidth="1"/>
    <col min="2" max="2" width="15.85546875" style="86" customWidth="1"/>
    <col min="3" max="3" width="122.7109375" style="86" customWidth="1"/>
    <col min="4" max="4" width="30.140625" style="86" customWidth="1"/>
    <col min="5" max="5" width="14.5703125" style="86" customWidth="1"/>
    <col min="6" max="16384" width="9.140625" style="86"/>
  </cols>
  <sheetData>
    <row r="1" spans="1:13" s="206" customFormat="1" ht="15" x14ac:dyDescent="0.25">
      <c r="A1" s="208" t="s">
        <v>501</v>
      </c>
      <c r="B1" s="205"/>
      <c r="C1" s="205"/>
      <c r="D1" s="205"/>
      <c r="E1" s="205"/>
      <c r="F1" s="205"/>
      <c r="G1" s="205"/>
      <c r="H1" s="205"/>
      <c r="I1" s="205"/>
      <c r="J1" s="205"/>
      <c r="K1" s="205"/>
      <c r="L1" s="205"/>
      <c r="M1" s="205"/>
    </row>
    <row r="2" spans="1:13" x14ac:dyDescent="0.2">
      <c r="A2" s="85"/>
      <c r="B2" s="87"/>
      <c r="C2" s="87"/>
      <c r="D2" s="87"/>
      <c r="E2" s="87"/>
      <c r="F2" s="87"/>
      <c r="G2" s="87"/>
      <c r="H2" s="87"/>
      <c r="I2" s="87"/>
      <c r="J2" s="87"/>
      <c r="K2" s="87"/>
      <c r="L2" s="87"/>
      <c r="M2" s="87"/>
    </row>
    <row r="3" spans="1:13" x14ac:dyDescent="0.2">
      <c r="A3" s="88" t="s">
        <v>271</v>
      </c>
      <c r="B3" s="89"/>
      <c r="C3" s="89"/>
      <c r="D3" s="89"/>
      <c r="E3" s="89"/>
      <c r="F3" s="89"/>
      <c r="G3" s="35"/>
      <c r="H3" s="35"/>
      <c r="I3" s="35"/>
      <c r="J3" s="35"/>
      <c r="K3" s="35"/>
      <c r="L3" s="35"/>
      <c r="M3" s="35"/>
    </row>
    <row r="4" spans="1:13" x14ac:dyDescent="0.2">
      <c r="A4" s="88"/>
      <c r="B4" s="89"/>
      <c r="C4" s="89"/>
      <c r="D4" s="89"/>
      <c r="E4" s="89"/>
      <c r="F4" s="89"/>
      <c r="G4" s="35"/>
      <c r="H4" s="35"/>
      <c r="I4" s="35"/>
      <c r="J4" s="35"/>
      <c r="K4" s="35"/>
      <c r="L4" s="35"/>
      <c r="M4" s="35"/>
    </row>
    <row r="5" spans="1:13" x14ac:dyDescent="0.2">
      <c r="A5" s="97" t="s">
        <v>272</v>
      </c>
      <c r="B5" s="89"/>
      <c r="C5" s="89"/>
      <c r="D5" s="89"/>
      <c r="E5" s="89"/>
      <c r="F5" s="89"/>
      <c r="G5" s="35"/>
      <c r="H5" s="35"/>
      <c r="I5" s="35"/>
      <c r="J5" s="35"/>
      <c r="K5" s="35"/>
      <c r="L5" s="35"/>
      <c r="M5" s="35"/>
    </row>
    <row r="6" spans="1:13" x14ac:dyDescent="0.2">
      <c r="A6" s="97"/>
      <c r="B6" s="89"/>
      <c r="C6" s="89"/>
      <c r="D6" s="89"/>
      <c r="E6" s="89"/>
      <c r="F6" s="89"/>
      <c r="G6" s="35"/>
      <c r="H6" s="35"/>
      <c r="I6" s="35"/>
      <c r="J6" s="35"/>
      <c r="K6" s="35"/>
      <c r="L6" s="35"/>
      <c r="M6" s="35"/>
    </row>
    <row r="7" spans="1:13" s="206" customFormat="1" x14ac:dyDescent="0.2">
      <c r="A7" s="204"/>
      <c r="B7" s="204" t="s">
        <v>273</v>
      </c>
      <c r="C7" s="204"/>
      <c r="D7" s="204"/>
      <c r="E7" s="204"/>
      <c r="F7" s="204"/>
      <c r="G7" s="205"/>
      <c r="H7" s="205"/>
      <c r="I7" s="205"/>
      <c r="J7" s="205"/>
      <c r="K7" s="205"/>
      <c r="L7" s="205"/>
      <c r="M7" s="205"/>
    </row>
    <row r="8" spans="1:13" s="207" customFormat="1" x14ac:dyDescent="0.2">
      <c r="A8" s="205"/>
      <c r="B8" s="90" t="s">
        <v>274</v>
      </c>
      <c r="C8" s="90"/>
      <c r="D8" s="90"/>
      <c r="E8" s="90"/>
      <c r="F8" s="204"/>
      <c r="G8" s="205"/>
      <c r="H8" s="205"/>
      <c r="I8" s="205"/>
      <c r="J8" s="205"/>
      <c r="K8" s="205"/>
      <c r="L8" s="205"/>
      <c r="M8" s="205"/>
    </row>
    <row r="9" spans="1:13" s="91" customFormat="1" x14ac:dyDescent="0.2">
      <c r="A9" s="89"/>
      <c r="B9" s="89"/>
      <c r="C9" s="89"/>
      <c r="D9" s="89"/>
      <c r="E9" s="89"/>
      <c r="F9" s="35"/>
      <c r="G9" s="35"/>
      <c r="H9" s="35"/>
      <c r="I9" s="35"/>
      <c r="J9" s="35"/>
      <c r="K9" s="35"/>
      <c r="L9" s="35"/>
      <c r="M9" s="35"/>
    </row>
    <row r="10" spans="1:13" s="91" customFormat="1" ht="25.5" customHeight="1" x14ac:dyDescent="0.2">
      <c r="A10" s="89"/>
      <c r="B10" s="92" t="s">
        <v>275</v>
      </c>
      <c r="C10" s="92" t="s">
        <v>276</v>
      </c>
      <c r="D10" s="92" t="s">
        <v>277</v>
      </c>
      <c r="E10" s="92" t="s">
        <v>278</v>
      </c>
      <c r="F10" s="87"/>
      <c r="G10" s="87"/>
      <c r="H10" s="87"/>
      <c r="I10" s="87"/>
      <c r="J10" s="87"/>
      <c r="K10" s="87"/>
      <c r="L10" s="87"/>
      <c r="M10" s="87"/>
    </row>
    <row r="11" spans="1:13" s="91" customFormat="1" ht="15.75" customHeight="1" x14ac:dyDescent="0.2">
      <c r="A11" s="87"/>
      <c r="B11" s="375" t="s">
        <v>271</v>
      </c>
      <c r="C11" s="376"/>
      <c r="D11" s="376"/>
      <c r="E11" s="377"/>
      <c r="F11" s="89"/>
      <c r="G11" s="35"/>
      <c r="H11" s="35"/>
      <c r="I11" s="35"/>
      <c r="J11" s="35"/>
      <c r="K11" s="35"/>
      <c r="L11" s="35"/>
      <c r="M11" s="35"/>
    </row>
    <row r="12" spans="1:13" s="91" customFormat="1" ht="15.75" customHeight="1" x14ac:dyDescent="0.2">
      <c r="A12" s="35"/>
      <c r="B12" s="203" t="s">
        <v>279</v>
      </c>
      <c r="C12" s="95" t="s">
        <v>293</v>
      </c>
      <c r="D12" s="93" t="s">
        <v>131</v>
      </c>
      <c r="E12" s="93" t="s">
        <v>286</v>
      </c>
      <c r="F12" s="94"/>
      <c r="G12" s="35"/>
      <c r="H12" s="35"/>
      <c r="I12" s="35"/>
      <c r="J12" s="35"/>
      <c r="K12" s="35"/>
      <c r="L12" s="35"/>
      <c r="M12" s="35"/>
    </row>
    <row r="13" spans="1:13" s="91" customFormat="1" ht="15.75" customHeight="1" x14ac:dyDescent="0.2">
      <c r="A13" s="35"/>
      <c r="B13" s="203" t="s">
        <v>280</v>
      </c>
      <c r="C13" s="95" t="s">
        <v>294</v>
      </c>
      <c r="D13" s="93" t="s">
        <v>302</v>
      </c>
      <c r="E13" s="93" t="s">
        <v>286</v>
      </c>
      <c r="F13" s="35"/>
      <c r="G13" s="35"/>
      <c r="H13" s="35"/>
      <c r="I13" s="35"/>
      <c r="J13" s="35"/>
      <c r="K13" s="35"/>
      <c r="L13" s="35"/>
      <c r="M13" s="35"/>
    </row>
    <row r="14" spans="1:13" ht="15.75" customHeight="1" x14ac:dyDescent="0.2">
      <c r="A14" s="35"/>
      <c r="B14" s="203" t="s">
        <v>281</v>
      </c>
      <c r="C14" s="96" t="s">
        <v>295</v>
      </c>
      <c r="D14" s="93" t="s">
        <v>131</v>
      </c>
      <c r="E14" s="93" t="s">
        <v>286</v>
      </c>
      <c r="F14" s="35"/>
      <c r="G14" s="35"/>
      <c r="H14" s="35"/>
      <c r="I14" s="35"/>
      <c r="J14" s="35"/>
      <c r="K14" s="35"/>
      <c r="L14" s="35"/>
      <c r="M14" s="35"/>
    </row>
    <row r="15" spans="1:13" ht="15.75" customHeight="1" x14ac:dyDescent="0.2">
      <c r="A15" s="35"/>
      <c r="B15" s="203" t="s">
        <v>300</v>
      </c>
      <c r="C15" s="96" t="s">
        <v>298</v>
      </c>
      <c r="D15" s="93" t="s">
        <v>131</v>
      </c>
      <c r="E15" s="93" t="s">
        <v>286</v>
      </c>
      <c r="F15" s="35"/>
      <c r="G15" s="35"/>
      <c r="H15" s="35"/>
      <c r="I15" s="35"/>
      <c r="J15" s="35"/>
      <c r="K15" s="35"/>
      <c r="L15" s="35"/>
      <c r="M15" s="35"/>
    </row>
    <row r="16" spans="1:13" ht="15.75" customHeight="1" x14ac:dyDescent="0.2">
      <c r="A16" s="35"/>
      <c r="B16" s="203" t="s">
        <v>283</v>
      </c>
      <c r="C16" s="96" t="s">
        <v>299</v>
      </c>
      <c r="D16" s="93" t="s">
        <v>131</v>
      </c>
      <c r="E16" s="93" t="s">
        <v>286</v>
      </c>
      <c r="F16" s="35"/>
      <c r="G16" s="35"/>
      <c r="H16" s="35"/>
      <c r="I16" s="35"/>
      <c r="J16" s="35"/>
      <c r="K16" s="35"/>
      <c r="L16" s="35"/>
      <c r="M16" s="35"/>
    </row>
    <row r="17" spans="1:6" ht="15.75" customHeight="1" x14ac:dyDescent="0.2">
      <c r="A17" s="87"/>
      <c r="B17" s="203" t="s">
        <v>284</v>
      </c>
      <c r="C17" s="96" t="s">
        <v>285</v>
      </c>
      <c r="D17" s="93" t="s">
        <v>131</v>
      </c>
      <c r="E17" s="93" t="s">
        <v>286</v>
      </c>
      <c r="F17" s="89"/>
    </row>
    <row r="18" spans="1:6" ht="15.75" customHeight="1" x14ac:dyDescent="0.2">
      <c r="A18" s="87"/>
      <c r="B18" s="203" t="s">
        <v>297</v>
      </c>
      <c r="C18" s="96" t="s">
        <v>282</v>
      </c>
      <c r="D18" s="93" t="s">
        <v>131</v>
      </c>
      <c r="E18" s="93" t="s">
        <v>286</v>
      </c>
      <c r="F18" s="89"/>
    </row>
    <row r="19" spans="1:6" ht="15.75" customHeight="1" x14ac:dyDescent="0.2">
      <c r="A19" s="87"/>
      <c r="B19" s="203" t="s">
        <v>296</v>
      </c>
      <c r="C19" s="96" t="s">
        <v>515</v>
      </c>
      <c r="D19" s="93" t="s">
        <v>301</v>
      </c>
      <c r="E19" s="93" t="s">
        <v>286</v>
      </c>
      <c r="F19" s="89"/>
    </row>
    <row r="20" spans="1:6" ht="25.5" x14ac:dyDescent="0.2">
      <c r="B20" s="209" t="s">
        <v>499</v>
      </c>
      <c r="C20" s="96" t="s">
        <v>500</v>
      </c>
      <c r="D20" s="93" t="s">
        <v>504</v>
      </c>
      <c r="E20" s="93" t="s">
        <v>504</v>
      </c>
    </row>
    <row r="25" spans="1:6" x14ac:dyDescent="0.2">
      <c r="C25" s="84" t="s">
        <v>111</v>
      </c>
    </row>
    <row r="26" spans="1:6" x14ac:dyDescent="0.2">
      <c r="D26" s="84" t="s">
        <v>111</v>
      </c>
    </row>
  </sheetData>
  <sheetProtection password="8329" sheet="1" objects="1" scenarios="1"/>
  <mergeCells count="1">
    <mergeCell ref="B11:E11"/>
  </mergeCells>
  <hyperlinks>
    <hyperlink ref="B12" location="'Table S1'!A1" display="Table S1"/>
    <hyperlink ref="B13" location="'Table S2'!A1" display="Table S2"/>
    <hyperlink ref="B14" location="'Table S3'!A1" display="Table S3"/>
    <hyperlink ref="B15" location="'Table S4'!A1" display="Table S4"/>
    <hyperlink ref="B16" location="'Table S5'!A1" display="Table S5"/>
    <hyperlink ref="B17" location="'Table S6'!A1" display="Table S6"/>
    <hyperlink ref="B18" location="'Table S7a'!A1" display="Table S7a"/>
    <hyperlink ref="B19" location="'Table S7b'!A1" display="Table S7b"/>
    <hyperlink ref="B20" location="'Subject grouping composition'!A1" display="Subject grouping composition"/>
  </hyperlinks>
  <pageMargins left="0.75" right="0.75" top="1" bottom="1" header="0.5" footer="0.5"/>
  <pageSetup paperSize="9" scale="7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59999389629810485"/>
    <pageSetUpPr autoPageBreaks="0"/>
  </sheetPr>
  <dimension ref="A1:CP231"/>
  <sheetViews>
    <sheetView showGridLines="0" zoomScaleNormal="100" workbookViewId="0">
      <pane ySplit="10" topLeftCell="A11" activePane="bottomLeft" state="frozen"/>
      <selection pane="bottomLeft" sqref="A1:L1"/>
    </sheetView>
  </sheetViews>
  <sheetFormatPr defaultRowHeight="15" x14ac:dyDescent="0.25"/>
  <cols>
    <col min="1" max="1" width="29.85546875" style="298" customWidth="1"/>
    <col min="2" max="4" width="9.140625" style="215"/>
    <col min="5" max="5" width="5" style="215" customWidth="1"/>
    <col min="6" max="8" width="9.140625" style="215"/>
    <col min="9" max="9" width="5" style="215" customWidth="1"/>
    <col min="10" max="12" width="9.140625" style="215"/>
    <col min="13" max="13" width="29.42578125" style="215" hidden="1" customWidth="1"/>
    <col min="14" max="14" width="6.140625" style="215" hidden="1" customWidth="1"/>
    <col min="15" max="15" width="39.28515625" style="215" hidden="1" customWidth="1"/>
    <col min="16" max="17" width="9.140625" style="215" hidden="1" customWidth="1"/>
    <col min="18" max="18" width="13" style="215" hidden="1" customWidth="1"/>
    <col min="19" max="19" width="27.5703125" style="215" hidden="1" customWidth="1"/>
    <col min="20" max="25" width="9.140625" style="215" hidden="1" customWidth="1"/>
    <col min="26" max="26" width="25.28515625" style="215" hidden="1" customWidth="1"/>
    <col min="27" max="27" width="9.140625" style="215" hidden="1" customWidth="1"/>
    <col min="28" max="30" width="12.28515625" style="215" hidden="1" customWidth="1"/>
    <col min="31" max="33" width="9.140625" style="215" hidden="1" customWidth="1"/>
    <col min="34" max="34" width="11.5703125" style="215" hidden="1" customWidth="1"/>
    <col min="35" max="35" width="13" style="215" hidden="1" customWidth="1"/>
    <col min="36" max="36" width="17.28515625" style="215" hidden="1" customWidth="1"/>
    <col min="37" max="37" width="9.140625" style="215" hidden="1" customWidth="1"/>
    <col min="38" max="38" width="25.28515625" style="215" hidden="1" customWidth="1"/>
    <col min="39" max="39" width="9.140625" style="215" hidden="1" customWidth="1"/>
    <col min="40" max="42" width="12.28515625" style="215" hidden="1" customWidth="1"/>
    <col min="43" max="43" width="9.140625" style="215" hidden="1" customWidth="1"/>
    <col min="44" max="44" width="14.140625" style="215" hidden="1" customWidth="1"/>
    <col min="45" max="51" width="9.140625" style="215" hidden="1" customWidth="1"/>
    <col min="52" max="52" width="25.28515625" style="215" hidden="1" customWidth="1"/>
    <col min="53" max="53" width="9.140625" style="234" hidden="1" customWidth="1"/>
    <col min="54" max="56" width="12.28515625" style="235" hidden="1" customWidth="1"/>
    <col min="57" max="57" width="9.140625" style="215" hidden="1" customWidth="1"/>
    <col min="58" max="58" width="20.42578125" style="215" hidden="1" customWidth="1"/>
    <col min="59" max="59" width="9.140625" style="215" hidden="1" customWidth="1"/>
    <col min="60" max="60" width="11.5703125" style="235" hidden="1" customWidth="1"/>
    <col min="61" max="61" width="13" style="235" hidden="1" customWidth="1"/>
    <col min="62" max="62" width="17.28515625" style="235" hidden="1" customWidth="1"/>
    <col min="63" max="63" width="9.140625" style="215" hidden="1" customWidth="1"/>
    <col min="64" max="64" width="25.28515625" style="215" hidden="1" customWidth="1"/>
    <col min="65" max="65" width="9.140625" style="215" hidden="1" customWidth="1"/>
    <col min="66" max="71" width="12.28515625" style="215" hidden="1" customWidth="1"/>
    <col min="72" max="77" width="9.140625" style="215" hidden="1" customWidth="1"/>
    <col min="78" max="78" width="17.85546875" style="215" hidden="1" customWidth="1"/>
    <col min="79" max="83" width="9.140625" style="215" hidden="1" customWidth="1"/>
    <col min="84" max="84" width="17.85546875" style="215" hidden="1" customWidth="1"/>
    <col min="85" max="89" width="9.140625" style="215" hidden="1" customWidth="1"/>
    <col min="90" max="90" width="17.85546875" style="215" hidden="1" customWidth="1"/>
    <col min="91" max="94" width="9.140625" style="215" hidden="1" customWidth="1"/>
    <col min="95" max="16384" width="9.140625" style="215"/>
  </cols>
  <sheetData>
    <row r="1" spans="1:94" ht="30" customHeight="1" x14ac:dyDescent="0.25">
      <c r="A1" s="382" t="s">
        <v>309</v>
      </c>
      <c r="B1" s="382"/>
      <c r="C1" s="382"/>
      <c r="D1" s="382"/>
      <c r="E1" s="382"/>
      <c r="F1" s="382"/>
      <c r="G1" s="382"/>
      <c r="H1" s="382"/>
      <c r="I1" s="382"/>
      <c r="J1" s="382"/>
      <c r="K1" s="382"/>
      <c r="L1" s="382"/>
      <c r="N1" s="216"/>
      <c r="R1" s="217"/>
      <c r="Z1" s="218" t="s">
        <v>102</v>
      </c>
      <c r="AA1" s="218" t="s">
        <v>102</v>
      </c>
      <c r="AB1" s="218" t="s">
        <v>102</v>
      </c>
      <c r="AC1" s="218" t="s">
        <v>102</v>
      </c>
      <c r="AD1" s="218" t="s">
        <v>102</v>
      </c>
      <c r="AE1" s="218" t="s">
        <v>102</v>
      </c>
      <c r="AF1" s="218" t="s">
        <v>102</v>
      </c>
      <c r="AG1" s="218" t="s">
        <v>102</v>
      </c>
      <c r="AH1" s="218" t="s">
        <v>102</v>
      </c>
      <c r="AI1" s="218" t="s">
        <v>102</v>
      </c>
      <c r="AJ1" s="218" t="s">
        <v>102</v>
      </c>
      <c r="AK1" s="218" t="s">
        <v>102</v>
      </c>
      <c r="AL1" s="218" t="s">
        <v>102</v>
      </c>
      <c r="AM1" s="218" t="s">
        <v>102</v>
      </c>
      <c r="AN1" s="218" t="s">
        <v>102</v>
      </c>
      <c r="AO1" s="218" t="s">
        <v>102</v>
      </c>
      <c r="AP1" s="218" t="s">
        <v>102</v>
      </c>
      <c r="AR1" s="219"/>
      <c r="AZ1" s="218" t="s">
        <v>109</v>
      </c>
      <c r="BA1" s="220" t="s">
        <v>109</v>
      </c>
      <c r="BB1" s="221" t="s">
        <v>109</v>
      </c>
      <c r="BC1" s="221" t="s">
        <v>109</v>
      </c>
      <c r="BD1" s="221" t="s">
        <v>109</v>
      </c>
      <c r="BE1" s="218" t="s">
        <v>109</v>
      </c>
      <c r="BF1" s="218" t="s">
        <v>109</v>
      </c>
      <c r="BG1" s="218" t="s">
        <v>109</v>
      </c>
      <c r="BH1" s="221" t="s">
        <v>109</v>
      </c>
      <c r="BI1" s="221" t="s">
        <v>109</v>
      </c>
      <c r="BJ1" s="221" t="s">
        <v>109</v>
      </c>
      <c r="BK1" s="218" t="s">
        <v>109</v>
      </c>
      <c r="BL1" s="218" t="s">
        <v>109</v>
      </c>
      <c r="BM1" s="218" t="s">
        <v>109</v>
      </c>
      <c r="BN1" s="218" t="s">
        <v>109</v>
      </c>
      <c r="BO1" s="218" t="s">
        <v>109</v>
      </c>
      <c r="BP1" s="218" t="s">
        <v>109</v>
      </c>
      <c r="BQ1" s="222"/>
      <c r="BR1" s="222"/>
      <c r="BS1" s="222"/>
      <c r="BZ1" s="218" t="s">
        <v>110</v>
      </c>
      <c r="CA1" s="218" t="s">
        <v>110</v>
      </c>
      <c r="CB1" s="218" t="s">
        <v>110</v>
      </c>
      <c r="CC1" s="218" t="s">
        <v>110</v>
      </c>
      <c r="CD1" s="218" t="s">
        <v>110</v>
      </c>
      <c r="CE1" s="218" t="s">
        <v>110</v>
      </c>
      <c r="CF1" s="218" t="s">
        <v>110</v>
      </c>
      <c r="CG1" s="218" t="s">
        <v>110</v>
      </c>
      <c r="CH1" s="218" t="s">
        <v>110</v>
      </c>
      <c r="CI1" s="218" t="s">
        <v>110</v>
      </c>
      <c r="CJ1" s="218" t="s">
        <v>110</v>
      </c>
      <c r="CK1" s="218" t="s">
        <v>110</v>
      </c>
      <c r="CL1" s="218" t="s">
        <v>110</v>
      </c>
      <c r="CM1" s="218" t="s">
        <v>110</v>
      </c>
      <c r="CN1" s="218" t="s">
        <v>110</v>
      </c>
      <c r="CO1" s="218" t="s">
        <v>110</v>
      </c>
      <c r="CP1" s="218" t="s">
        <v>110</v>
      </c>
    </row>
    <row r="2" spans="1:94" x14ac:dyDescent="0.25">
      <c r="A2" s="383" t="s">
        <v>243</v>
      </c>
      <c r="B2" s="383"/>
      <c r="C2" s="223"/>
      <c r="D2" s="223"/>
      <c r="E2" s="223"/>
      <c r="F2" s="223"/>
      <c r="G2" s="223"/>
      <c r="H2" s="223"/>
      <c r="I2" s="223"/>
      <c r="J2" s="223"/>
      <c r="K2" s="223"/>
      <c r="L2" s="223"/>
      <c r="N2" s="223"/>
      <c r="O2" s="224" t="s">
        <v>167</v>
      </c>
      <c r="R2" s="217"/>
      <c r="Z2" s="225" t="s">
        <v>197</v>
      </c>
      <c r="AA2" s="226"/>
      <c r="AB2" s="226"/>
      <c r="AC2" s="226"/>
      <c r="AD2" s="226"/>
      <c r="AF2" s="227" t="s">
        <v>92</v>
      </c>
      <c r="AG2" s="228"/>
      <c r="AH2" s="228"/>
      <c r="AI2" s="228"/>
      <c r="AJ2" s="228"/>
      <c r="AL2" s="225" t="s">
        <v>94</v>
      </c>
      <c r="AM2" s="226"/>
      <c r="AN2" s="226"/>
      <c r="AO2" s="226"/>
      <c r="AP2" s="226"/>
      <c r="AZ2" s="225" t="s">
        <v>93</v>
      </c>
      <c r="BA2" s="229"/>
      <c r="BB2" s="230"/>
      <c r="BC2" s="230"/>
      <c r="BD2" s="230"/>
      <c r="BF2" s="227" t="s">
        <v>92</v>
      </c>
      <c r="BG2" s="228"/>
      <c r="BH2" s="231"/>
      <c r="BI2" s="231"/>
      <c r="BJ2" s="231"/>
      <c r="BL2" s="225" t="s">
        <v>94</v>
      </c>
      <c r="BM2" s="226"/>
      <c r="BN2" s="226"/>
      <c r="BO2" s="226"/>
      <c r="BP2" s="226"/>
      <c r="BQ2" s="222"/>
      <c r="BR2" s="222"/>
      <c r="BS2" s="222"/>
      <c r="BZ2" s="225" t="s">
        <v>93</v>
      </c>
      <c r="CA2" s="226"/>
      <c r="CB2" s="226"/>
      <c r="CC2" s="226"/>
      <c r="CD2" s="226"/>
      <c r="CF2" s="227" t="s">
        <v>92</v>
      </c>
      <c r="CG2" s="228"/>
      <c r="CH2" s="228"/>
      <c r="CI2" s="228"/>
      <c r="CJ2" s="228"/>
      <c r="CL2" s="225" t="s">
        <v>94</v>
      </c>
      <c r="CM2" s="226"/>
      <c r="CN2" s="226"/>
      <c r="CO2" s="226"/>
      <c r="CP2" s="226"/>
    </row>
    <row r="3" spans="1:94" x14ac:dyDescent="0.25">
      <c r="A3" s="232" t="s">
        <v>68</v>
      </c>
      <c r="B3" s="223"/>
      <c r="C3" s="223"/>
      <c r="D3" s="223"/>
      <c r="E3" s="223"/>
      <c r="F3" s="223"/>
      <c r="G3" s="223"/>
      <c r="H3" s="223"/>
      <c r="I3" s="223"/>
      <c r="J3" s="223"/>
      <c r="K3" s="233"/>
      <c r="L3" s="233"/>
      <c r="N3" s="233"/>
      <c r="R3" s="217"/>
    </row>
    <row r="4" spans="1:94" ht="15.75" thickBot="1" x14ac:dyDescent="0.3">
      <c r="A4" s="232"/>
      <c r="B4" s="223"/>
      <c r="C4" s="223"/>
      <c r="D4" s="223"/>
      <c r="E4" s="223"/>
      <c r="F4" s="223"/>
      <c r="G4" s="223"/>
      <c r="H4" s="223"/>
      <c r="I4" s="223"/>
      <c r="J4" s="223"/>
      <c r="K4" s="233"/>
      <c r="L4" s="233"/>
      <c r="N4" s="233"/>
      <c r="O4" s="224" t="s">
        <v>164</v>
      </c>
      <c r="P4" s="224" t="s">
        <v>107</v>
      </c>
      <c r="Q4" s="224" t="s">
        <v>108</v>
      </c>
      <c r="R4" s="217" t="s">
        <v>110</v>
      </c>
      <c r="Z4" s="224" t="s">
        <v>63</v>
      </c>
      <c r="AA4" s="224" t="s">
        <v>64</v>
      </c>
      <c r="AB4" s="224" t="s">
        <v>65</v>
      </c>
      <c r="AC4" s="224" t="s">
        <v>66</v>
      </c>
      <c r="AD4" s="224" t="s">
        <v>67</v>
      </c>
      <c r="AF4" s="224" t="s">
        <v>63</v>
      </c>
      <c r="AG4" s="224" t="s">
        <v>64</v>
      </c>
      <c r="AH4" s="224" t="s">
        <v>65</v>
      </c>
      <c r="AI4" s="224" t="s">
        <v>66</v>
      </c>
      <c r="AJ4" s="224" t="s">
        <v>67</v>
      </c>
      <c r="AL4" s="224" t="s">
        <v>63</v>
      </c>
      <c r="AM4" s="224" t="s">
        <v>64</v>
      </c>
      <c r="AN4" s="224" t="s">
        <v>65</v>
      </c>
      <c r="AO4" s="224" t="s">
        <v>66</v>
      </c>
      <c r="AP4" s="224" t="s">
        <v>67</v>
      </c>
      <c r="AZ4" s="224" t="s">
        <v>63</v>
      </c>
      <c r="BA4" s="236" t="s">
        <v>64</v>
      </c>
      <c r="BB4" s="237" t="s">
        <v>65</v>
      </c>
      <c r="BC4" s="237" t="s">
        <v>66</v>
      </c>
      <c r="BD4" s="237" t="s">
        <v>67</v>
      </c>
      <c r="BF4" s="224" t="s">
        <v>63</v>
      </c>
      <c r="BG4" s="224" t="s">
        <v>64</v>
      </c>
      <c r="BH4" s="237" t="s">
        <v>65</v>
      </c>
      <c r="BI4" s="237" t="s">
        <v>66</v>
      </c>
      <c r="BJ4" s="237" t="s">
        <v>67</v>
      </c>
      <c r="BL4" s="224" t="s">
        <v>63</v>
      </c>
      <c r="BM4" s="224" t="s">
        <v>64</v>
      </c>
      <c r="BN4" s="224" t="s">
        <v>65</v>
      </c>
      <c r="BO4" s="224" t="s">
        <v>66</v>
      </c>
      <c r="BP4" s="224" t="s">
        <v>67</v>
      </c>
      <c r="BQ4" s="224"/>
      <c r="BR4" s="224"/>
      <c r="BS4" s="224"/>
      <c r="BZ4" s="224" t="s">
        <v>63</v>
      </c>
      <c r="CA4" s="224" t="s">
        <v>64</v>
      </c>
      <c r="CB4" s="224" t="s">
        <v>65</v>
      </c>
      <c r="CC4" s="224" t="s">
        <v>66</v>
      </c>
      <c r="CD4" s="224" t="s">
        <v>67</v>
      </c>
      <c r="CF4" s="224" t="s">
        <v>63</v>
      </c>
      <c r="CG4" s="224" t="s">
        <v>64</v>
      </c>
      <c r="CH4" s="224" t="s">
        <v>65</v>
      </c>
      <c r="CI4" s="224" t="s">
        <v>66</v>
      </c>
      <c r="CJ4" s="224" t="s">
        <v>67</v>
      </c>
      <c r="CL4" s="224" t="s">
        <v>63</v>
      </c>
      <c r="CM4" s="224" t="s">
        <v>64</v>
      </c>
      <c r="CN4" s="224" t="s">
        <v>65</v>
      </c>
      <c r="CO4" s="224" t="s">
        <v>66</v>
      </c>
      <c r="CP4" s="224" t="s">
        <v>67</v>
      </c>
    </row>
    <row r="5" spans="1:94" ht="16.5" customHeight="1" x14ac:dyDescent="0.25">
      <c r="A5" s="368" t="s">
        <v>99</v>
      </c>
      <c r="B5" s="369"/>
      <c r="C5" s="369"/>
      <c r="D5" s="369"/>
      <c r="E5" s="369"/>
      <c r="F5" s="370"/>
      <c r="O5" s="238" t="s">
        <v>101</v>
      </c>
      <c r="P5" s="215" t="s">
        <v>198</v>
      </c>
      <c r="Q5" s="215" t="s">
        <v>154</v>
      </c>
      <c r="R5" s="239" t="s">
        <v>149</v>
      </c>
      <c r="Z5" s="215" t="s">
        <v>169</v>
      </c>
      <c r="AA5" s="215" t="s">
        <v>1</v>
      </c>
      <c r="AB5" s="240">
        <v>286.8</v>
      </c>
      <c r="AC5" s="240">
        <v>258.3</v>
      </c>
      <c r="AD5" s="240">
        <v>288.5</v>
      </c>
      <c r="AF5" s="215" t="s">
        <v>169</v>
      </c>
      <c r="AG5" s="215" t="s">
        <v>1</v>
      </c>
      <c r="AH5" s="215">
        <v>99</v>
      </c>
      <c r="AI5" s="215">
        <v>90</v>
      </c>
      <c r="AJ5" s="215">
        <v>100</v>
      </c>
      <c r="AL5" s="215" t="s">
        <v>169</v>
      </c>
      <c r="AM5" s="215" t="s">
        <v>1</v>
      </c>
      <c r="AN5" s="215">
        <v>98</v>
      </c>
      <c r="AO5" s="215">
        <v>88</v>
      </c>
      <c r="AP5" s="215">
        <v>98</v>
      </c>
      <c r="AZ5" s="215" t="s">
        <v>169</v>
      </c>
      <c r="BA5" s="234" t="s">
        <v>1</v>
      </c>
      <c r="BB5" s="241">
        <v>112.5</v>
      </c>
      <c r="BC5" s="241">
        <v>85.3</v>
      </c>
      <c r="BD5" s="241">
        <v>114.2</v>
      </c>
      <c r="BF5" s="215" t="s">
        <v>169</v>
      </c>
      <c r="BG5" s="215" t="s">
        <v>1</v>
      </c>
      <c r="BH5" s="235">
        <v>99</v>
      </c>
      <c r="BI5" s="235">
        <v>75</v>
      </c>
      <c r="BJ5" s="235">
        <v>100</v>
      </c>
      <c r="BL5" s="215" t="s">
        <v>169</v>
      </c>
      <c r="BM5" s="215" t="s">
        <v>1</v>
      </c>
      <c r="BN5" s="215">
        <v>38</v>
      </c>
      <c r="BO5" s="215">
        <v>29</v>
      </c>
      <c r="BP5" s="215">
        <v>39</v>
      </c>
      <c r="BZ5" s="215" t="s">
        <v>169</v>
      </c>
      <c r="CA5" s="215" t="s">
        <v>1</v>
      </c>
      <c r="CB5" s="241">
        <v>287.8</v>
      </c>
      <c r="CC5" s="241">
        <v>262</v>
      </c>
      <c r="CD5" s="241">
        <v>289.2</v>
      </c>
      <c r="CF5" s="215" t="s">
        <v>169</v>
      </c>
      <c r="CG5" s="215" t="s">
        <v>1</v>
      </c>
      <c r="CH5" s="215">
        <v>99</v>
      </c>
      <c r="CI5" s="215">
        <v>91</v>
      </c>
      <c r="CJ5" s="215">
        <v>100</v>
      </c>
      <c r="CL5" s="215" t="s">
        <v>169</v>
      </c>
      <c r="CM5" s="215" t="s">
        <v>1</v>
      </c>
      <c r="CN5" s="215">
        <v>98</v>
      </c>
      <c r="CO5" s="215">
        <v>89</v>
      </c>
      <c r="CP5" s="215">
        <v>98</v>
      </c>
    </row>
    <row r="6" spans="1:94" x14ac:dyDescent="0.25">
      <c r="A6" s="371" t="s">
        <v>100</v>
      </c>
      <c r="B6" s="384" t="s">
        <v>101</v>
      </c>
      <c r="C6" s="384"/>
      <c r="D6" s="384"/>
      <c r="E6" s="384"/>
      <c r="F6" s="385"/>
      <c r="O6" s="238" t="s">
        <v>103</v>
      </c>
      <c r="P6" s="215" t="s">
        <v>199</v>
      </c>
      <c r="Q6" s="215" t="s">
        <v>156</v>
      </c>
      <c r="R6" s="239" t="s">
        <v>151</v>
      </c>
      <c r="Z6" s="215" t="s">
        <v>169</v>
      </c>
      <c r="AA6" s="215" t="s">
        <v>2</v>
      </c>
      <c r="AB6" s="240">
        <v>295.3</v>
      </c>
      <c r="AC6" s="240">
        <v>247.1</v>
      </c>
      <c r="AD6" s="240">
        <v>298.3</v>
      </c>
      <c r="AF6" s="215" t="s">
        <v>169</v>
      </c>
      <c r="AG6" s="215" t="s">
        <v>2</v>
      </c>
      <c r="AH6" s="215">
        <v>99</v>
      </c>
      <c r="AI6" s="215">
        <v>83</v>
      </c>
      <c r="AJ6" s="215">
        <v>100</v>
      </c>
      <c r="AL6" s="215" t="s">
        <v>169</v>
      </c>
      <c r="AM6" s="215" t="s">
        <v>2</v>
      </c>
      <c r="AN6" s="215">
        <v>95</v>
      </c>
      <c r="AO6" s="215">
        <v>80</v>
      </c>
      <c r="AP6" s="215">
        <v>96</v>
      </c>
      <c r="AZ6" s="215" t="s">
        <v>169</v>
      </c>
      <c r="BA6" s="234" t="s">
        <v>2</v>
      </c>
      <c r="BB6" s="241">
        <v>127</v>
      </c>
      <c r="BC6" s="241">
        <v>85.9</v>
      </c>
      <c r="BD6" s="241">
        <v>129.9</v>
      </c>
      <c r="BF6" s="215" t="s">
        <v>169</v>
      </c>
      <c r="BG6" s="215" t="s">
        <v>2</v>
      </c>
      <c r="BH6" s="235">
        <v>98</v>
      </c>
      <c r="BI6" s="235">
        <v>66</v>
      </c>
      <c r="BJ6" s="235">
        <v>100</v>
      </c>
      <c r="BL6" s="215" t="s">
        <v>169</v>
      </c>
      <c r="BM6" s="215" t="s">
        <v>2</v>
      </c>
      <c r="BN6" s="215">
        <v>41</v>
      </c>
      <c r="BO6" s="215">
        <v>28</v>
      </c>
      <c r="BP6" s="215">
        <v>42</v>
      </c>
      <c r="BZ6" s="215" t="s">
        <v>169</v>
      </c>
      <c r="CA6" s="215" t="s">
        <v>2</v>
      </c>
      <c r="CB6" s="241">
        <v>296.89999999999998</v>
      </c>
      <c r="CC6" s="241">
        <v>252</v>
      </c>
      <c r="CD6" s="241">
        <v>299.60000000000002</v>
      </c>
      <c r="CF6" s="215" t="s">
        <v>169</v>
      </c>
      <c r="CG6" s="215" t="s">
        <v>2</v>
      </c>
      <c r="CH6" s="215">
        <v>99</v>
      </c>
      <c r="CI6" s="215">
        <v>84</v>
      </c>
      <c r="CJ6" s="215">
        <v>100</v>
      </c>
      <c r="CL6" s="215" t="s">
        <v>169</v>
      </c>
      <c r="CM6" s="215" t="s">
        <v>2</v>
      </c>
      <c r="CN6" s="215">
        <v>96</v>
      </c>
      <c r="CO6" s="215">
        <v>81</v>
      </c>
      <c r="CP6" s="215">
        <v>97</v>
      </c>
    </row>
    <row r="7" spans="1:94" ht="15.75" thickBot="1" x14ac:dyDescent="0.3">
      <c r="A7" s="372" t="s">
        <v>304</v>
      </c>
      <c r="B7" s="386" t="s">
        <v>102</v>
      </c>
      <c r="C7" s="386"/>
      <c r="D7" s="386"/>
      <c r="E7" s="386"/>
      <c r="F7" s="387"/>
      <c r="L7" s="242"/>
      <c r="O7" s="238" t="s">
        <v>104</v>
      </c>
      <c r="P7" s="215" t="s">
        <v>200</v>
      </c>
      <c r="Q7" s="215" t="s">
        <v>158</v>
      </c>
      <c r="R7" s="239" t="s">
        <v>153</v>
      </c>
      <c r="Z7" s="215" t="s">
        <v>169</v>
      </c>
      <c r="AA7" s="215" t="s">
        <v>3</v>
      </c>
      <c r="AB7" s="240">
        <v>582.1</v>
      </c>
      <c r="AC7" s="240">
        <v>505.4</v>
      </c>
      <c r="AD7" s="240">
        <v>586.79999999999995</v>
      </c>
      <c r="AF7" s="215" t="s">
        <v>169</v>
      </c>
      <c r="AG7" s="215" t="s">
        <v>3</v>
      </c>
      <c r="AH7" s="215">
        <v>99</v>
      </c>
      <c r="AI7" s="215">
        <v>86</v>
      </c>
      <c r="AJ7" s="215">
        <v>100</v>
      </c>
      <c r="AL7" s="215" t="s">
        <v>169</v>
      </c>
      <c r="AM7" s="215" t="s">
        <v>3</v>
      </c>
      <c r="AN7" s="215">
        <v>96</v>
      </c>
      <c r="AO7" s="215">
        <v>84</v>
      </c>
      <c r="AP7" s="215">
        <v>97</v>
      </c>
      <c r="AZ7" s="215" t="s">
        <v>169</v>
      </c>
      <c r="BA7" s="234" t="s">
        <v>3</v>
      </c>
      <c r="BB7" s="241">
        <v>239.6</v>
      </c>
      <c r="BC7" s="241">
        <v>171.2</v>
      </c>
      <c r="BD7" s="241">
        <v>244.1</v>
      </c>
      <c r="BF7" s="215" t="s">
        <v>169</v>
      </c>
      <c r="BG7" s="215" t="s">
        <v>3</v>
      </c>
      <c r="BH7" s="235">
        <v>98</v>
      </c>
      <c r="BI7" s="235">
        <v>70</v>
      </c>
      <c r="BJ7" s="235">
        <v>100</v>
      </c>
      <c r="BL7" s="215" t="s">
        <v>169</v>
      </c>
      <c r="BM7" s="215" t="s">
        <v>3</v>
      </c>
      <c r="BN7" s="215">
        <v>40</v>
      </c>
      <c r="BO7" s="215">
        <v>28</v>
      </c>
      <c r="BP7" s="215">
        <v>40</v>
      </c>
      <c r="BZ7" s="215" t="s">
        <v>169</v>
      </c>
      <c r="CA7" s="215" t="s">
        <v>3</v>
      </c>
      <c r="CB7" s="241">
        <v>584.70000000000005</v>
      </c>
      <c r="CC7" s="241">
        <v>514</v>
      </c>
      <c r="CD7" s="241">
        <v>588.79999999999995</v>
      </c>
      <c r="CF7" s="215" t="s">
        <v>169</v>
      </c>
      <c r="CG7" s="215" t="s">
        <v>3</v>
      </c>
      <c r="CH7" s="215">
        <v>99</v>
      </c>
      <c r="CI7" s="215">
        <v>87</v>
      </c>
      <c r="CJ7" s="215">
        <v>100</v>
      </c>
      <c r="CL7" s="215" t="s">
        <v>169</v>
      </c>
      <c r="CM7" s="215" t="s">
        <v>3</v>
      </c>
      <c r="CN7" s="215">
        <v>97</v>
      </c>
      <c r="CO7" s="215">
        <v>85</v>
      </c>
      <c r="CP7" s="215">
        <v>98</v>
      </c>
    </row>
    <row r="8" spans="1:94" x14ac:dyDescent="0.25">
      <c r="A8" s="243"/>
      <c r="B8" s="223"/>
      <c r="C8" s="244"/>
      <c r="D8" s="223"/>
      <c r="E8" s="223"/>
      <c r="F8" s="223"/>
      <c r="G8" s="223"/>
      <c r="H8" s="223"/>
      <c r="I8" s="223"/>
      <c r="J8" s="223"/>
      <c r="K8" s="223"/>
      <c r="L8" s="242" t="str">
        <f>IF(B6=O15,O39,O40)</f>
        <v>Pupils (thousands)</v>
      </c>
      <c r="R8" s="239"/>
      <c r="Z8" s="215" t="s">
        <v>170</v>
      </c>
      <c r="AA8" s="215" t="s">
        <v>1</v>
      </c>
      <c r="AB8" s="240">
        <v>163.4</v>
      </c>
      <c r="AC8" s="240">
        <v>118.4</v>
      </c>
      <c r="AD8" s="240">
        <v>167.5</v>
      </c>
      <c r="AF8" s="215" t="s">
        <v>170</v>
      </c>
      <c r="AG8" s="215" t="s">
        <v>1</v>
      </c>
      <c r="AH8" s="215">
        <v>98</v>
      </c>
      <c r="AI8" s="215">
        <v>71</v>
      </c>
      <c r="AJ8" s="215">
        <v>100</v>
      </c>
      <c r="AL8" s="215" t="s">
        <v>170</v>
      </c>
      <c r="AM8" s="215" t="s">
        <v>1</v>
      </c>
      <c r="AN8" s="215">
        <v>56</v>
      </c>
      <c r="AO8" s="215">
        <v>40</v>
      </c>
      <c r="AP8" s="215">
        <v>57</v>
      </c>
      <c r="AZ8" s="215" t="s">
        <v>170</v>
      </c>
      <c r="BA8" s="234" t="s">
        <v>1</v>
      </c>
      <c r="BB8" s="241">
        <v>5.4</v>
      </c>
      <c r="BC8" s="241">
        <v>1.2</v>
      </c>
      <c r="BD8" s="241">
        <v>6.1</v>
      </c>
      <c r="BF8" s="215" t="s">
        <v>170</v>
      </c>
      <c r="BG8" s="215" t="s">
        <v>1</v>
      </c>
      <c r="BH8" s="235">
        <v>89</v>
      </c>
      <c r="BI8" s="235">
        <v>19</v>
      </c>
      <c r="BJ8" s="235">
        <v>100</v>
      </c>
      <c r="BL8" s="215" t="s">
        <v>170</v>
      </c>
      <c r="BM8" s="215" t="s">
        <v>1</v>
      </c>
      <c r="BN8" s="215">
        <v>2</v>
      </c>
      <c r="BO8" s="215">
        <v>0</v>
      </c>
      <c r="BP8" s="215">
        <v>2</v>
      </c>
      <c r="BZ8" s="215" t="s">
        <v>170</v>
      </c>
      <c r="CA8" s="215" t="s">
        <v>1</v>
      </c>
      <c r="CB8" s="241">
        <v>255.2</v>
      </c>
      <c r="CC8" s="241">
        <v>172.2</v>
      </c>
      <c r="CD8" s="241">
        <v>263.8</v>
      </c>
      <c r="CF8" s="215" t="s">
        <v>170</v>
      </c>
      <c r="CG8" s="215" t="s">
        <v>1</v>
      </c>
      <c r="CH8" s="215">
        <v>97</v>
      </c>
      <c r="CI8" s="215">
        <v>65</v>
      </c>
      <c r="CJ8" s="215">
        <v>100</v>
      </c>
      <c r="CL8" s="215" t="s">
        <v>170</v>
      </c>
      <c r="CM8" s="215" t="s">
        <v>1</v>
      </c>
      <c r="CN8" s="215">
        <v>87</v>
      </c>
      <c r="CO8" s="215">
        <v>59</v>
      </c>
      <c r="CP8" s="215">
        <v>90</v>
      </c>
    </row>
    <row r="9" spans="1:94" x14ac:dyDescent="0.25">
      <c r="A9" s="245"/>
      <c r="B9" s="388" t="str">
        <f>VLOOKUP(B7,O24:Q26,3,FALSE)</f>
        <v>Pupils entered for GCSE</v>
      </c>
      <c r="C9" s="388"/>
      <c r="D9" s="388"/>
      <c r="E9" s="246"/>
      <c r="F9" s="388" t="s">
        <v>165</v>
      </c>
      <c r="G9" s="388"/>
      <c r="H9" s="388"/>
      <c r="I9" s="246"/>
      <c r="J9" s="388" t="s">
        <v>166</v>
      </c>
      <c r="K9" s="388"/>
      <c r="L9" s="388"/>
      <c r="N9" s="242"/>
      <c r="O9" s="224" t="s">
        <v>165</v>
      </c>
      <c r="R9" s="239"/>
      <c r="Z9" s="215" t="s">
        <v>170</v>
      </c>
      <c r="AA9" s="215" t="s">
        <v>2</v>
      </c>
      <c r="AB9" s="240">
        <v>154.9</v>
      </c>
      <c r="AC9" s="240">
        <v>95.7</v>
      </c>
      <c r="AD9" s="240">
        <v>160</v>
      </c>
      <c r="AF9" s="215" t="s">
        <v>170</v>
      </c>
      <c r="AG9" s="215" t="s">
        <v>2</v>
      </c>
      <c r="AH9" s="215">
        <v>97</v>
      </c>
      <c r="AI9" s="215">
        <v>60</v>
      </c>
      <c r="AJ9" s="215">
        <v>100</v>
      </c>
      <c r="AL9" s="215" t="s">
        <v>170</v>
      </c>
      <c r="AM9" s="215" t="s">
        <v>2</v>
      </c>
      <c r="AN9" s="215">
        <v>50</v>
      </c>
      <c r="AO9" s="215">
        <v>31</v>
      </c>
      <c r="AP9" s="215">
        <v>52</v>
      </c>
      <c r="AZ9" s="215" t="s">
        <v>170</v>
      </c>
      <c r="BA9" s="234" t="s">
        <v>2</v>
      </c>
      <c r="BB9" s="241">
        <v>6.1</v>
      </c>
      <c r="BC9" s="241">
        <v>1.2</v>
      </c>
      <c r="BD9" s="241">
        <v>7</v>
      </c>
      <c r="BF9" s="215" t="s">
        <v>170</v>
      </c>
      <c r="BG9" s="215" t="s">
        <v>2</v>
      </c>
      <c r="BH9" s="235">
        <v>88</v>
      </c>
      <c r="BI9" s="235">
        <v>17</v>
      </c>
      <c r="BJ9" s="235">
        <v>100</v>
      </c>
      <c r="BL9" s="215" t="s">
        <v>170</v>
      </c>
      <c r="BM9" s="215" t="s">
        <v>2</v>
      </c>
      <c r="BN9" s="215">
        <v>2</v>
      </c>
      <c r="BO9" s="215">
        <v>0</v>
      </c>
      <c r="BP9" s="215">
        <v>2</v>
      </c>
      <c r="BZ9" s="215" t="s">
        <v>170</v>
      </c>
      <c r="CA9" s="215" t="s">
        <v>2</v>
      </c>
      <c r="CB9" s="241">
        <v>257.10000000000002</v>
      </c>
      <c r="CC9" s="241">
        <v>150.6</v>
      </c>
      <c r="CD9" s="241">
        <v>268.5</v>
      </c>
      <c r="CF9" s="215" t="s">
        <v>170</v>
      </c>
      <c r="CG9" s="215" t="s">
        <v>2</v>
      </c>
      <c r="CH9" s="215">
        <v>96</v>
      </c>
      <c r="CI9" s="215">
        <v>56</v>
      </c>
      <c r="CJ9" s="215">
        <v>100</v>
      </c>
      <c r="CL9" s="215" t="s">
        <v>170</v>
      </c>
      <c r="CM9" s="215" t="s">
        <v>2</v>
      </c>
      <c r="CN9" s="215">
        <v>83</v>
      </c>
      <c r="CO9" s="215">
        <v>49</v>
      </c>
      <c r="CP9" s="215">
        <v>87</v>
      </c>
    </row>
    <row r="10" spans="1:94" ht="18" customHeight="1" x14ac:dyDescent="0.25">
      <c r="A10" s="247"/>
      <c r="B10" s="248" t="s">
        <v>69</v>
      </c>
      <c r="C10" s="248" t="s">
        <v>70</v>
      </c>
      <c r="D10" s="248" t="s">
        <v>71</v>
      </c>
      <c r="E10" s="249"/>
      <c r="F10" s="248" t="s">
        <v>69</v>
      </c>
      <c r="G10" s="248" t="s">
        <v>70</v>
      </c>
      <c r="H10" s="248" t="s">
        <v>71</v>
      </c>
      <c r="I10" s="249"/>
      <c r="J10" s="248" t="s">
        <v>69</v>
      </c>
      <c r="K10" s="248" t="s">
        <v>70</v>
      </c>
      <c r="L10" s="248" t="s">
        <v>71</v>
      </c>
      <c r="N10" s="250"/>
      <c r="O10" s="238" t="s">
        <v>101</v>
      </c>
      <c r="P10" s="215" t="s">
        <v>145</v>
      </c>
      <c r="Q10" s="215" t="s">
        <v>201</v>
      </c>
      <c r="R10" s="239" t="s">
        <v>155</v>
      </c>
      <c r="Z10" s="215" t="s">
        <v>170</v>
      </c>
      <c r="AA10" s="215" t="s">
        <v>3</v>
      </c>
      <c r="AB10" s="240">
        <v>318.3</v>
      </c>
      <c r="AC10" s="240">
        <v>214.1</v>
      </c>
      <c r="AD10" s="240">
        <v>327.5</v>
      </c>
      <c r="AF10" s="215" t="s">
        <v>170</v>
      </c>
      <c r="AG10" s="215" t="s">
        <v>3</v>
      </c>
      <c r="AH10" s="215">
        <v>97</v>
      </c>
      <c r="AI10" s="215">
        <v>65</v>
      </c>
      <c r="AJ10" s="215">
        <v>100</v>
      </c>
      <c r="AL10" s="215" t="s">
        <v>170</v>
      </c>
      <c r="AM10" s="215" t="s">
        <v>3</v>
      </c>
      <c r="AN10" s="215">
        <v>53</v>
      </c>
      <c r="AO10" s="215">
        <v>36</v>
      </c>
      <c r="AP10" s="215">
        <v>54</v>
      </c>
      <c r="AZ10" s="215" t="s">
        <v>170</v>
      </c>
      <c r="BA10" s="234" t="s">
        <v>3</v>
      </c>
      <c r="BB10" s="241">
        <v>11.5</v>
      </c>
      <c r="BC10" s="241">
        <v>2.4</v>
      </c>
      <c r="BD10" s="241">
        <v>13</v>
      </c>
      <c r="BF10" s="215" t="s">
        <v>170</v>
      </c>
      <c r="BG10" s="215" t="s">
        <v>3</v>
      </c>
      <c r="BH10" s="235">
        <v>88</v>
      </c>
      <c r="BI10" s="235">
        <v>18</v>
      </c>
      <c r="BJ10" s="235">
        <v>100</v>
      </c>
      <c r="BL10" s="215" t="s">
        <v>170</v>
      </c>
      <c r="BM10" s="215" t="s">
        <v>3</v>
      </c>
      <c r="BN10" s="215">
        <v>2</v>
      </c>
      <c r="BO10" s="215">
        <v>0</v>
      </c>
      <c r="BP10" s="215">
        <v>2</v>
      </c>
      <c r="BZ10" s="215" t="s">
        <v>170</v>
      </c>
      <c r="CA10" s="215" t="s">
        <v>3</v>
      </c>
      <c r="CB10" s="241">
        <v>512.29999999999995</v>
      </c>
      <c r="CC10" s="241">
        <v>322.8</v>
      </c>
      <c r="CD10" s="241">
        <v>532.29999999999995</v>
      </c>
      <c r="CF10" s="215" t="s">
        <v>170</v>
      </c>
      <c r="CG10" s="215" t="s">
        <v>3</v>
      </c>
      <c r="CH10" s="215">
        <v>96</v>
      </c>
      <c r="CI10" s="215">
        <v>61</v>
      </c>
      <c r="CJ10" s="215">
        <v>100</v>
      </c>
      <c r="CL10" s="215" t="s">
        <v>170</v>
      </c>
      <c r="CM10" s="215" t="s">
        <v>3</v>
      </c>
      <c r="CN10" s="215">
        <v>85</v>
      </c>
      <c r="CO10" s="215">
        <v>54</v>
      </c>
      <c r="CP10" s="215">
        <v>88</v>
      </c>
    </row>
    <row r="11" spans="1:94" x14ac:dyDescent="0.25">
      <c r="A11" s="251"/>
      <c r="B11" s="252"/>
      <c r="C11" s="252"/>
      <c r="D11" s="252"/>
      <c r="E11" s="252"/>
      <c r="F11" s="252"/>
      <c r="G11" s="252"/>
      <c r="H11" s="252"/>
      <c r="I11" s="252"/>
      <c r="J11" s="252"/>
      <c r="K11" s="252"/>
      <c r="L11" s="252"/>
      <c r="M11" s="233"/>
      <c r="N11" s="250"/>
      <c r="O11" s="238" t="s">
        <v>103</v>
      </c>
      <c r="P11" s="215" t="s">
        <v>146</v>
      </c>
      <c r="Q11" s="215" t="s">
        <v>202</v>
      </c>
      <c r="R11" s="239" t="s">
        <v>157</v>
      </c>
      <c r="Z11" s="215" t="s">
        <v>171</v>
      </c>
      <c r="AA11" s="215" t="s">
        <v>1</v>
      </c>
      <c r="AB11" s="240">
        <v>244.4</v>
      </c>
      <c r="AC11" s="240">
        <v>167.9</v>
      </c>
      <c r="AD11" s="240">
        <v>251</v>
      </c>
      <c r="AF11" s="215" t="s">
        <v>171</v>
      </c>
      <c r="AG11" s="215" t="s">
        <v>1</v>
      </c>
      <c r="AH11" s="215">
        <v>97</v>
      </c>
      <c r="AI11" s="215">
        <v>67</v>
      </c>
      <c r="AJ11" s="215">
        <v>100</v>
      </c>
      <c r="AL11" s="215" t="s">
        <v>171</v>
      </c>
      <c r="AM11" s="215" t="s">
        <v>1</v>
      </c>
      <c r="AN11" s="215">
        <v>83</v>
      </c>
      <c r="AO11" s="215">
        <v>57</v>
      </c>
      <c r="AP11" s="215">
        <v>85</v>
      </c>
      <c r="AZ11" s="215" t="s">
        <v>171</v>
      </c>
      <c r="BA11" s="234" t="s">
        <v>1</v>
      </c>
      <c r="BB11" s="241">
        <v>0.3</v>
      </c>
      <c r="BC11" s="241">
        <v>0.3</v>
      </c>
      <c r="BD11" s="241">
        <v>0.3</v>
      </c>
      <c r="BF11" s="215" t="s">
        <v>171</v>
      </c>
      <c r="BG11" s="215" t="s">
        <v>1</v>
      </c>
      <c r="BH11" s="235">
        <v>98</v>
      </c>
      <c r="BI11" s="235">
        <v>88</v>
      </c>
      <c r="BJ11" s="235">
        <v>100</v>
      </c>
      <c r="BL11" s="215" t="s">
        <v>171</v>
      </c>
      <c r="BM11" s="215" t="s">
        <v>1</v>
      </c>
      <c r="BN11" s="215">
        <v>0</v>
      </c>
      <c r="BO11" s="215">
        <v>0</v>
      </c>
      <c r="BP11" s="215">
        <v>0</v>
      </c>
      <c r="BZ11" s="215" t="s">
        <v>171</v>
      </c>
      <c r="CA11" s="215" t="s">
        <v>1</v>
      </c>
      <c r="CB11" s="241">
        <v>254.5</v>
      </c>
      <c r="CC11" s="241">
        <v>171.7</v>
      </c>
      <c r="CD11" s="241">
        <v>261.60000000000002</v>
      </c>
      <c r="CF11" s="215" t="s">
        <v>171</v>
      </c>
      <c r="CG11" s="215" t="s">
        <v>1</v>
      </c>
      <c r="CH11" s="215">
        <v>97</v>
      </c>
      <c r="CI11" s="215">
        <v>66</v>
      </c>
      <c r="CJ11" s="215">
        <v>100</v>
      </c>
      <c r="CL11" s="215" t="s">
        <v>171</v>
      </c>
      <c r="CM11" s="215" t="s">
        <v>1</v>
      </c>
      <c r="CN11" s="215">
        <v>87</v>
      </c>
      <c r="CO11" s="215">
        <v>58</v>
      </c>
      <c r="CP11" s="215">
        <v>89</v>
      </c>
    </row>
    <row r="12" spans="1:94" x14ac:dyDescent="0.25">
      <c r="A12" s="253" t="s">
        <v>133</v>
      </c>
      <c r="B12" s="356">
        <f ca="1">IFERROR( INDEX(INDIRECT(VLOOKUP($B$6,$O$5:$R$7, IF($B$7=$O$24,2,IF($B$7=$O$25,3,4)),FALSE)),MATCH($M12,INDIRECT(VLOOKUP($B$7,$O$24:$P$26,2,FALSE)),0)+1),".")</f>
        <v>298.3</v>
      </c>
      <c r="C12" s="356">
        <f ca="1">IFERROR( INDEX(INDIRECT(VLOOKUP($B$6,$O$5:$R$7, IF($B$7=$O$24,2,IF($B$7=$O$25,3,4)),FALSE)),MATCH($M12,INDIRECT(VLOOKUP($B$7,$O$24:$P$26,2,FALSE)),0)),".")</f>
        <v>288.5</v>
      </c>
      <c r="D12" s="356">
        <f ca="1">IFERROR( INDEX(INDIRECT(VLOOKUP($B$6,$O$5:$R$7, IF($B$7=$O$24,2,IF($B$7=$O$25,3,4)),FALSE)),MATCH($M12,INDIRECT(VLOOKUP($B$7,$O$24:$P$26,2,FALSE)),0)+2),".")</f>
        <v>586.79999999999995</v>
      </c>
      <c r="E12" s="356"/>
      <c r="F12" s="356">
        <f ca="1">IFERROR( INDEX(INDIRECT(VLOOKUP($B$6,$O$10:$R$12, IF($B$7=$O$24,2,IF($B$7=$O$25,3,4)),FALSE)),MATCH($M12,INDIRECT(VLOOKUP($B$7,$O$24:$P$26,2,FALSE)),0)+1),".")</f>
        <v>247.1</v>
      </c>
      <c r="G12" s="356">
        <f ca="1">IFERROR( INDEX(INDIRECT(VLOOKUP($B$6,$O$10:$R$12, IF($B$7=$O$24,2,IF($B$7=$O$25,3,4)),FALSE)),MATCH($M12,INDIRECT(VLOOKUP($B$7,$O$24:$P$26,2,FALSE)),0)),".")</f>
        <v>258.3</v>
      </c>
      <c r="H12" s="356">
        <f ca="1">IFERROR( INDEX(INDIRECT(VLOOKUP($B$6,$O$10:$R$12, IF($B$7=$O$24,2,IF($B$7=$O$25,3,4)),FALSE)),MATCH($M12,INDIRECT(VLOOKUP($B$7,$O$24:$P$26,2,FALSE)),0)+2),".")</f>
        <v>505.4</v>
      </c>
      <c r="I12" s="357"/>
      <c r="J12" s="356">
        <f ca="1">IFERROR( INDEX(INDIRECT(VLOOKUP($B$6,$O$15:$R$17, IF($B$7=$O$24,2,IF($B$7=$O$25,3,4)),FALSE)),MATCH($M12,INDIRECT(VLOOKUP($B$7,$O$24:$P$26,2,FALSE)),0)+1),".")</f>
        <v>295.3</v>
      </c>
      <c r="K12" s="356">
        <f ca="1">IFERROR( INDEX(INDIRECT(VLOOKUP($B$6,$O$15:$R$17, IF($B$7=$O$24,2,IF($B$7=$O$25,3,4)),FALSE)),MATCH($M12,INDIRECT(VLOOKUP($B$7,$O$24:$P$26,2,FALSE)),0)),".")</f>
        <v>286.8</v>
      </c>
      <c r="L12" s="356">
        <f ca="1">IFERROR( INDEX(INDIRECT(VLOOKUP($B$6,$O$15:$R$17, IF($B$7=$O$24,2,IF($B$7=$O$25,3,4)),FALSE)),MATCH($M12,INDIRECT(VLOOKUP($B$7,$O$24:$P$26,2,FALSE)),0)+2),".")</f>
        <v>582.1</v>
      </c>
      <c r="M12" s="233" t="s">
        <v>169</v>
      </c>
      <c r="N12" s="250"/>
      <c r="O12" s="238" t="s">
        <v>104</v>
      </c>
      <c r="P12" s="215" t="s">
        <v>147</v>
      </c>
      <c r="Q12" s="215" t="s">
        <v>203</v>
      </c>
      <c r="R12" s="239" t="s">
        <v>159</v>
      </c>
      <c r="S12" s="233"/>
      <c r="T12" s="233"/>
      <c r="Z12" s="215" t="s">
        <v>171</v>
      </c>
      <c r="AA12" s="215" t="s">
        <v>2</v>
      </c>
      <c r="AB12" s="240">
        <v>246.7</v>
      </c>
      <c r="AC12" s="240">
        <v>160.80000000000001</v>
      </c>
      <c r="AD12" s="240">
        <v>255</v>
      </c>
      <c r="AF12" s="215" t="s">
        <v>171</v>
      </c>
      <c r="AG12" s="215" t="s">
        <v>2</v>
      </c>
      <c r="AH12" s="215">
        <v>97</v>
      </c>
      <c r="AI12" s="215">
        <v>63</v>
      </c>
      <c r="AJ12" s="215">
        <v>100</v>
      </c>
      <c r="AL12" s="215" t="s">
        <v>171</v>
      </c>
      <c r="AM12" s="215" t="s">
        <v>2</v>
      </c>
      <c r="AN12" s="215">
        <v>80</v>
      </c>
      <c r="AO12" s="215">
        <v>52</v>
      </c>
      <c r="AP12" s="215">
        <v>82</v>
      </c>
      <c r="AZ12" s="215" t="s">
        <v>171</v>
      </c>
      <c r="BA12" s="234" t="s">
        <v>2</v>
      </c>
      <c r="BB12" s="241">
        <v>1</v>
      </c>
      <c r="BC12" s="241">
        <v>1</v>
      </c>
      <c r="BD12" s="241">
        <v>1</v>
      </c>
      <c r="BF12" s="215" t="s">
        <v>171</v>
      </c>
      <c r="BG12" s="215" t="s">
        <v>2</v>
      </c>
      <c r="BH12" s="235">
        <v>98</v>
      </c>
      <c r="BI12" s="235">
        <v>96</v>
      </c>
      <c r="BJ12" s="235">
        <v>100</v>
      </c>
      <c r="BL12" s="215" t="s">
        <v>171</v>
      </c>
      <c r="BM12" s="215" t="s">
        <v>2</v>
      </c>
      <c r="BN12" s="215">
        <v>0</v>
      </c>
      <c r="BO12" s="215">
        <v>0</v>
      </c>
      <c r="BP12" s="215">
        <v>0</v>
      </c>
      <c r="BZ12" s="215" t="s">
        <v>171</v>
      </c>
      <c r="CA12" s="215" t="s">
        <v>2</v>
      </c>
      <c r="CB12" s="241">
        <v>258.3</v>
      </c>
      <c r="CC12" s="241">
        <v>165.2</v>
      </c>
      <c r="CD12" s="241">
        <v>267.2</v>
      </c>
      <c r="CF12" s="215" t="s">
        <v>171</v>
      </c>
      <c r="CG12" s="215" t="s">
        <v>2</v>
      </c>
      <c r="CH12" s="215">
        <v>97</v>
      </c>
      <c r="CI12" s="215">
        <v>62</v>
      </c>
      <c r="CJ12" s="215">
        <v>100</v>
      </c>
      <c r="CL12" s="215" t="s">
        <v>171</v>
      </c>
      <c r="CM12" s="215" t="s">
        <v>2</v>
      </c>
      <c r="CN12" s="215">
        <v>83</v>
      </c>
      <c r="CO12" s="215">
        <v>53</v>
      </c>
      <c r="CP12" s="215">
        <v>86</v>
      </c>
    </row>
    <row r="13" spans="1:94" x14ac:dyDescent="0.25">
      <c r="A13" s="253"/>
      <c r="B13" s="357"/>
      <c r="C13" s="357"/>
      <c r="D13" s="357"/>
      <c r="E13" s="357"/>
      <c r="F13" s="357"/>
      <c r="G13" s="357"/>
      <c r="H13" s="357"/>
      <c r="I13" s="357"/>
      <c r="J13" s="357"/>
      <c r="K13" s="357"/>
      <c r="L13" s="357"/>
      <c r="M13" s="233"/>
      <c r="N13" s="254"/>
      <c r="R13" s="239"/>
      <c r="S13" s="233"/>
      <c r="T13" s="233"/>
      <c r="Z13" s="215" t="s">
        <v>171</v>
      </c>
      <c r="AA13" s="215" t="s">
        <v>3</v>
      </c>
      <c r="AB13" s="240">
        <v>491.2</v>
      </c>
      <c r="AC13" s="240">
        <v>328.8</v>
      </c>
      <c r="AD13" s="240">
        <v>506</v>
      </c>
      <c r="AF13" s="215" t="s">
        <v>171</v>
      </c>
      <c r="AG13" s="215" t="s">
        <v>3</v>
      </c>
      <c r="AH13" s="215">
        <v>97</v>
      </c>
      <c r="AI13" s="215">
        <v>65</v>
      </c>
      <c r="AJ13" s="215">
        <v>100</v>
      </c>
      <c r="AL13" s="215" t="s">
        <v>171</v>
      </c>
      <c r="AM13" s="215" t="s">
        <v>3</v>
      </c>
      <c r="AN13" s="215">
        <v>81</v>
      </c>
      <c r="AO13" s="215">
        <v>55</v>
      </c>
      <c r="AP13" s="215">
        <v>84</v>
      </c>
      <c r="AZ13" s="215" t="s">
        <v>171</v>
      </c>
      <c r="BA13" s="234" t="s">
        <v>3</v>
      </c>
      <c r="BB13" s="241">
        <v>1.3</v>
      </c>
      <c r="BC13" s="241">
        <v>1.2</v>
      </c>
      <c r="BD13" s="241">
        <v>1.3</v>
      </c>
      <c r="BF13" s="215" t="s">
        <v>171</v>
      </c>
      <c r="BG13" s="215" t="s">
        <v>3</v>
      </c>
      <c r="BH13" s="235">
        <v>98</v>
      </c>
      <c r="BI13" s="235">
        <v>94</v>
      </c>
      <c r="BJ13" s="235">
        <v>100</v>
      </c>
      <c r="BL13" s="215" t="s">
        <v>171</v>
      </c>
      <c r="BM13" s="215" t="s">
        <v>3</v>
      </c>
      <c r="BN13" s="215">
        <v>0</v>
      </c>
      <c r="BO13" s="215">
        <v>0</v>
      </c>
      <c r="BP13" s="215">
        <v>0</v>
      </c>
      <c r="BZ13" s="215" t="s">
        <v>171</v>
      </c>
      <c r="CA13" s="215" t="s">
        <v>3</v>
      </c>
      <c r="CB13" s="241">
        <v>512.79999999999995</v>
      </c>
      <c r="CC13" s="241">
        <v>336.9</v>
      </c>
      <c r="CD13" s="241">
        <v>528.79999999999995</v>
      </c>
      <c r="CF13" s="215" t="s">
        <v>171</v>
      </c>
      <c r="CG13" s="215" t="s">
        <v>3</v>
      </c>
      <c r="CH13" s="215">
        <v>97</v>
      </c>
      <c r="CI13" s="215">
        <v>64</v>
      </c>
      <c r="CJ13" s="215">
        <v>100</v>
      </c>
      <c r="CL13" s="215" t="s">
        <v>171</v>
      </c>
      <c r="CM13" s="215" t="s">
        <v>3</v>
      </c>
      <c r="CN13" s="215">
        <v>85</v>
      </c>
      <c r="CO13" s="215">
        <v>56</v>
      </c>
      <c r="CP13" s="215">
        <v>88</v>
      </c>
    </row>
    <row r="14" spans="1:94" x14ac:dyDescent="0.25">
      <c r="A14" s="253" t="s">
        <v>72</v>
      </c>
      <c r="B14" s="356">
        <f ca="1">IFERROR( INDEX(INDIRECT(VLOOKUP($B$6,$O$5:$R$7, IF($B$7=$O$24,2,IF($B$7=$O$25,3,4)),FALSE)),MATCH($M14,INDIRECT(VLOOKUP($B$7,$O$24:$P$26,2,FALSE)),0)+1),".")</f>
        <v>160</v>
      </c>
      <c r="C14" s="356">
        <f ca="1">IFERROR( INDEX(INDIRECT(VLOOKUP($B$6,$O$5:$R$7, IF($B$7=$O$24,2,IF($B$7=$O$25,3,4)),FALSE)),MATCH($M14,INDIRECT(VLOOKUP($B$7,$O$24:$P$26,2,FALSE)),0)),".")</f>
        <v>167.5</v>
      </c>
      <c r="D14" s="356">
        <f ca="1">IFERROR( INDEX(INDIRECT(VLOOKUP($B$6,$O$5:$R$7, IF($B$7=$O$24,2,IF($B$7=$O$25,3,4)),FALSE)),MATCH($M14,INDIRECT(VLOOKUP($B$7,$O$24:$P$26,2,FALSE)),0)+2),".")</f>
        <v>327.5</v>
      </c>
      <c r="E14" s="356"/>
      <c r="F14" s="356">
        <f ca="1">IFERROR( INDEX(INDIRECT(VLOOKUP($B$6,$O$10:$R$12, IF($B$7=$O$24,2,IF($B$7=$O$25,3,4)),FALSE)),MATCH($M14,INDIRECT(VLOOKUP($B$7,$O$24:$P$26,2,FALSE)),0)+1),".")</f>
        <v>95.7</v>
      </c>
      <c r="G14" s="356">
        <f ca="1">IFERROR( INDEX(INDIRECT(VLOOKUP($B$6,$O$10:$R$12, IF($B$7=$O$24,2,IF($B$7=$O$25,3,4)),FALSE)),MATCH($M14,INDIRECT(VLOOKUP($B$7,$O$24:$P$26,2,FALSE)),0)),".")</f>
        <v>118.4</v>
      </c>
      <c r="H14" s="356">
        <f ca="1">IFERROR( INDEX(INDIRECT(VLOOKUP($B$6,$O$10:$R$12, IF($B$7=$O$24,2,IF($B$7=$O$25,3,4)),FALSE)),MATCH($M14,INDIRECT(VLOOKUP($B$7,$O$24:$P$26,2,FALSE)),0)+2),".")</f>
        <v>214.1</v>
      </c>
      <c r="I14" s="357"/>
      <c r="J14" s="356">
        <f ca="1">IFERROR( INDEX(INDIRECT(VLOOKUP($B$6,$O$15:$R$17, IF($B$7=$O$24,2,IF($B$7=$O$25,3,4)),FALSE)),MATCH($M14,INDIRECT(VLOOKUP($B$7,$O$24:$P$26,2,FALSE)),0)+1),".")</f>
        <v>154.9</v>
      </c>
      <c r="K14" s="356">
        <f ca="1">IFERROR( INDEX(INDIRECT(VLOOKUP($B$6,$O$15:$R$17, IF($B$7=$O$24,2,IF($B$7=$O$25,3,4)),FALSE)),MATCH($M14,INDIRECT(VLOOKUP($B$7,$O$24:$P$26,2,FALSE)),0)),".")</f>
        <v>163.4</v>
      </c>
      <c r="L14" s="356">
        <f ca="1">IFERROR( INDEX(INDIRECT(VLOOKUP($B$6,$O$15:$R$17, IF($B$7=$O$24,2,IF($B$7=$O$25,3,4)),FALSE)),MATCH($M14,INDIRECT(VLOOKUP($B$7,$O$24:$P$26,2,FALSE)),0)+2),".")</f>
        <v>318.3</v>
      </c>
      <c r="M14" s="233" t="s">
        <v>170</v>
      </c>
      <c r="N14" s="254"/>
      <c r="O14" s="224" t="s">
        <v>166</v>
      </c>
      <c r="R14" s="239"/>
      <c r="S14" s="233"/>
      <c r="T14" s="233"/>
      <c r="Z14" s="215" t="s">
        <v>172</v>
      </c>
      <c r="AA14" s="215" t="s">
        <v>1</v>
      </c>
      <c r="AB14" s="240">
        <v>157.9</v>
      </c>
      <c r="AC14" s="240">
        <v>109.4</v>
      </c>
      <c r="AD14" s="240">
        <v>161.19999999999999</v>
      </c>
      <c r="AF14" s="215" t="s">
        <v>172</v>
      </c>
      <c r="AG14" s="215" t="s">
        <v>1</v>
      </c>
      <c r="AH14" s="215">
        <v>98</v>
      </c>
      <c r="AI14" s="215">
        <v>68</v>
      </c>
      <c r="AJ14" s="215">
        <v>100</v>
      </c>
      <c r="AL14" s="215" t="s">
        <v>172</v>
      </c>
      <c r="AM14" s="215" t="s">
        <v>1</v>
      </c>
      <c r="AN14" s="215">
        <v>54</v>
      </c>
      <c r="AO14" s="215">
        <v>37</v>
      </c>
      <c r="AP14" s="215">
        <v>55</v>
      </c>
      <c r="AZ14" s="215" t="s">
        <v>172</v>
      </c>
      <c r="BA14" s="234" t="s">
        <v>1</v>
      </c>
      <c r="BB14" s="241">
        <v>0.1</v>
      </c>
      <c r="BC14" s="241">
        <v>0.1</v>
      </c>
      <c r="BD14" s="241">
        <v>0.1</v>
      </c>
      <c r="BF14" s="215" t="s">
        <v>172</v>
      </c>
      <c r="BG14" s="215" t="s">
        <v>1</v>
      </c>
      <c r="BH14" s="235">
        <v>94</v>
      </c>
      <c r="BI14" s="235">
        <v>86</v>
      </c>
      <c r="BJ14" s="235">
        <v>100</v>
      </c>
      <c r="BL14" s="215" t="s">
        <v>172</v>
      </c>
      <c r="BM14" s="215" t="s">
        <v>1</v>
      </c>
      <c r="BN14" s="215">
        <v>0</v>
      </c>
      <c r="BO14" s="215">
        <v>0</v>
      </c>
      <c r="BP14" s="215">
        <v>0</v>
      </c>
      <c r="BZ14" s="215" t="s">
        <v>172</v>
      </c>
      <c r="CA14" s="215" t="s">
        <v>1</v>
      </c>
      <c r="CB14" s="241">
        <v>247.1</v>
      </c>
      <c r="CC14" s="241">
        <v>158.30000000000001</v>
      </c>
      <c r="CD14" s="241">
        <v>254.4</v>
      </c>
      <c r="CF14" s="215" t="s">
        <v>172</v>
      </c>
      <c r="CG14" s="215" t="s">
        <v>1</v>
      </c>
      <c r="CH14" s="215">
        <v>97</v>
      </c>
      <c r="CI14" s="215">
        <v>62</v>
      </c>
      <c r="CJ14" s="215">
        <v>100</v>
      </c>
      <c r="CL14" s="215" t="s">
        <v>172</v>
      </c>
      <c r="CM14" s="215" t="s">
        <v>1</v>
      </c>
      <c r="CN14" s="215">
        <v>84</v>
      </c>
      <c r="CO14" s="215">
        <v>54</v>
      </c>
      <c r="CP14" s="215">
        <v>87</v>
      </c>
    </row>
    <row r="15" spans="1:94" x14ac:dyDescent="0.25">
      <c r="A15" s="253" t="s">
        <v>73</v>
      </c>
      <c r="B15" s="356">
        <f ca="1">IFERROR( INDEX(INDIRECT(VLOOKUP($B$6,$O$5:$R$7, IF($B$7=$O$24,2,IF($B$7=$O$25,3,4)),FALSE)),MATCH($M15,INDIRECT(VLOOKUP($B$7,$O$24:$P$26,2,FALSE)),0)+1),".")</f>
        <v>255</v>
      </c>
      <c r="C15" s="356">
        <f ca="1">IFERROR( INDEX(INDIRECT(VLOOKUP($B$6,$O$5:$R$7, IF($B$7=$O$24,2,IF($B$7=$O$25,3,4)),FALSE)),MATCH($M15,INDIRECT(VLOOKUP($B$7,$O$24:$P$26,2,FALSE)),0)),".")</f>
        <v>251</v>
      </c>
      <c r="D15" s="356">
        <f ca="1">IFERROR( INDEX(INDIRECT(VLOOKUP($B$6,$O$5:$R$7, IF($B$7=$O$24,2,IF($B$7=$O$25,3,4)),FALSE)),MATCH($M15,INDIRECT(VLOOKUP($B$7,$O$24:$P$26,2,FALSE)),0)+2),".")</f>
        <v>506</v>
      </c>
      <c r="E15" s="356"/>
      <c r="F15" s="356">
        <f ca="1">IFERROR( INDEX(INDIRECT(VLOOKUP($B$6,$O$10:$R$12, IF($B$7=$O$24,2,IF($B$7=$O$25,3,4)),FALSE)),MATCH($M15,INDIRECT(VLOOKUP($B$7,$O$24:$P$26,2,FALSE)),0)+1),".")</f>
        <v>160.80000000000001</v>
      </c>
      <c r="G15" s="356">
        <f ca="1">IFERROR( INDEX(INDIRECT(VLOOKUP($B$6,$O$10:$R$12, IF($B$7=$O$24,2,IF($B$7=$O$25,3,4)),FALSE)),MATCH($M15,INDIRECT(VLOOKUP($B$7,$O$24:$P$26,2,FALSE)),0)),".")</f>
        <v>167.9</v>
      </c>
      <c r="H15" s="356">
        <f ca="1">IFERROR( INDEX(INDIRECT(VLOOKUP($B$6,$O$10:$R$12, IF($B$7=$O$24,2,IF($B$7=$O$25,3,4)),FALSE)),MATCH($M15,INDIRECT(VLOOKUP($B$7,$O$24:$P$26,2,FALSE)),0)+2),".")</f>
        <v>328.8</v>
      </c>
      <c r="I15" s="357"/>
      <c r="J15" s="356">
        <f ca="1">IFERROR( INDEX(INDIRECT(VLOOKUP($B$6,$O$15:$R$17, IF($B$7=$O$24,2,IF($B$7=$O$25,3,4)),FALSE)),MATCH($M15,INDIRECT(VLOOKUP($B$7,$O$24:$P$26,2,FALSE)),0)+1),".")</f>
        <v>246.7</v>
      </c>
      <c r="K15" s="356">
        <f ca="1">IFERROR( INDEX(INDIRECT(VLOOKUP($B$6,$O$15:$R$17, IF($B$7=$O$24,2,IF($B$7=$O$25,3,4)),FALSE)),MATCH($M15,INDIRECT(VLOOKUP($B$7,$O$24:$P$26,2,FALSE)),0)),".")</f>
        <v>244.4</v>
      </c>
      <c r="L15" s="356">
        <f ca="1">IFERROR( INDEX(INDIRECT(VLOOKUP($B$6,$O$15:$R$17, IF($B$7=$O$24,2,IF($B$7=$O$25,3,4)),FALSE)),MATCH($M15,INDIRECT(VLOOKUP($B$7,$O$24:$P$26,2,FALSE)),0)+2),".")</f>
        <v>491.2</v>
      </c>
      <c r="M15" s="233" t="s">
        <v>171</v>
      </c>
      <c r="N15" s="254"/>
      <c r="O15" s="238" t="s">
        <v>101</v>
      </c>
      <c r="P15" s="215" t="s">
        <v>148</v>
      </c>
      <c r="Q15" s="215" t="s">
        <v>206</v>
      </c>
      <c r="R15" s="239" t="s">
        <v>160</v>
      </c>
      <c r="S15" s="233"/>
      <c r="T15" s="233"/>
      <c r="Z15" s="215" t="s">
        <v>172</v>
      </c>
      <c r="AA15" s="215" t="s">
        <v>2</v>
      </c>
      <c r="AB15" s="240">
        <v>149.1</v>
      </c>
      <c r="AC15" s="240">
        <v>88.3</v>
      </c>
      <c r="AD15" s="240">
        <v>153.30000000000001</v>
      </c>
      <c r="AF15" s="215" t="s">
        <v>172</v>
      </c>
      <c r="AG15" s="215" t="s">
        <v>2</v>
      </c>
      <c r="AH15" s="215">
        <v>97</v>
      </c>
      <c r="AI15" s="215">
        <v>58</v>
      </c>
      <c r="AJ15" s="215">
        <v>100</v>
      </c>
      <c r="AL15" s="215" t="s">
        <v>172</v>
      </c>
      <c r="AM15" s="215" t="s">
        <v>2</v>
      </c>
      <c r="AN15" s="215">
        <v>48</v>
      </c>
      <c r="AO15" s="215">
        <v>29</v>
      </c>
      <c r="AP15" s="215">
        <v>50</v>
      </c>
      <c r="AZ15" s="215" t="s">
        <v>172</v>
      </c>
      <c r="BA15" s="234" t="s">
        <v>2</v>
      </c>
      <c r="BB15" s="241">
        <v>0.4</v>
      </c>
      <c r="BC15" s="241">
        <v>0.4</v>
      </c>
      <c r="BD15" s="241">
        <v>0.4</v>
      </c>
      <c r="BF15" s="215" t="s">
        <v>172</v>
      </c>
      <c r="BG15" s="215" t="s">
        <v>2</v>
      </c>
      <c r="BH15" s="235">
        <v>97</v>
      </c>
      <c r="BI15" s="235">
        <v>95</v>
      </c>
      <c r="BJ15" s="235">
        <v>100</v>
      </c>
      <c r="BL15" s="215" t="s">
        <v>172</v>
      </c>
      <c r="BM15" s="215" t="s">
        <v>2</v>
      </c>
      <c r="BN15" s="215">
        <v>0</v>
      </c>
      <c r="BO15" s="215">
        <v>0</v>
      </c>
      <c r="BP15" s="215">
        <v>0</v>
      </c>
      <c r="BZ15" s="215" t="s">
        <v>172</v>
      </c>
      <c r="CA15" s="215" t="s">
        <v>2</v>
      </c>
      <c r="CB15" s="241">
        <v>248.4</v>
      </c>
      <c r="CC15" s="241">
        <v>137.9</v>
      </c>
      <c r="CD15" s="241">
        <v>258</v>
      </c>
      <c r="CF15" s="215" t="s">
        <v>172</v>
      </c>
      <c r="CG15" s="215" t="s">
        <v>2</v>
      </c>
      <c r="CH15" s="215">
        <v>96</v>
      </c>
      <c r="CI15" s="215">
        <v>53</v>
      </c>
      <c r="CJ15" s="215">
        <v>100</v>
      </c>
      <c r="CL15" s="215" t="s">
        <v>172</v>
      </c>
      <c r="CM15" s="215" t="s">
        <v>2</v>
      </c>
      <c r="CN15" s="215">
        <v>80</v>
      </c>
      <c r="CO15" s="215">
        <v>45</v>
      </c>
      <c r="CP15" s="215">
        <v>83</v>
      </c>
    </row>
    <row r="16" spans="1:94" x14ac:dyDescent="0.25">
      <c r="A16" s="253" t="s">
        <v>74</v>
      </c>
      <c r="B16" s="356">
        <f ca="1">IFERROR( INDEX(INDIRECT(VLOOKUP($B$6,$O$5:$R$7, IF($B$7=$O$24,2,IF($B$7=$O$25,3,4)),FALSE)),MATCH($M16,INDIRECT(VLOOKUP($B$7,$O$24:$P$26,2,FALSE)),0)+1),".")</f>
        <v>153.30000000000001</v>
      </c>
      <c r="C16" s="356">
        <f ca="1">IFERROR( INDEX(INDIRECT(VLOOKUP($B$6,$O$5:$R$7, IF($B$7=$O$24,2,IF($B$7=$O$25,3,4)),FALSE)),MATCH($M16,INDIRECT(VLOOKUP($B$7,$O$24:$P$26,2,FALSE)),0)),".")</f>
        <v>161.19999999999999</v>
      </c>
      <c r="D16" s="356">
        <f ca="1">IFERROR( INDEX(INDIRECT(VLOOKUP($B$6,$O$5:$R$7, IF($B$7=$O$24,2,IF($B$7=$O$25,3,4)),FALSE)),MATCH($M16,INDIRECT(VLOOKUP($B$7,$O$24:$P$26,2,FALSE)),0)+2),".")</f>
        <v>314.60000000000002</v>
      </c>
      <c r="E16" s="356"/>
      <c r="F16" s="356">
        <f ca="1">IFERROR( INDEX(INDIRECT(VLOOKUP($B$6,$O$10:$R$12, IF($B$7=$O$24,2,IF($B$7=$O$25,3,4)),FALSE)),MATCH($M16,INDIRECT(VLOOKUP($B$7,$O$24:$P$26,2,FALSE)),0)+1),".")</f>
        <v>88.3</v>
      </c>
      <c r="G16" s="356">
        <f ca="1">IFERROR( INDEX(INDIRECT(VLOOKUP($B$6,$O$10:$R$12, IF($B$7=$O$24,2,IF($B$7=$O$25,3,4)),FALSE)),MATCH($M16,INDIRECT(VLOOKUP($B$7,$O$24:$P$26,2,FALSE)),0)),".")</f>
        <v>109.4</v>
      </c>
      <c r="H16" s="356">
        <f ca="1">IFERROR( INDEX(INDIRECT(VLOOKUP($B$6,$O$10:$R$12, IF($B$7=$O$24,2,IF($B$7=$O$25,3,4)),FALSE)),MATCH($M16,INDIRECT(VLOOKUP($B$7,$O$24:$P$26,2,FALSE)),0)+2),".")</f>
        <v>197.7</v>
      </c>
      <c r="I16" s="357"/>
      <c r="J16" s="356">
        <f ca="1">IFERROR( INDEX(INDIRECT(VLOOKUP($B$6,$O$15:$R$17, IF($B$7=$O$24,2,IF($B$7=$O$25,3,4)),FALSE)),MATCH($M16,INDIRECT(VLOOKUP($B$7,$O$24:$P$26,2,FALSE)),0)+1),".")</f>
        <v>149.1</v>
      </c>
      <c r="K16" s="356">
        <f ca="1">IFERROR( INDEX(INDIRECT(VLOOKUP($B$6,$O$15:$R$17, IF($B$7=$O$24,2,IF($B$7=$O$25,3,4)),FALSE)),MATCH($M16,INDIRECT(VLOOKUP($B$7,$O$24:$P$26,2,FALSE)),0)),".")</f>
        <v>157.9</v>
      </c>
      <c r="L16" s="356">
        <f ca="1">IFERROR( INDEX(INDIRECT(VLOOKUP($B$6,$O$15:$R$17, IF($B$7=$O$24,2,IF($B$7=$O$25,3,4)),FALSE)),MATCH($M16,INDIRECT(VLOOKUP($B$7,$O$24:$P$26,2,FALSE)),0)+2),".")</f>
        <v>307</v>
      </c>
      <c r="M16" s="233" t="s">
        <v>172</v>
      </c>
      <c r="N16" s="254"/>
      <c r="O16" s="238" t="s">
        <v>103</v>
      </c>
      <c r="P16" s="215" t="s">
        <v>150</v>
      </c>
      <c r="Q16" s="215" t="s">
        <v>205</v>
      </c>
      <c r="R16" s="239" t="s">
        <v>161</v>
      </c>
      <c r="S16" s="233"/>
      <c r="T16" s="233"/>
      <c r="Z16" s="215" t="s">
        <v>172</v>
      </c>
      <c r="AA16" s="215" t="s">
        <v>3</v>
      </c>
      <c r="AB16" s="240">
        <v>307</v>
      </c>
      <c r="AC16" s="240">
        <v>197.7</v>
      </c>
      <c r="AD16" s="240">
        <v>314.60000000000002</v>
      </c>
      <c r="AF16" s="215" t="s">
        <v>172</v>
      </c>
      <c r="AG16" s="215" t="s">
        <v>3</v>
      </c>
      <c r="AH16" s="215">
        <v>98</v>
      </c>
      <c r="AI16" s="215">
        <v>63</v>
      </c>
      <c r="AJ16" s="215">
        <v>100</v>
      </c>
      <c r="AL16" s="215" t="s">
        <v>172</v>
      </c>
      <c r="AM16" s="215" t="s">
        <v>3</v>
      </c>
      <c r="AN16" s="215">
        <v>51</v>
      </c>
      <c r="AO16" s="215">
        <v>33</v>
      </c>
      <c r="AP16" s="215">
        <v>52</v>
      </c>
      <c r="AZ16" s="215" t="s">
        <v>172</v>
      </c>
      <c r="BA16" s="234" t="s">
        <v>3</v>
      </c>
      <c r="BB16" s="241">
        <v>0.5</v>
      </c>
      <c r="BC16" s="241">
        <v>0.5</v>
      </c>
      <c r="BD16" s="241">
        <v>0.5</v>
      </c>
      <c r="BF16" s="215" t="s">
        <v>172</v>
      </c>
      <c r="BG16" s="215" t="s">
        <v>3</v>
      </c>
      <c r="BH16" s="235">
        <v>97</v>
      </c>
      <c r="BI16" s="235">
        <v>94</v>
      </c>
      <c r="BJ16" s="235">
        <v>100</v>
      </c>
      <c r="BL16" s="215" t="s">
        <v>172</v>
      </c>
      <c r="BM16" s="215" t="s">
        <v>3</v>
      </c>
      <c r="BN16" s="215">
        <v>0</v>
      </c>
      <c r="BO16" s="215">
        <v>0</v>
      </c>
      <c r="BP16" s="215">
        <v>0</v>
      </c>
      <c r="BZ16" s="215" t="s">
        <v>172</v>
      </c>
      <c r="CA16" s="215" t="s">
        <v>3</v>
      </c>
      <c r="CB16" s="241">
        <v>495.6</v>
      </c>
      <c r="CC16" s="241">
        <v>296.2</v>
      </c>
      <c r="CD16" s="241">
        <v>512.4</v>
      </c>
      <c r="CF16" s="215" t="s">
        <v>172</v>
      </c>
      <c r="CG16" s="215" t="s">
        <v>3</v>
      </c>
      <c r="CH16" s="215">
        <v>97</v>
      </c>
      <c r="CI16" s="215">
        <v>58</v>
      </c>
      <c r="CJ16" s="215">
        <v>100</v>
      </c>
      <c r="CL16" s="215" t="s">
        <v>172</v>
      </c>
      <c r="CM16" s="215" t="s">
        <v>3</v>
      </c>
      <c r="CN16" s="215">
        <v>82</v>
      </c>
      <c r="CO16" s="215">
        <v>49</v>
      </c>
      <c r="CP16" s="215">
        <v>85</v>
      </c>
    </row>
    <row r="17" spans="1:94" x14ac:dyDescent="0.25">
      <c r="A17" s="255"/>
      <c r="B17" s="357"/>
      <c r="C17" s="357"/>
      <c r="D17" s="357"/>
      <c r="E17" s="357"/>
      <c r="F17" s="357"/>
      <c r="G17" s="357"/>
      <c r="H17" s="357"/>
      <c r="I17" s="357"/>
      <c r="J17" s="357"/>
      <c r="K17" s="357"/>
      <c r="L17" s="357"/>
      <c r="M17" s="233"/>
      <c r="N17" s="254"/>
      <c r="O17" s="238" t="s">
        <v>104</v>
      </c>
      <c r="P17" s="215" t="s">
        <v>152</v>
      </c>
      <c r="Q17" s="215" t="s">
        <v>204</v>
      </c>
      <c r="R17" s="239" t="s">
        <v>162</v>
      </c>
      <c r="S17" s="256"/>
      <c r="T17" s="256"/>
    </row>
    <row r="18" spans="1:94" x14ac:dyDescent="0.25">
      <c r="A18" s="253" t="s">
        <v>75</v>
      </c>
      <c r="B18" s="356">
        <f ca="1">IFERROR( INDEX(INDIRECT(VLOOKUP($B$6,$O$5:$R$7, IF($B$7=$O$24,2,IF($B$7=$O$25,3,4)),FALSE)),MATCH($M18,INDIRECT(VLOOKUP($B$7,$O$24:$P$26,2,FALSE)),0)+1),".")</f>
        <v>165</v>
      </c>
      <c r="C18" s="356">
        <f ca="1">IFERROR( INDEX(INDIRECT(VLOOKUP($B$6,$O$5:$R$7, IF($B$7=$O$24,2,IF($B$7=$O$25,3,4)),FALSE)),MATCH($M18,INDIRECT(VLOOKUP($B$7,$O$24:$P$26,2,FALSE)),0)),".")</f>
        <v>173.1</v>
      </c>
      <c r="D18" s="356">
        <f ca="1">IFERROR( INDEX(INDIRECT(VLOOKUP($B$6,$O$5:$R$7, IF($B$7=$O$24,2,IF($B$7=$O$25,3,4)),FALSE)),MATCH($M18,INDIRECT(VLOOKUP($B$7,$O$24:$P$26,2,FALSE)),0)+2),".")</f>
        <v>338.1</v>
      </c>
      <c r="E18" s="356"/>
      <c r="F18" s="356">
        <f ca="1">IFERROR( INDEX(INDIRECT(VLOOKUP($B$6,$O$10:$R$12, IF($B$7=$O$24,2,IF($B$7=$O$25,3,4)),FALSE)),MATCH($M18,INDIRECT(VLOOKUP($B$7,$O$24:$P$26,2,FALSE)),0)+1),".")</f>
        <v>106.1</v>
      </c>
      <c r="G18" s="356">
        <f ca="1">IFERROR( INDEX(INDIRECT(VLOOKUP($B$6,$O$10:$R$12, IF($B$7=$O$24,2,IF($B$7=$O$25,3,4)),FALSE)),MATCH($M18,INDIRECT(VLOOKUP($B$7,$O$24:$P$26,2,FALSE)),0)),".")</f>
        <v>137.9</v>
      </c>
      <c r="H18" s="356">
        <f ca="1">IFERROR( INDEX(INDIRECT(VLOOKUP($B$6,$O$10:$R$12, IF($B$7=$O$24,2,IF($B$7=$O$25,3,4)),FALSE)),MATCH($M18,INDIRECT(VLOOKUP($B$7,$O$24:$P$26,2,FALSE)),0)+2),".")</f>
        <v>244</v>
      </c>
      <c r="I18" s="357"/>
      <c r="J18" s="356">
        <f ca="1">IFERROR( INDEX(INDIRECT(VLOOKUP($B$6,$O$15:$R$17, IF($B$7=$O$24,2,IF($B$7=$O$25,3,4)),FALSE)),MATCH($M18,INDIRECT(VLOOKUP($B$7,$O$24:$P$26,2,FALSE)),0)+1),".")</f>
        <v>163.5</v>
      </c>
      <c r="K18" s="356">
        <f ca="1">IFERROR( INDEX(INDIRECT(VLOOKUP($B$6,$O$15:$R$17, IF($B$7=$O$24,2,IF($B$7=$O$25,3,4)),FALSE)),MATCH($M18,INDIRECT(VLOOKUP($B$7,$O$24:$P$26,2,FALSE)),0)),".")</f>
        <v>172.4</v>
      </c>
      <c r="L18" s="356">
        <f ca="1">IFERROR( INDEX(INDIRECT(VLOOKUP($B$6,$O$15:$R$17, IF($B$7=$O$24,2,IF($B$7=$O$25,3,4)),FALSE)),MATCH($M18,INDIRECT(VLOOKUP($B$7,$O$24:$P$26,2,FALSE)),0)+2),".")</f>
        <v>335.9</v>
      </c>
      <c r="M18" s="233" t="s">
        <v>91</v>
      </c>
      <c r="N18" s="254"/>
      <c r="O18" s="233"/>
      <c r="R18" s="239"/>
      <c r="S18" s="233"/>
      <c r="T18" s="233"/>
    </row>
    <row r="19" spans="1:94" x14ac:dyDescent="0.25">
      <c r="A19" s="257" t="s">
        <v>0</v>
      </c>
      <c r="B19" s="356">
        <f ca="1">IFERROR( INDEX(INDIRECT(VLOOKUP($B$6,$O$5:$R$7, IF($B$7=$O$24,2,IF($B$7=$O$25,3,4)),FALSE)),MATCH($M19,INDIRECT(VLOOKUP($B$7,$O$24:$P$26,2,FALSE)),0)+1),".")</f>
        <v>20.3</v>
      </c>
      <c r="C19" s="356">
        <f ca="1">IFERROR( INDEX(INDIRECT(VLOOKUP($B$6,$O$5:$R$7, IF($B$7=$O$24,2,IF($B$7=$O$25,3,4)),FALSE)),MATCH($M19,INDIRECT(VLOOKUP($B$7,$O$24:$P$26,2,FALSE)),0)),".")</f>
        <v>12.4</v>
      </c>
      <c r="D19" s="356">
        <f ca="1">IFERROR( INDEX(INDIRECT(VLOOKUP($B$6,$O$5:$R$7, IF($B$7=$O$24,2,IF($B$7=$O$25,3,4)),FALSE)),MATCH($M19,INDIRECT(VLOOKUP($B$7,$O$24:$P$26,2,FALSE)),0)+2),".")</f>
        <v>32.700000000000003</v>
      </c>
      <c r="E19" s="356"/>
      <c r="F19" s="356">
        <f ca="1">IFERROR( INDEX(INDIRECT(VLOOKUP($B$6,$O$10:$R$12, IF($B$7=$O$24,2,IF($B$7=$O$25,3,4)),FALSE)),MATCH($M19,INDIRECT(VLOOKUP($B$7,$O$24:$P$26,2,FALSE)),0)+1),".")</f>
        <v>5.7</v>
      </c>
      <c r="G19" s="356">
        <f ca="1">IFERROR( INDEX(INDIRECT(VLOOKUP($B$6,$O$10:$R$12, IF($B$7=$O$24,2,IF($B$7=$O$25,3,4)),FALSE)),MATCH($M19,INDIRECT(VLOOKUP($B$7,$O$24:$P$26,2,FALSE)),0)),".")</f>
        <v>4.9000000000000004</v>
      </c>
      <c r="H19" s="356">
        <f ca="1">IFERROR( INDEX(INDIRECT(VLOOKUP($B$6,$O$10:$R$12, IF($B$7=$O$24,2,IF($B$7=$O$25,3,4)),FALSE)),MATCH($M19,INDIRECT(VLOOKUP($B$7,$O$24:$P$26,2,FALSE)),0)+2),".")</f>
        <v>10.6</v>
      </c>
      <c r="I19" s="357"/>
      <c r="J19" s="356">
        <f ca="1">IFERROR( INDEX(INDIRECT(VLOOKUP($B$6,$O$15:$R$17, IF($B$7=$O$24,2,IF($B$7=$O$25,3,4)),FALSE)),MATCH($M19,INDIRECT(VLOOKUP($B$7,$O$24:$P$26,2,FALSE)),0)+1),".")</f>
        <v>19.5</v>
      </c>
      <c r="K19" s="356">
        <f ca="1">IFERROR( INDEX(INDIRECT(VLOOKUP($B$6,$O$15:$R$17, IF($B$7=$O$24,2,IF($B$7=$O$25,3,4)),FALSE)),MATCH($M19,INDIRECT(VLOOKUP($B$7,$O$24:$P$26,2,FALSE)),0)),".")</f>
        <v>12</v>
      </c>
      <c r="L19" s="356">
        <f ca="1">IFERROR( INDEX(INDIRECT(VLOOKUP($B$6,$O$15:$R$17, IF($B$7=$O$24,2,IF($B$7=$O$25,3,4)),FALSE)),MATCH($M19,INDIRECT(VLOOKUP($B$7,$O$24:$P$26,2,FALSE)),0)+2),".")</f>
        <v>31.6</v>
      </c>
      <c r="M19" s="257" t="s">
        <v>0</v>
      </c>
      <c r="N19" s="258"/>
      <c r="O19" s="233"/>
      <c r="R19" s="239"/>
      <c r="S19" s="257"/>
      <c r="T19" s="257"/>
    </row>
    <row r="20" spans="1:94" x14ac:dyDescent="0.25">
      <c r="A20" s="257" t="s">
        <v>4</v>
      </c>
      <c r="B20" s="356">
        <f ca="1">IFERROR( INDEX(INDIRECT(VLOOKUP($B$6,$O$5:$R$7, IF($B$7=$O$24,2,IF($B$7=$O$25,3,4)),FALSE)),MATCH($M20,INDIRECT(VLOOKUP($B$7,$O$24:$P$26,2,FALSE)),0)+1),".")</f>
        <v>144.80000000000001</v>
      </c>
      <c r="C20" s="356">
        <f ca="1">IFERROR( INDEX(INDIRECT(VLOOKUP($B$6,$O$5:$R$7, IF($B$7=$O$24,2,IF($B$7=$O$25,3,4)),FALSE)),MATCH($M20,INDIRECT(VLOOKUP($B$7,$O$24:$P$26,2,FALSE)),0)),".")</f>
        <v>160.69999999999999</v>
      </c>
      <c r="D20" s="356">
        <f ca="1">IFERROR( INDEX(INDIRECT(VLOOKUP($B$6,$O$5:$R$7, IF($B$7=$O$24,2,IF($B$7=$O$25,3,4)),FALSE)),MATCH($M20,INDIRECT(VLOOKUP($B$7,$O$24:$P$26,2,FALSE)),0)+2),".")</f>
        <v>305.5</v>
      </c>
      <c r="E20" s="356"/>
      <c r="F20" s="356">
        <f ca="1">IFERROR( INDEX(INDIRECT(VLOOKUP($B$6,$O$10:$R$12, IF($B$7=$O$24,2,IF($B$7=$O$25,3,4)),FALSE)),MATCH($M20,INDIRECT(VLOOKUP($B$7,$O$24:$P$26,2,FALSE)),0)+1),".")</f>
        <v>100.4</v>
      </c>
      <c r="G20" s="356">
        <f ca="1">IFERROR( INDEX(INDIRECT(VLOOKUP($B$6,$O$10:$R$12, IF($B$7=$O$24,2,IF($B$7=$O$25,3,4)),FALSE)),MATCH($M20,INDIRECT(VLOOKUP($B$7,$O$24:$P$26,2,FALSE)),0)),".")</f>
        <v>133</v>
      </c>
      <c r="H20" s="356">
        <f ca="1">IFERROR( INDEX(INDIRECT(VLOOKUP($B$6,$O$10:$R$12, IF($B$7=$O$24,2,IF($B$7=$O$25,3,4)),FALSE)),MATCH($M20,INDIRECT(VLOOKUP($B$7,$O$24:$P$26,2,FALSE)),0)+2),".")</f>
        <v>233.4</v>
      </c>
      <c r="I20" s="357"/>
      <c r="J20" s="356">
        <f ca="1">IFERROR( INDEX(INDIRECT(VLOOKUP($B$6,$O$15:$R$17, IF($B$7=$O$24,2,IF($B$7=$O$25,3,4)),FALSE)),MATCH($M20,INDIRECT(VLOOKUP($B$7,$O$24:$P$26,2,FALSE)),0)+1),".")</f>
        <v>144</v>
      </c>
      <c r="K20" s="356">
        <f ca="1">IFERROR( INDEX(INDIRECT(VLOOKUP($B$6,$O$15:$R$17, IF($B$7=$O$24,2,IF($B$7=$O$25,3,4)),FALSE)),MATCH($M20,INDIRECT(VLOOKUP($B$7,$O$24:$P$26,2,FALSE)),0)),".")</f>
        <v>160.30000000000001</v>
      </c>
      <c r="L20" s="356">
        <f ca="1">IFERROR( INDEX(INDIRECT(VLOOKUP($B$6,$O$15:$R$17, IF($B$7=$O$24,2,IF($B$7=$O$25,3,4)),FALSE)),MATCH($M20,INDIRECT(VLOOKUP($B$7,$O$24:$P$26,2,FALSE)),0)+2),".")</f>
        <v>304.3</v>
      </c>
      <c r="M20" s="257" t="s">
        <v>4</v>
      </c>
      <c r="N20" s="258"/>
      <c r="R20" s="239"/>
      <c r="S20" s="257"/>
      <c r="T20" s="257"/>
    </row>
    <row r="21" spans="1:94" x14ac:dyDescent="0.25">
      <c r="A21" s="259"/>
      <c r="B21" s="356"/>
      <c r="C21" s="356"/>
      <c r="D21" s="356"/>
      <c r="E21" s="356"/>
      <c r="F21" s="356"/>
      <c r="G21" s="356"/>
      <c r="H21" s="356"/>
      <c r="I21" s="357"/>
      <c r="J21" s="356"/>
      <c r="K21" s="356"/>
      <c r="L21" s="356"/>
      <c r="M21" s="257"/>
      <c r="N21" s="258"/>
      <c r="R21" s="239"/>
      <c r="S21" s="257"/>
      <c r="T21" s="257"/>
    </row>
    <row r="22" spans="1:94" x14ac:dyDescent="0.25">
      <c r="A22" s="253" t="s">
        <v>5</v>
      </c>
      <c r="B22" s="356">
        <f ca="1">IFERROR( INDEX(INDIRECT(VLOOKUP($B$6,$O$5:$R$7, IF($B$7=$O$24,2,IF($B$7=$O$25,3,4)),FALSE)),MATCH($M22,INDIRECT(VLOOKUP($B$7,$O$24:$P$26,2,FALSE)),0)+1),".")</f>
        <v>271.10000000000002</v>
      </c>
      <c r="C22" s="356">
        <f ca="1">IFERROR( INDEX(INDIRECT(VLOOKUP($B$6,$O$5:$R$7, IF($B$7=$O$24,2,IF($B$7=$O$25,3,4)),FALSE)),MATCH($M22,INDIRECT(VLOOKUP($B$7,$O$24:$P$26,2,FALSE)),0)),".")</f>
        <v>264.39999999999998</v>
      </c>
      <c r="D22" s="356">
        <f ca="1">IFERROR( INDEX(INDIRECT(VLOOKUP($B$6,$O$5:$R$7, IF($B$7=$O$24,2,IF($B$7=$O$25,3,4)),FALSE)),MATCH($M22,INDIRECT(VLOOKUP($B$7,$O$24:$P$26,2,FALSE)),0)+2),".")</f>
        <v>535.5</v>
      </c>
      <c r="E22" s="356"/>
      <c r="F22" s="356">
        <f ca="1">IFERROR( INDEX(INDIRECT(VLOOKUP($B$6,$O$10:$R$12, IF($B$7=$O$24,2,IF($B$7=$O$25,3,4)),FALSE)),MATCH($M22,INDIRECT(VLOOKUP($B$7,$O$24:$P$26,2,FALSE)),0)+1),".")</f>
        <v>191.8</v>
      </c>
      <c r="G22" s="356">
        <f ca="1">IFERROR( INDEX(INDIRECT(VLOOKUP($B$6,$O$10:$R$12, IF($B$7=$O$24,2,IF($B$7=$O$25,3,4)),FALSE)),MATCH($M22,INDIRECT(VLOOKUP($B$7,$O$24:$P$26,2,FALSE)),0)),".")</f>
        <v>191.8</v>
      </c>
      <c r="H22" s="356">
        <f ca="1">IFERROR( INDEX(INDIRECT(VLOOKUP($B$6,$O$10:$R$12, IF($B$7=$O$24,2,IF($B$7=$O$25,3,4)),FALSE)),MATCH($M22,INDIRECT(VLOOKUP($B$7,$O$24:$P$26,2,FALSE)),0)+2),".")</f>
        <v>383.6</v>
      </c>
      <c r="I22" s="357"/>
      <c r="J22" s="356">
        <f ca="1">IFERROR( INDEX(INDIRECT(VLOOKUP($B$6,$O$15:$R$17, IF($B$7=$O$24,2,IF($B$7=$O$25,3,4)),FALSE)),MATCH($M22,INDIRECT(VLOOKUP($B$7,$O$24:$P$26,2,FALSE)),0)+1),".")</f>
        <v>260.5</v>
      </c>
      <c r="K22" s="356">
        <f ca="1">IFERROR( INDEX(INDIRECT(VLOOKUP($B$6,$O$15:$R$17, IF($B$7=$O$24,2,IF($B$7=$O$25,3,4)),FALSE)),MATCH($M22,INDIRECT(VLOOKUP($B$7,$O$24:$P$26,2,FALSE)),0)),".")</f>
        <v>256.10000000000002</v>
      </c>
      <c r="L22" s="356">
        <f ca="1">IFERROR( INDEX(INDIRECT(VLOOKUP($B$6,$O$15:$R$17, IF($B$7=$O$24,2,IF($B$7=$O$25,3,4)),FALSE)),MATCH($M22,INDIRECT(VLOOKUP($B$7,$O$24:$P$26,2,FALSE)),0)+2),".")</f>
        <v>516.6</v>
      </c>
      <c r="M22" s="233" t="s">
        <v>5</v>
      </c>
      <c r="N22" s="258"/>
      <c r="R22" s="239"/>
      <c r="S22" s="233"/>
      <c r="T22" s="233"/>
    </row>
    <row r="23" spans="1:94" x14ac:dyDescent="0.25">
      <c r="A23" s="253"/>
      <c r="B23" s="356"/>
      <c r="C23" s="356"/>
      <c r="D23" s="356"/>
      <c r="E23" s="356"/>
      <c r="F23" s="356"/>
      <c r="G23" s="356"/>
      <c r="H23" s="356"/>
      <c r="I23" s="357"/>
      <c r="J23" s="356"/>
      <c r="K23" s="356"/>
      <c r="L23" s="356"/>
      <c r="M23" s="233"/>
      <c r="N23" s="258"/>
      <c r="O23" s="224" t="s">
        <v>168</v>
      </c>
      <c r="R23" s="239"/>
      <c r="S23" s="233"/>
      <c r="T23" s="233"/>
    </row>
    <row r="24" spans="1:94" x14ac:dyDescent="0.25">
      <c r="A24" s="253" t="s">
        <v>76</v>
      </c>
      <c r="B24" s="356">
        <f ca="1">IFERROR( INDEX(INDIRECT(VLOOKUP($B$6,$O$5:$R$7, IF($B$7=$O$24,2,IF($B$7=$O$25,3,4)),FALSE)),MATCH($M24,INDIRECT(VLOOKUP($B$7,$O$24:$P$26,2,FALSE)),0)+1),".")</f>
        <v>269.5</v>
      </c>
      <c r="C24" s="356">
        <f ca="1">IFERROR( INDEX(INDIRECT(VLOOKUP($B$6,$O$5:$R$7, IF($B$7=$O$24,2,IF($B$7=$O$25,3,4)),FALSE)),MATCH($M24,INDIRECT(VLOOKUP($B$7,$O$24:$P$26,2,FALSE)),0)),".")</f>
        <v>264.5</v>
      </c>
      <c r="D24" s="356">
        <f ca="1">IFERROR( INDEX(INDIRECT(VLOOKUP($B$6,$O$5:$R$7, IF($B$7=$O$24,2,IF($B$7=$O$25,3,4)),FALSE)),MATCH($M24,INDIRECT(VLOOKUP($B$7,$O$24:$P$26,2,FALSE)),0)+2),".")</f>
        <v>533.9</v>
      </c>
      <c r="E24" s="356"/>
      <c r="F24" s="356">
        <f ca="1">IFERROR( INDEX(INDIRECT(VLOOKUP($B$6,$O$10:$R$12, IF($B$7=$O$24,2,IF($B$7=$O$25,3,4)),FALSE)),MATCH($M24,INDIRECT(VLOOKUP($B$7,$O$24:$P$26,2,FALSE)),0)+1),".")</f>
        <v>179.4</v>
      </c>
      <c r="G24" s="356">
        <f ca="1">IFERROR( INDEX(INDIRECT(VLOOKUP($B$6,$O$10:$R$12, IF($B$7=$O$24,2,IF($B$7=$O$25,3,4)),FALSE)),MATCH($M24,INDIRECT(VLOOKUP($B$7,$O$24:$P$26,2,FALSE)),0)),".")</f>
        <v>189.7</v>
      </c>
      <c r="H24" s="356">
        <f ca="1">IFERROR( INDEX(INDIRECT(VLOOKUP($B$6,$O$10:$R$12, IF($B$7=$O$24,2,IF($B$7=$O$25,3,4)),FALSE)),MATCH($M24,INDIRECT(VLOOKUP($B$7,$O$24:$P$26,2,FALSE)),0)+2),".")</f>
        <v>369.1</v>
      </c>
      <c r="I24" s="357"/>
      <c r="J24" s="356">
        <f ca="1">IFERROR( INDEX(INDIRECT(VLOOKUP($B$6,$O$15:$R$17, IF($B$7=$O$24,2,IF($B$7=$O$25,3,4)),FALSE)),MATCH($M24,INDIRECT(VLOOKUP($B$7,$O$24:$P$26,2,FALSE)),0)+1),".")</f>
        <v>266.60000000000002</v>
      </c>
      <c r="K24" s="356">
        <f ca="1">IFERROR( INDEX(INDIRECT(VLOOKUP($B$6,$O$15:$R$17, IF($B$7=$O$24,2,IF($B$7=$O$25,3,4)),FALSE)),MATCH($M24,INDIRECT(VLOOKUP($B$7,$O$24:$P$26,2,FALSE)),0)),".")</f>
        <v>262.60000000000002</v>
      </c>
      <c r="L24" s="356">
        <f ca="1">IFERROR( INDEX(INDIRECT(VLOOKUP($B$6,$O$15:$R$17, IF($B$7=$O$24,2,IF($B$7=$O$25,3,4)),FALSE)),MATCH($M24,INDIRECT(VLOOKUP($B$7,$O$24:$P$26,2,FALSE)),0)+2),".")</f>
        <v>529.20000000000005</v>
      </c>
      <c r="M24" s="233" t="s">
        <v>76</v>
      </c>
      <c r="N24" s="258"/>
      <c r="O24" s="233" t="s">
        <v>102</v>
      </c>
      <c r="P24" s="215" t="s">
        <v>229</v>
      </c>
      <c r="Q24" s="215" t="s">
        <v>164</v>
      </c>
      <c r="R24" s="239"/>
      <c r="S24" s="233"/>
      <c r="T24" s="233"/>
    </row>
    <row r="25" spans="1:94" x14ac:dyDescent="0.25">
      <c r="A25" s="253" t="s">
        <v>6</v>
      </c>
      <c r="B25" s="356">
        <f ca="1">IFERROR( INDEX(INDIRECT(VLOOKUP($B$6,$O$5:$R$7, IF($B$7=$O$24,2,IF($B$7=$O$25,3,4)),FALSE)),MATCH($M25,INDIRECT(VLOOKUP($B$7,$O$24:$P$26,2,FALSE)),0)+1),".")</f>
        <v>198.1</v>
      </c>
      <c r="C25" s="356">
        <f ca="1">IFERROR( INDEX(INDIRECT(VLOOKUP($B$6,$O$5:$R$7, IF($B$7=$O$24,2,IF($B$7=$O$25,3,4)),FALSE)),MATCH($M25,INDIRECT(VLOOKUP($B$7,$O$24:$P$26,2,FALSE)),0)),".")</f>
        <v>196.2</v>
      </c>
      <c r="D25" s="356">
        <f ca="1">IFERROR( INDEX(INDIRECT(VLOOKUP($B$6,$O$5:$R$7, IF($B$7=$O$24,2,IF($B$7=$O$25,3,4)),FALSE)),MATCH($M25,INDIRECT(VLOOKUP($B$7,$O$24:$P$26,2,FALSE)),0)+2),".")</f>
        <v>394.3</v>
      </c>
      <c r="E25" s="356"/>
      <c r="F25" s="356">
        <f ca="1">IFERROR( INDEX(INDIRECT(VLOOKUP($B$6,$O$10:$R$12, IF($B$7=$O$24,2,IF($B$7=$O$25,3,4)),FALSE)),MATCH($M25,INDIRECT(VLOOKUP($B$7,$O$24:$P$26,2,FALSE)),0)+1),".")</f>
        <v>101.8</v>
      </c>
      <c r="G25" s="356">
        <f ca="1">IFERROR( INDEX(INDIRECT(VLOOKUP($B$6,$O$10:$R$12, IF($B$7=$O$24,2,IF($B$7=$O$25,3,4)),FALSE)),MATCH($M25,INDIRECT(VLOOKUP($B$7,$O$24:$P$26,2,FALSE)),0)),".")</f>
        <v>114.8</v>
      </c>
      <c r="H25" s="356">
        <f ca="1">IFERROR( INDEX(INDIRECT(VLOOKUP($B$6,$O$10:$R$12, IF($B$7=$O$24,2,IF($B$7=$O$25,3,4)),FALSE)),MATCH($M25,INDIRECT(VLOOKUP($B$7,$O$24:$P$26,2,FALSE)),0)+2),".")</f>
        <v>216.5</v>
      </c>
      <c r="I25" s="357"/>
      <c r="J25" s="356">
        <f ca="1">IFERROR( INDEX(INDIRECT(VLOOKUP($B$6,$O$15:$R$17, IF($B$7=$O$24,2,IF($B$7=$O$25,3,4)),FALSE)),MATCH($M25,INDIRECT(VLOOKUP($B$7,$O$24:$P$26,2,FALSE)),0)+1),".")</f>
        <v>195.2</v>
      </c>
      <c r="K25" s="356">
        <f ca="1">IFERROR( INDEX(INDIRECT(VLOOKUP($B$6,$O$15:$R$17, IF($B$7=$O$24,2,IF($B$7=$O$25,3,4)),FALSE)),MATCH($M25,INDIRECT(VLOOKUP($B$7,$O$24:$P$26,2,FALSE)),0)),".")</f>
        <v>194.2</v>
      </c>
      <c r="L25" s="356">
        <f ca="1">IFERROR( INDEX(INDIRECT(VLOOKUP($B$6,$O$15:$R$17, IF($B$7=$O$24,2,IF($B$7=$O$25,3,4)),FALSE)),MATCH($M25,INDIRECT(VLOOKUP($B$7,$O$24:$P$26,2,FALSE)),0)+2),".")</f>
        <v>389.4</v>
      </c>
      <c r="M25" s="233" t="s">
        <v>6</v>
      </c>
      <c r="N25" s="258"/>
      <c r="O25" s="233" t="s">
        <v>105</v>
      </c>
      <c r="P25" s="215" t="s">
        <v>230</v>
      </c>
      <c r="Q25" s="215" t="s">
        <v>513</v>
      </c>
      <c r="R25" s="239"/>
      <c r="S25" s="233"/>
      <c r="T25" s="233"/>
      <c r="Z25" s="224" t="s">
        <v>63</v>
      </c>
      <c r="AA25" s="224" t="s">
        <v>64</v>
      </c>
      <c r="AB25" s="224" t="s">
        <v>65</v>
      </c>
      <c r="AC25" s="224" t="s">
        <v>66</v>
      </c>
      <c r="AD25" s="224" t="s">
        <v>67</v>
      </c>
      <c r="AF25" s="224" t="s">
        <v>63</v>
      </c>
      <c r="AG25" s="224" t="s">
        <v>64</v>
      </c>
      <c r="AH25" s="224" t="s">
        <v>65</v>
      </c>
      <c r="AI25" s="224" t="s">
        <v>66</v>
      </c>
      <c r="AJ25" s="224" t="s">
        <v>67</v>
      </c>
      <c r="AL25" s="224" t="s">
        <v>63</v>
      </c>
      <c r="AM25" s="224" t="s">
        <v>64</v>
      </c>
      <c r="AN25" s="224" t="s">
        <v>65</v>
      </c>
      <c r="AO25" s="224" t="s">
        <v>66</v>
      </c>
      <c r="AP25" s="224" t="s">
        <v>67</v>
      </c>
      <c r="AZ25" s="224" t="s">
        <v>63</v>
      </c>
      <c r="BA25" s="236" t="s">
        <v>64</v>
      </c>
      <c r="BB25" s="237" t="s">
        <v>65</v>
      </c>
      <c r="BC25" s="237" t="s">
        <v>66</v>
      </c>
      <c r="BD25" s="237" t="s">
        <v>67</v>
      </c>
      <c r="BF25" s="224" t="s">
        <v>63</v>
      </c>
      <c r="BG25" s="224" t="s">
        <v>64</v>
      </c>
      <c r="BH25" s="237" t="s">
        <v>65</v>
      </c>
      <c r="BI25" s="237" t="s">
        <v>66</v>
      </c>
      <c r="BJ25" s="237" t="s">
        <v>67</v>
      </c>
      <c r="BL25" s="224" t="s">
        <v>63</v>
      </c>
      <c r="BM25" s="224" t="s">
        <v>64</v>
      </c>
      <c r="BN25" s="224" t="s">
        <v>65</v>
      </c>
      <c r="BO25" s="224" t="s">
        <v>66</v>
      </c>
      <c r="BP25" s="224" t="s">
        <v>67</v>
      </c>
      <c r="BQ25" s="224"/>
      <c r="BR25" s="224"/>
      <c r="BS25" s="224"/>
      <c r="BZ25" s="224" t="s">
        <v>63</v>
      </c>
      <c r="CA25" s="224" t="s">
        <v>64</v>
      </c>
      <c r="CB25" s="224" t="s">
        <v>65</v>
      </c>
      <c r="CC25" s="224" t="s">
        <v>66</v>
      </c>
      <c r="CD25" s="224" t="s">
        <v>67</v>
      </c>
      <c r="CF25" s="224" t="s">
        <v>63</v>
      </c>
      <c r="CG25" s="224" t="s">
        <v>64</v>
      </c>
      <c r="CH25" s="224" t="s">
        <v>65</v>
      </c>
      <c r="CI25" s="224" t="s">
        <v>66</v>
      </c>
      <c r="CJ25" s="224" t="s">
        <v>67</v>
      </c>
      <c r="CL25" s="224" t="s">
        <v>63</v>
      </c>
      <c r="CM25" s="224" t="s">
        <v>64</v>
      </c>
      <c r="CN25" s="224" t="s">
        <v>65</v>
      </c>
      <c r="CO25" s="224" t="s">
        <v>66</v>
      </c>
      <c r="CP25" s="224" t="s">
        <v>67</v>
      </c>
    </row>
    <row r="26" spans="1:94" x14ac:dyDescent="0.25">
      <c r="A26" s="253" t="s">
        <v>7</v>
      </c>
      <c r="B26" s="356">
        <f ca="1">IFERROR( INDEX(INDIRECT(VLOOKUP($B$6,$O$5:$R$7, IF($B$7=$O$24,2,IF($B$7=$O$25,3,4)),FALSE)),MATCH($M26,INDIRECT(VLOOKUP($B$7,$O$24:$P$26,2,FALSE)),0)+1),".")</f>
        <v>172.7</v>
      </c>
      <c r="C26" s="356">
        <f ca="1">IFERROR( INDEX(INDIRECT(VLOOKUP($B$6,$O$5:$R$7, IF($B$7=$O$24,2,IF($B$7=$O$25,3,4)),FALSE)),MATCH($M26,INDIRECT(VLOOKUP($B$7,$O$24:$P$26,2,FALSE)),0)),".")</f>
        <v>176.3</v>
      </c>
      <c r="D26" s="356">
        <f ca="1">IFERROR( INDEX(INDIRECT(VLOOKUP($B$6,$O$5:$R$7, IF($B$7=$O$24,2,IF($B$7=$O$25,3,4)),FALSE)),MATCH($M26,INDIRECT(VLOOKUP($B$7,$O$24:$P$26,2,FALSE)),0)+2),".")</f>
        <v>349</v>
      </c>
      <c r="E26" s="356"/>
      <c r="F26" s="356">
        <f ca="1">IFERROR( INDEX(INDIRECT(VLOOKUP($B$6,$O$10:$R$12, IF($B$7=$O$24,2,IF($B$7=$O$25,3,4)),FALSE)),MATCH($M26,INDIRECT(VLOOKUP($B$7,$O$24:$P$26,2,FALSE)),0)+1),".")</f>
        <v>97.5</v>
      </c>
      <c r="G26" s="356">
        <f ca="1">IFERROR( INDEX(INDIRECT(VLOOKUP($B$6,$O$10:$R$12, IF($B$7=$O$24,2,IF($B$7=$O$25,3,4)),FALSE)),MATCH($M26,INDIRECT(VLOOKUP($B$7,$O$24:$P$26,2,FALSE)),0)),".")</f>
        <v>110.4</v>
      </c>
      <c r="H26" s="356">
        <f ca="1">IFERROR( INDEX(INDIRECT(VLOOKUP($B$6,$O$10:$R$12, IF($B$7=$O$24,2,IF($B$7=$O$25,3,4)),FALSE)),MATCH($M26,INDIRECT(VLOOKUP($B$7,$O$24:$P$26,2,FALSE)),0)+2),".")</f>
        <v>207.9</v>
      </c>
      <c r="I26" s="357"/>
      <c r="J26" s="356">
        <f ca="1">IFERROR( INDEX(INDIRECT(VLOOKUP($B$6,$O$15:$R$17, IF($B$7=$O$24,2,IF($B$7=$O$25,3,4)),FALSE)),MATCH($M26,INDIRECT(VLOOKUP($B$7,$O$24:$P$26,2,FALSE)),0)+1),".")</f>
        <v>170.5</v>
      </c>
      <c r="K26" s="356">
        <f ca="1">IFERROR( INDEX(INDIRECT(VLOOKUP($B$6,$O$15:$R$17, IF($B$7=$O$24,2,IF($B$7=$O$25,3,4)),FALSE)),MATCH($M26,INDIRECT(VLOOKUP($B$7,$O$24:$P$26,2,FALSE)),0)),".")</f>
        <v>174.9</v>
      </c>
      <c r="L26" s="356">
        <f ca="1">IFERROR( INDEX(INDIRECT(VLOOKUP($B$6,$O$15:$R$17, IF($B$7=$O$24,2,IF($B$7=$O$25,3,4)),FALSE)),MATCH($M26,INDIRECT(VLOOKUP($B$7,$O$24:$P$26,2,FALSE)),0)+2),".")</f>
        <v>345.4</v>
      </c>
      <c r="M26" s="233" t="s">
        <v>7</v>
      </c>
      <c r="N26" s="258"/>
      <c r="O26" s="233" t="s">
        <v>144</v>
      </c>
      <c r="P26" s="215" t="s">
        <v>231</v>
      </c>
      <c r="Q26" s="215" t="s">
        <v>514</v>
      </c>
      <c r="R26" s="239"/>
      <c r="S26" s="233"/>
      <c r="T26" s="233"/>
      <c r="Z26" s="215" t="s">
        <v>0</v>
      </c>
      <c r="AA26" s="215" t="s">
        <v>1</v>
      </c>
      <c r="AB26" s="240">
        <v>12</v>
      </c>
      <c r="AC26" s="240">
        <v>4.9000000000000004</v>
      </c>
      <c r="AD26" s="240">
        <v>12.4</v>
      </c>
      <c r="AF26" s="215" t="s">
        <v>0</v>
      </c>
      <c r="AG26" s="215" t="s">
        <v>1</v>
      </c>
      <c r="AH26" s="215">
        <v>97</v>
      </c>
      <c r="AI26" s="215">
        <v>40</v>
      </c>
      <c r="AJ26" s="215">
        <v>100</v>
      </c>
      <c r="AL26" s="215" t="s">
        <v>0</v>
      </c>
      <c r="AM26" s="215" t="s">
        <v>1</v>
      </c>
      <c r="AN26" s="215">
        <v>4</v>
      </c>
      <c r="AO26" s="215">
        <v>2</v>
      </c>
      <c r="AP26" s="215">
        <v>4</v>
      </c>
      <c r="AZ26" s="215" t="s">
        <v>4</v>
      </c>
      <c r="BA26" s="215" t="s">
        <v>1</v>
      </c>
      <c r="BB26" s="241">
        <v>92.9</v>
      </c>
      <c r="BC26" s="241">
        <v>68.5</v>
      </c>
      <c r="BD26" s="241">
        <v>94.6</v>
      </c>
      <c r="BF26" s="215" t="s">
        <v>4</v>
      </c>
      <c r="BG26" s="215" t="s">
        <v>1</v>
      </c>
      <c r="BH26" s="235">
        <v>98</v>
      </c>
      <c r="BI26" s="235">
        <v>72</v>
      </c>
      <c r="BJ26" s="235">
        <v>100</v>
      </c>
      <c r="BL26" s="215" t="s">
        <v>4</v>
      </c>
      <c r="BM26" s="215" t="s">
        <v>1</v>
      </c>
      <c r="BN26" s="235">
        <v>32</v>
      </c>
      <c r="BO26" s="235">
        <v>23</v>
      </c>
      <c r="BP26" s="235">
        <v>32</v>
      </c>
      <c r="BZ26" s="215" t="s">
        <v>0</v>
      </c>
      <c r="CA26" s="215" t="s">
        <v>1</v>
      </c>
      <c r="CB26" s="241">
        <v>12</v>
      </c>
      <c r="CC26" s="241">
        <v>4.9000000000000004</v>
      </c>
      <c r="CD26" s="241">
        <v>12.4</v>
      </c>
      <c r="CF26" s="215" t="s">
        <v>0</v>
      </c>
      <c r="CG26" s="215" t="s">
        <v>1</v>
      </c>
      <c r="CH26" s="215">
        <v>97</v>
      </c>
      <c r="CI26" s="215">
        <v>40</v>
      </c>
      <c r="CJ26" s="215">
        <v>100</v>
      </c>
      <c r="CL26" s="215" t="s">
        <v>0</v>
      </c>
      <c r="CM26" s="215" t="s">
        <v>1</v>
      </c>
      <c r="CN26" s="215">
        <v>4</v>
      </c>
      <c r="CO26" s="215">
        <v>2</v>
      </c>
      <c r="CP26" s="215">
        <v>4</v>
      </c>
    </row>
    <row r="27" spans="1:94" x14ac:dyDescent="0.25">
      <c r="A27" s="253" t="s">
        <v>8</v>
      </c>
      <c r="B27" s="356">
        <f ca="1">IFERROR( INDEX(INDIRECT(VLOOKUP($B$6,$O$5:$R$7, IF($B$7=$O$24,2,IF($B$7=$O$25,3,4)),FALSE)),MATCH($M27,INDIRECT(VLOOKUP($B$7,$O$24:$P$26,2,FALSE)),0)+1),".")</f>
        <v>8.6</v>
      </c>
      <c r="C27" s="356">
        <f ca="1">IFERROR( INDEX(INDIRECT(VLOOKUP($B$6,$O$5:$R$7, IF($B$7=$O$24,2,IF($B$7=$O$25,3,4)),FALSE)),MATCH($M27,INDIRECT(VLOOKUP($B$7,$O$24:$P$26,2,FALSE)),0)),".")</f>
        <v>8.4</v>
      </c>
      <c r="D27" s="356">
        <f ca="1">IFERROR( INDEX(INDIRECT(VLOOKUP($B$6,$O$5:$R$7, IF($B$7=$O$24,2,IF($B$7=$O$25,3,4)),FALSE)),MATCH($M27,INDIRECT(VLOOKUP($B$7,$O$24:$P$26,2,FALSE)),0)+2),".")</f>
        <v>16.899999999999999</v>
      </c>
      <c r="E27" s="356"/>
      <c r="F27" s="356">
        <f ca="1">IFERROR( INDEX(INDIRECT(VLOOKUP($B$6,$O$10:$R$12, IF($B$7=$O$24,2,IF($B$7=$O$25,3,4)),FALSE)),MATCH($M27,INDIRECT(VLOOKUP($B$7,$O$24:$P$26,2,FALSE)),0)+1),".")</f>
        <v>6.5</v>
      </c>
      <c r="G27" s="356">
        <f ca="1">IFERROR( INDEX(INDIRECT(VLOOKUP($B$6,$O$10:$R$12, IF($B$7=$O$24,2,IF($B$7=$O$25,3,4)),FALSE)),MATCH($M27,INDIRECT(VLOOKUP($B$7,$O$24:$P$26,2,FALSE)),0)),".")</f>
        <v>6.6</v>
      </c>
      <c r="H27" s="356">
        <f ca="1">IFERROR( INDEX(INDIRECT(VLOOKUP($B$6,$O$10:$R$12, IF($B$7=$O$24,2,IF($B$7=$O$25,3,4)),FALSE)),MATCH($M27,INDIRECT(VLOOKUP($B$7,$O$24:$P$26,2,FALSE)),0)+2),".")</f>
        <v>13.1</v>
      </c>
      <c r="I27" s="357"/>
      <c r="J27" s="356">
        <f ca="1">IFERROR( INDEX(INDIRECT(VLOOKUP($B$6,$O$15:$R$17, IF($B$7=$O$24,2,IF($B$7=$O$25,3,4)),FALSE)),MATCH($M27,INDIRECT(VLOOKUP($B$7,$O$24:$P$26,2,FALSE)),0)+1),".")</f>
        <v>8.5</v>
      </c>
      <c r="K27" s="356">
        <f ca="1">IFERROR( INDEX(INDIRECT(VLOOKUP($B$6,$O$15:$R$17, IF($B$7=$O$24,2,IF($B$7=$O$25,3,4)),FALSE)),MATCH($M27,INDIRECT(VLOOKUP($B$7,$O$24:$P$26,2,FALSE)),0)),".")</f>
        <v>8.4</v>
      </c>
      <c r="L27" s="356">
        <f ca="1">IFERROR( INDEX(INDIRECT(VLOOKUP($B$6,$O$15:$R$17, IF($B$7=$O$24,2,IF($B$7=$O$25,3,4)),FALSE)),MATCH($M27,INDIRECT(VLOOKUP($B$7,$O$24:$P$26,2,FALSE)),0)+2),".")</f>
        <v>16.899999999999999</v>
      </c>
      <c r="M27" s="233" t="s">
        <v>8</v>
      </c>
      <c r="N27" s="258"/>
      <c r="R27" s="239"/>
      <c r="S27" s="233"/>
      <c r="T27" s="233"/>
      <c r="Z27" s="215" t="s">
        <v>0</v>
      </c>
      <c r="AA27" s="215" t="s">
        <v>2</v>
      </c>
      <c r="AB27" s="240">
        <v>19.5</v>
      </c>
      <c r="AC27" s="240">
        <v>5.7</v>
      </c>
      <c r="AD27" s="240">
        <v>20.3</v>
      </c>
      <c r="AF27" s="215" t="s">
        <v>0</v>
      </c>
      <c r="AG27" s="215" t="s">
        <v>2</v>
      </c>
      <c r="AH27" s="215">
        <v>96</v>
      </c>
      <c r="AI27" s="215">
        <v>28</v>
      </c>
      <c r="AJ27" s="215">
        <v>100</v>
      </c>
      <c r="AL27" s="215" t="s">
        <v>0</v>
      </c>
      <c r="AM27" s="215" t="s">
        <v>2</v>
      </c>
      <c r="AN27" s="215">
        <v>6</v>
      </c>
      <c r="AO27" s="215">
        <v>2</v>
      </c>
      <c r="AP27" s="215">
        <v>7</v>
      </c>
      <c r="AZ27" s="215" t="s">
        <v>4</v>
      </c>
      <c r="BA27" s="215" t="s">
        <v>2</v>
      </c>
      <c r="BB27" s="241">
        <v>103.9</v>
      </c>
      <c r="BC27" s="241">
        <v>66.5</v>
      </c>
      <c r="BD27" s="241">
        <v>107</v>
      </c>
      <c r="BF27" s="215" t="s">
        <v>4</v>
      </c>
      <c r="BG27" s="215" t="s">
        <v>2</v>
      </c>
      <c r="BH27" s="235">
        <v>97</v>
      </c>
      <c r="BI27" s="235">
        <v>62</v>
      </c>
      <c r="BJ27" s="235">
        <v>100</v>
      </c>
      <c r="BL27" s="215" t="s">
        <v>4</v>
      </c>
      <c r="BM27" s="215" t="s">
        <v>2</v>
      </c>
      <c r="BN27" s="235">
        <v>34</v>
      </c>
      <c r="BO27" s="235">
        <v>21</v>
      </c>
      <c r="BP27" s="235">
        <v>35</v>
      </c>
      <c r="BZ27" s="215" t="s">
        <v>0</v>
      </c>
      <c r="CA27" s="215" t="s">
        <v>2</v>
      </c>
      <c r="CB27" s="241">
        <v>19.5</v>
      </c>
      <c r="CC27" s="241">
        <v>5.7</v>
      </c>
      <c r="CD27" s="241">
        <v>20.3</v>
      </c>
      <c r="CF27" s="215" t="s">
        <v>0</v>
      </c>
      <c r="CG27" s="215" t="s">
        <v>2</v>
      </c>
      <c r="CH27" s="215">
        <v>96</v>
      </c>
      <c r="CI27" s="215">
        <v>28</v>
      </c>
      <c r="CJ27" s="215">
        <v>100</v>
      </c>
      <c r="CL27" s="215" t="s">
        <v>0</v>
      </c>
      <c r="CM27" s="215" t="s">
        <v>2</v>
      </c>
      <c r="CN27" s="215">
        <v>6</v>
      </c>
      <c r="CO27" s="215">
        <v>2</v>
      </c>
      <c r="CP27" s="215">
        <v>7</v>
      </c>
    </row>
    <row r="28" spans="1:94" x14ac:dyDescent="0.25">
      <c r="A28" s="253" t="s">
        <v>9</v>
      </c>
      <c r="B28" s="356">
        <f ca="1">IFERROR( INDEX(INDIRECT(VLOOKUP($B$6,$O$5:$R$7, IF($B$7=$O$24,2,IF($B$7=$O$25,3,4)),FALSE)),MATCH($M28,INDIRECT(VLOOKUP($B$7,$O$24:$P$26,2,FALSE)),0)+1),".")</f>
        <v>1.8</v>
      </c>
      <c r="C28" s="356">
        <f ca="1">IFERROR( INDEX(INDIRECT(VLOOKUP($B$6,$O$5:$R$7, IF($B$7=$O$24,2,IF($B$7=$O$25,3,4)),FALSE)),MATCH($M28,INDIRECT(VLOOKUP($B$7,$O$24:$P$26,2,FALSE)),0)),".")</f>
        <v>1.7</v>
      </c>
      <c r="D28" s="356">
        <f ca="1">IFERROR( INDEX(INDIRECT(VLOOKUP($B$6,$O$5:$R$7, IF($B$7=$O$24,2,IF($B$7=$O$25,3,4)),FALSE)),MATCH($M28,INDIRECT(VLOOKUP($B$7,$O$24:$P$26,2,FALSE)),0)+2),".")</f>
        <v>3.4</v>
      </c>
      <c r="E28" s="356"/>
      <c r="F28" s="356">
        <f ca="1">IFERROR( INDEX(INDIRECT(VLOOKUP($B$6,$O$10:$R$12, IF($B$7=$O$24,2,IF($B$7=$O$25,3,4)),FALSE)),MATCH($M28,INDIRECT(VLOOKUP($B$7,$O$24:$P$26,2,FALSE)),0)+1),".")</f>
        <v>0.4</v>
      </c>
      <c r="G28" s="356">
        <f ca="1">IFERROR( INDEX(INDIRECT(VLOOKUP($B$6,$O$10:$R$12, IF($B$7=$O$24,2,IF($B$7=$O$25,3,4)),FALSE)),MATCH($M28,INDIRECT(VLOOKUP($B$7,$O$24:$P$26,2,FALSE)),0)),".")</f>
        <v>0.5</v>
      </c>
      <c r="H28" s="356">
        <f ca="1">IFERROR( INDEX(INDIRECT(VLOOKUP($B$6,$O$10:$R$12, IF($B$7=$O$24,2,IF($B$7=$O$25,3,4)),FALSE)),MATCH($M28,INDIRECT(VLOOKUP($B$7,$O$24:$P$26,2,FALSE)),0)+2),".")</f>
        <v>1</v>
      </c>
      <c r="I28" s="357"/>
      <c r="J28" s="356">
        <f ca="1">IFERROR( INDEX(INDIRECT(VLOOKUP($B$6,$O$15:$R$17, IF($B$7=$O$24,2,IF($B$7=$O$25,3,4)),FALSE)),MATCH($M28,INDIRECT(VLOOKUP($B$7,$O$24:$P$26,2,FALSE)),0)+1),".")</f>
        <v>1.7</v>
      </c>
      <c r="K28" s="356">
        <f ca="1">IFERROR( INDEX(INDIRECT(VLOOKUP($B$6,$O$15:$R$17, IF($B$7=$O$24,2,IF($B$7=$O$25,3,4)),FALSE)),MATCH($M28,INDIRECT(VLOOKUP($B$7,$O$24:$P$26,2,FALSE)),0)),".")</f>
        <v>1.6</v>
      </c>
      <c r="L28" s="356">
        <f ca="1">IFERROR( INDEX(INDIRECT(VLOOKUP($B$6,$O$15:$R$17, IF($B$7=$O$24,2,IF($B$7=$O$25,3,4)),FALSE)),MATCH($M28,INDIRECT(VLOOKUP($B$7,$O$24:$P$26,2,FALSE)),0)+2),".")</f>
        <v>3.4</v>
      </c>
      <c r="M28" s="233" t="s">
        <v>9</v>
      </c>
      <c r="N28" s="258"/>
      <c r="R28" s="239"/>
      <c r="S28" s="233"/>
      <c r="T28" s="233"/>
      <c r="Z28" s="215" t="s">
        <v>0</v>
      </c>
      <c r="AA28" s="215" t="s">
        <v>3</v>
      </c>
      <c r="AB28" s="240">
        <v>31.6</v>
      </c>
      <c r="AC28" s="240">
        <v>10.6</v>
      </c>
      <c r="AD28" s="240">
        <v>32.700000000000003</v>
      </c>
      <c r="AF28" s="215" t="s">
        <v>0</v>
      </c>
      <c r="AG28" s="215" t="s">
        <v>3</v>
      </c>
      <c r="AH28" s="215">
        <v>97</v>
      </c>
      <c r="AI28" s="215">
        <v>33</v>
      </c>
      <c r="AJ28" s="215">
        <v>100</v>
      </c>
      <c r="AL28" s="215" t="s">
        <v>0</v>
      </c>
      <c r="AM28" s="215" t="s">
        <v>3</v>
      </c>
      <c r="AN28" s="215">
        <v>5</v>
      </c>
      <c r="AO28" s="215">
        <v>2</v>
      </c>
      <c r="AP28" s="215">
        <v>5</v>
      </c>
      <c r="AZ28" s="215" t="s">
        <v>4</v>
      </c>
      <c r="BA28" s="215" t="s">
        <v>3</v>
      </c>
      <c r="BB28" s="241">
        <v>196.8</v>
      </c>
      <c r="BC28" s="241">
        <v>135</v>
      </c>
      <c r="BD28" s="241">
        <v>201.6</v>
      </c>
      <c r="BF28" s="215" t="s">
        <v>4</v>
      </c>
      <c r="BG28" s="215" t="s">
        <v>3</v>
      </c>
      <c r="BH28" s="235">
        <v>98</v>
      </c>
      <c r="BI28" s="235">
        <v>67</v>
      </c>
      <c r="BJ28" s="235">
        <v>100</v>
      </c>
      <c r="BL28" s="215" t="s">
        <v>4</v>
      </c>
      <c r="BM28" s="215" t="s">
        <v>3</v>
      </c>
      <c r="BN28" s="235">
        <v>33</v>
      </c>
      <c r="BO28" s="235">
        <v>22</v>
      </c>
      <c r="BP28" s="235">
        <v>33</v>
      </c>
      <c r="BZ28" s="215" t="s">
        <v>0</v>
      </c>
      <c r="CA28" s="215" t="s">
        <v>3</v>
      </c>
      <c r="CB28" s="241">
        <v>31.6</v>
      </c>
      <c r="CC28" s="241">
        <v>10.6</v>
      </c>
      <c r="CD28" s="241">
        <v>32.700000000000003</v>
      </c>
      <c r="CF28" s="215" t="s">
        <v>0</v>
      </c>
      <c r="CG28" s="215" t="s">
        <v>3</v>
      </c>
      <c r="CH28" s="215">
        <v>97</v>
      </c>
      <c r="CI28" s="215">
        <v>33</v>
      </c>
      <c r="CJ28" s="215">
        <v>100</v>
      </c>
      <c r="CL28" s="215" t="s">
        <v>0</v>
      </c>
      <c r="CM28" s="215" t="s">
        <v>3</v>
      </c>
      <c r="CN28" s="215">
        <v>5</v>
      </c>
      <c r="CO28" s="215">
        <v>2</v>
      </c>
      <c r="CP28" s="215">
        <v>5</v>
      </c>
    </row>
    <row r="29" spans="1:94" x14ac:dyDescent="0.25">
      <c r="A29" s="253"/>
      <c r="B29" s="356"/>
      <c r="C29" s="356"/>
      <c r="D29" s="356"/>
      <c r="E29" s="356"/>
      <c r="F29" s="356"/>
      <c r="G29" s="356"/>
      <c r="H29" s="356"/>
      <c r="I29" s="357"/>
      <c r="J29" s="356"/>
      <c r="K29" s="356"/>
      <c r="L29" s="356"/>
      <c r="M29" s="233"/>
      <c r="N29" s="258"/>
      <c r="O29" s="224" t="s">
        <v>175</v>
      </c>
      <c r="R29" s="239"/>
      <c r="S29" s="233"/>
      <c r="T29" s="233"/>
      <c r="Z29" s="215" t="s">
        <v>4</v>
      </c>
      <c r="AA29" s="215" t="s">
        <v>1</v>
      </c>
      <c r="AB29" s="240">
        <v>160.30000000000001</v>
      </c>
      <c r="AC29" s="240">
        <v>133</v>
      </c>
      <c r="AD29" s="240">
        <v>160.69999999999999</v>
      </c>
      <c r="AF29" s="215" t="s">
        <v>4</v>
      </c>
      <c r="AG29" s="215" t="s">
        <v>1</v>
      </c>
      <c r="AH29" s="215">
        <v>100</v>
      </c>
      <c r="AI29" s="215">
        <v>83</v>
      </c>
      <c r="AJ29" s="215">
        <v>100</v>
      </c>
      <c r="AL29" s="215" t="s">
        <v>4</v>
      </c>
      <c r="AM29" s="215" t="s">
        <v>1</v>
      </c>
      <c r="AN29" s="215">
        <v>55</v>
      </c>
      <c r="AO29" s="215">
        <v>45</v>
      </c>
      <c r="AP29" s="215">
        <v>55</v>
      </c>
      <c r="AZ29" s="215" t="s">
        <v>5</v>
      </c>
      <c r="BA29" s="215" t="s">
        <v>1</v>
      </c>
      <c r="BB29" s="241">
        <v>9.6999999999999993</v>
      </c>
      <c r="BC29" s="241">
        <v>2.8</v>
      </c>
      <c r="BD29" s="241">
        <v>10.3</v>
      </c>
      <c r="BF29" s="215" t="s">
        <v>5</v>
      </c>
      <c r="BG29" s="215" t="s">
        <v>1</v>
      </c>
      <c r="BH29" s="235">
        <v>94</v>
      </c>
      <c r="BI29" s="235">
        <v>27</v>
      </c>
      <c r="BJ29" s="235">
        <v>100</v>
      </c>
      <c r="BL29" s="215" t="s">
        <v>5</v>
      </c>
      <c r="BM29" s="215" t="s">
        <v>1</v>
      </c>
      <c r="BN29" s="235">
        <v>3</v>
      </c>
      <c r="BO29" s="235">
        <v>1</v>
      </c>
      <c r="BP29" s="235">
        <v>4</v>
      </c>
      <c r="BZ29" s="215" t="s">
        <v>4</v>
      </c>
      <c r="CA29" s="215" t="s">
        <v>1</v>
      </c>
      <c r="CB29" s="241">
        <v>253.2</v>
      </c>
      <c r="CC29" s="241">
        <v>201.5</v>
      </c>
      <c r="CD29" s="241">
        <v>255.3</v>
      </c>
      <c r="CF29" s="215" t="s">
        <v>4</v>
      </c>
      <c r="CG29" s="215" t="s">
        <v>1</v>
      </c>
      <c r="CH29" s="215">
        <v>99</v>
      </c>
      <c r="CI29" s="215">
        <v>79</v>
      </c>
      <c r="CJ29" s="215">
        <v>100</v>
      </c>
      <c r="CL29" s="215" t="s">
        <v>4</v>
      </c>
      <c r="CM29" s="215" t="s">
        <v>1</v>
      </c>
      <c r="CN29" s="215">
        <v>86</v>
      </c>
      <c r="CO29" s="215">
        <v>69</v>
      </c>
      <c r="CP29" s="215">
        <v>87</v>
      </c>
    </row>
    <row r="30" spans="1:94" x14ac:dyDescent="0.25">
      <c r="A30" s="253" t="s">
        <v>10</v>
      </c>
      <c r="B30" s="356">
        <f ca="1">IFERROR( INDEX(INDIRECT(VLOOKUP($B$6,$O$5:$R$7, IF($B$7=$O$24,2,IF($B$7=$O$25,3,4)),FALSE)),MATCH($M30,INDIRECT(VLOOKUP($B$7,$O$24:$P$26,2,FALSE)),0)+1),".")</f>
        <v>65.099999999999994</v>
      </c>
      <c r="C30" s="356">
        <f ca="1">IFERROR( INDEX(INDIRECT(VLOOKUP($B$6,$O$5:$R$7, IF($B$7=$O$24,2,IF($B$7=$O$25,3,4)),FALSE)),MATCH($M30,INDIRECT(VLOOKUP($B$7,$O$24:$P$26,2,FALSE)),0)),".")</f>
        <v>64.3</v>
      </c>
      <c r="D30" s="356">
        <f ca="1">IFERROR( INDEX(INDIRECT(VLOOKUP($B$6,$O$5:$R$7, IF($B$7=$O$24,2,IF($B$7=$O$25,3,4)),FALSE)),MATCH($M30,INDIRECT(VLOOKUP($B$7,$O$24:$P$26,2,FALSE)),0)+2),".")</f>
        <v>129.4</v>
      </c>
      <c r="E30" s="356"/>
      <c r="F30" s="356">
        <f ca="1">IFERROR( INDEX(INDIRECT(VLOOKUP($B$6,$O$10:$R$12, IF($B$7=$O$24,2,IF($B$7=$O$25,3,4)),FALSE)),MATCH($M30,INDIRECT(VLOOKUP($B$7,$O$24:$P$26,2,FALSE)),0)+1),".")</f>
        <v>59.2</v>
      </c>
      <c r="G30" s="356">
        <f ca="1">IFERROR( INDEX(INDIRECT(VLOOKUP($B$6,$O$10:$R$12, IF($B$7=$O$24,2,IF($B$7=$O$25,3,4)),FALSE)),MATCH($M30,INDIRECT(VLOOKUP($B$7,$O$24:$P$26,2,FALSE)),0)),".")</f>
        <v>58.5</v>
      </c>
      <c r="H30" s="356">
        <f ca="1">IFERROR( INDEX(INDIRECT(VLOOKUP($B$6,$O$10:$R$12, IF($B$7=$O$24,2,IF($B$7=$O$25,3,4)),FALSE)),MATCH($M30,INDIRECT(VLOOKUP($B$7,$O$24:$P$26,2,FALSE)),0)+2),".")</f>
        <v>117.7</v>
      </c>
      <c r="I30" s="357"/>
      <c r="J30" s="356">
        <f ca="1">IFERROR( INDEX(INDIRECT(VLOOKUP($B$6,$O$15:$R$17, IF($B$7=$O$24,2,IF($B$7=$O$25,3,4)),FALSE)),MATCH($M30,INDIRECT(VLOOKUP($B$7,$O$24:$P$26,2,FALSE)),0)+1),".")</f>
        <v>65</v>
      </c>
      <c r="K30" s="356">
        <f ca="1">IFERROR( INDEX(INDIRECT(VLOOKUP($B$6,$O$15:$R$17, IF($B$7=$O$24,2,IF($B$7=$O$25,3,4)),FALSE)),MATCH($M30,INDIRECT(VLOOKUP($B$7,$O$24:$P$26,2,FALSE)),0)),".")</f>
        <v>64.3</v>
      </c>
      <c r="L30" s="356">
        <f ca="1">IFERROR( INDEX(INDIRECT(VLOOKUP($B$6,$O$15:$R$17, IF($B$7=$O$24,2,IF($B$7=$O$25,3,4)),FALSE)),MATCH($M30,INDIRECT(VLOOKUP($B$7,$O$24:$P$26,2,FALSE)),0)+2),".")</f>
        <v>129.30000000000001</v>
      </c>
      <c r="M30" s="233" t="s">
        <v>10</v>
      </c>
      <c r="N30" s="258"/>
      <c r="O30" s="215" t="s">
        <v>176</v>
      </c>
      <c r="R30" s="239"/>
      <c r="S30" s="233"/>
      <c r="T30" s="233"/>
      <c r="Z30" s="215" t="s">
        <v>4</v>
      </c>
      <c r="AA30" s="215" t="s">
        <v>2</v>
      </c>
      <c r="AB30" s="240">
        <v>144</v>
      </c>
      <c r="AC30" s="240">
        <v>100.4</v>
      </c>
      <c r="AD30" s="240">
        <v>144.80000000000001</v>
      </c>
      <c r="AF30" s="215" t="s">
        <v>4</v>
      </c>
      <c r="AG30" s="215" t="s">
        <v>2</v>
      </c>
      <c r="AH30" s="215">
        <v>99</v>
      </c>
      <c r="AI30" s="215">
        <v>69</v>
      </c>
      <c r="AJ30" s="215">
        <v>100</v>
      </c>
      <c r="AL30" s="215" t="s">
        <v>4</v>
      </c>
      <c r="AM30" s="215" t="s">
        <v>2</v>
      </c>
      <c r="AN30" s="215">
        <v>47</v>
      </c>
      <c r="AO30" s="215">
        <v>32</v>
      </c>
      <c r="AP30" s="215">
        <v>47</v>
      </c>
      <c r="AZ30" s="215" t="s">
        <v>5</v>
      </c>
      <c r="BA30" s="215" t="s">
        <v>2</v>
      </c>
      <c r="BB30" s="241">
        <v>10.9</v>
      </c>
      <c r="BC30" s="241">
        <v>3</v>
      </c>
      <c r="BD30" s="241">
        <v>11.6</v>
      </c>
      <c r="BF30" s="215" t="s">
        <v>5</v>
      </c>
      <c r="BG30" s="215" t="s">
        <v>2</v>
      </c>
      <c r="BH30" s="235">
        <v>94</v>
      </c>
      <c r="BI30" s="235">
        <v>26</v>
      </c>
      <c r="BJ30" s="235">
        <v>100</v>
      </c>
      <c r="BL30" s="215" t="s">
        <v>5</v>
      </c>
      <c r="BM30" s="215" t="s">
        <v>2</v>
      </c>
      <c r="BN30" s="235">
        <v>4</v>
      </c>
      <c r="BO30" s="235">
        <v>1</v>
      </c>
      <c r="BP30" s="235">
        <v>4</v>
      </c>
      <c r="BZ30" s="215" t="s">
        <v>4</v>
      </c>
      <c r="CA30" s="215" t="s">
        <v>2</v>
      </c>
      <c r="CB30" s="241">
        <v>247.9</v>
      </c>
      <c r="CC30" s="241">
        <v>166.8</v>
      </c>
      <c r="CD30" s="241">
        <v>251.7</v>
      </c>
      <c r="CF30" s="215" t="s">
        <v>4</v>
      </c>
      <c r="CG30" s="215" t="s">
        <v>2</v>
      </c>
      <c r="CH30" s="215">
        <v>98</v>
      </c>
      <c r="CI30" s="215">
        <v>66</v>
      </c>
      <c r="CJ30" s="215">
        <v>100</v>
      </c>
      <c r="CL30" s="215" t="s">
        <v>4</v>
      </c>
      <c r="CM30" s="215" t="s">
        <v>2</v>
      </c>
      <c r="CN30" s="215">
        <v>80</v>
      </c>
      <c r="CO30" s="215">
        <v>54</v>
      </c>
      <c r="CP30" s="215">
        <v>81</v>
      </c>
    </row>
    <row r="31" spans="1:94" x14ac:dyDescent="0.25">
      <c r="A31" s="253" t="s">
        <v>11</v>
      </c>
      <c r="B31" s="356">
        <f ca="1">IFERROR( INDEX(INDIRECT(VLOOKUP($B$6,$O$5:$R$7, IF($B$7=$O$24,2,IF($B$7=$O$25,3,4)),FALSE)),MATCH($M31,INDIRECT(VLOOKUP($B$7,$O$24:$P$26,2,FALSE)),0)+1),".")</f>
        <v>65.400000000000006</v>
      </c>
      <c r="C31" s="356">
        <f ca="1">IFERROR( INDEX(INDIRECT(VLOOKUP($B$6,$O$5:$R$7, IF($B$7=$O$24,2,IF($B$7=$O$25,3,4)),FALSE)),MATCH($M31,INDIRECT(VLOOKUP($B$7,$O$24:$P$26,2,FALSE)),0)),".")</f>
        <v>64.8</v>
      </c>
      <c r="D31" s="356">
        <f ca="1">IFERROR( INDEX(INDIRECT(VLOOKUP($B$6,$O$5:$R$7, IF($B$7=$O$24,2,IF($B$7=$O$25,3,4)),FALSE)),MATCH($M31,INDIRECT(VLOOKUP($B$7,$O$24:$P$26,2,FALSE)),0)+2),".")</f>
        <v>130.19999999999999</v>
      </c>
      <c r="E31" s="356"/>
      <c r="F31" s="356">
        <f ca="1">IFERROR( INDEX(INDIRECT(VLOOKUP($B$6,$O$10:$R$12, IF($B$7=$O$24,2,IF($B$7=$O$25,3,4)),FALSE)),MATCH($M31,INDIRECT(VLOOKUP($B$7,$O$24:$P$26,2,FALSE)),0)+1),".")</f>
        <v>58.3</v>
      </c>
      <c r="G31" s="356">
        <f ca="1">IFERROR( INDEX(INDIRECT(VLOOKUP($B$6,$O$10:$R$12, IF($B$7=$O$24,2,IF($B$7=$O$25,3,4)),FALSE)),MATCH($M31,INDIRECT(VLOOKUP($B$7,$O$24:$P$26,2,FALSE)),0)),".")</f>
        <v>59.5</v>
      </c>
      <c r="H31" s="356">
        <f ca="1">IFERROR( INDEX(INDIRECT(VLOOKUP($B$6,$O$10:$R$12, IF($B$7=$O$24,2,IF($B$7=$O$25,3,4)),FALSE)),MATCH($M31,INDIRECT(VLOOKUP($B$7,$O$24:$P$26,2,FALSE)),0)+2),".")</f>
        <v>117.8</v>
      </c>
      <c r="I31" s="357"/>
      <c r="J31" s="356">
        <f ca="1">IFERROR( INDEX(INDIRECT(VLOOKUP($B$6,$O$15:$R$17, IF($B$7=$O$24,2,IF($B$7=$O$25,3,4)),FALSE)),MATCH($M31,INDIRECT(VLOOKUP($B$7,$O$24:$P$26,2,FALSE)),0)+1),".")</f>
        <v>65.400000000000006</v>
      </c>
      <c r="K31" s="356">
        <f ca="1">IFERROR( INDEX(INDIRECT(VLOOKUP($B$6,$O$15:$R$17, IF($B$7=$O$24,2,IF($B$7=$O$25,3,4)),FALSE)),MATCH($M31,INDIRECT(VLOOKUP($B$7,$O$24:$P$26,2,FALSE)),0)),".")</f>
        <v>64.8</v>
      </c>
      <c r="L31" s="356">
        <f ca="1">IFERROR( INDEX(INDIRECT(VLOOKUP($B$6,$O$15:$R$17, IF($B$7=$O$24,2,IF($B$7=$O$25,3,4)),FALSE)),MATCH($M31,INDIRECT(VLOOKUP($B$7,$O$24:$P$26,2,FALSE)),0)+2),".")</f>
        <v>130.1</v>
      </c>
      <c r="M31" s="233" t="s">
        <v>11</v>
      </c>
      <c r="N31" s="258"/>
      <c r="O31" s="215" t="s">
        <v>177</v>
      </c>
      <c r="R31" s="239"/>
      <c r="S31" s="233"/>
      <c r="T31" s="233"/>
      <c r="Z31" s="215" t="s">
        <v>4</v>
      </c>
      <c r="AA31" s="215" t="s">
        <v>3</v>
      </c>
      <c r="AB31" s="240">
        <v>304.3</v>
      </c>
      <c r="AC31" s="240">
        <v>233.4</v>
      </c>
      <c r="AD31" s="240">
        <v>305.5</v>
      </c>
      <c r="AF31" s="215" t="s">
        <v>4</v>
      </c>
      <c r="AG31" s="215" t="s">
        <v>3</v>
      </c>
      <c r="AH31" s="215">
        <v>100</v>
      </c>
      <c r="AI31" s="215">
        <v>76</v>
      </c>
      <c r="AJ31" s="215">
        <v>100</v>
      </c>
      <c r="AL31" s="215" t="s">
        <v>4</v>
      </c>
      <c r="AM31" s="215" t="s">
        <v>3</v>
      </c>
      <c r="AN31" s="215">
        <v>50</v>
      </c>
      <c r="AO31" s="215">
        <v>39</v>
      </c>
      <c r="AP31" s="215">
        <v>51</v>
      </c>
      <c r="AZ31" s="215" t="s">
        <v>5</v>
      </c>
      <c r="BA31" s="215" t="s">
        <v>3</v>
      </c>
      <c r="BB31" s="241">
        <v>20.6</v>
      </c>
      <c r="BC31" s="241">
        <v>5.9</v>
      </c>
      <c r="BD31" s="241">
        <v>22</v>
      </c>
      <c r="BF31" s="215" t="s">
        <v>5</v>
      </c>
      <c r="BG31" s="215" t="s">
        <v>3</v>
      </c>
      <c r="BH31" s="235">
        <v>94</v>
      </c>
      <c r="BI31" s="235">
        <v>27</v>
      </c>
      <c r="BJ31" s="235">
        <v>100</v>
      </c>
      <c r="BL31" s="215" t="s">
        <v>5</v>
      </c>
      <c r="BM31" s="215" t="s">
        <v>3</v>
      </c>
      <c r="BN31" s="235">
        <v>3</v>
      </c>
      <c r="BO31" s="235">
        <v>1</v>
      </c>
      <c r="BP31" s="235">
        <v>4</v>
      </c>
      <c r="BZ31" s="215" t="s">
        <v>4</v>
      </c>
      <c r="CA31" s="215" t="s">
        <v>3</v>
      </c>
      <c r="CB31" s="241">
        <v>501.1</v>
      </c>
      <c r="CC31" s="241">
        <v>368.3</v>
      </c>
      <c r="CD31" s="241">
        <v>507</v>
      </c>
      <c r="CF31" s="215" t="s">
        <v>4</v>
      </c>
      <c r="CG31" s="215" t="s">
        <v>3</v>
      </c>
      <c r="CH31" s="215">
        <v>99</v>
      </c>
      <c r="CI31" s="215">
        <v>73</v>
      </c>
      <c r="CJ31" s="215">
        <v>100</v>
      </c>
      <c r="CL31" s="215" t="s">
        <v>4</v>
      </c>
      <c r="CM31" s="215" t="s">
        <v>3</v>
      </c>
      <c r="CN31" s="215">
        <v>83</v>
      </c>
      <c r="CO31" s="215">
        <v>61</v>
      </c>
      <c r="CP31" s="215">
        <v>84</v>
      </c>
    </row>
    <row r="32" spans="1:94" x14ac:dyDescent="0.25">
      <c r="A32" s="253" t="s">
        <v>12</v>
      </c>
      <c r="B32" s="356">
        <f ca="1">IFERROR( INDEX(INDIRECT(VLOOKUP($B$6,$O$5:$R$7, IF($B$7=$O$24,2,IF($B$7=$O$25,3,4)),FALSE)),MATCH($M32,INDIRECT(VLOOKUP($B$7,$O$24:$P$26,2,FALSE)),0)+1),".")</f>
        <v>66</v>
      </c>
      <c r="C32" s="356">
        <f ca="1">IFERROR( INDEX(INDIRECT(VLOOKUP($B$6,$O$5:$R$7, IF($B$7=$O$24,2,IF($B$7=$O$25,3,4)),FALSE)),MATCH($M32,INDIRECT(VLOOKUP($B$7,$O$24:$P$26,2,FALSE)),0)),".")</f>
        <v>65.900000000000006</v>
      </c>
      <c r="D32" s="356">
        <f ca="1">IFERROR( INDEX(INDIRECT(VLOOKUP($B$6,$O$5:$R$7, IF($B$7=$O$24,2,IF($B$7=$O$25,3,4)),FALSE)),MATCH($M32,INDIRECT(VLOOKUP($B$7,$O$24:$P$26,2,FALSE)),0)+2),".")</f>
        <v>131.9</v>
      </c>
      <c r="E32" s="356"/>
      <c r="F32" s="356">
        <f ca="1">IFERROR( INDEX(INDIRECT(VLOOKUP($B$6,$O$10:$R$12, IF($B$7=$O$24,2,IF($B$7=$O$25,3,4)),FALSE)),MATCH($M32,INDIRECT(VLOOKUP($B$7,$O$24:$P$26,2,FALSE)),0)+1),".")</f>
        <v>59.2</v>
      </c>
      <c r="G32" s="356">
        <f ca="1">IFERROR( INDEX(INDIRECT(VLOOKUP($B$6,$O$10:$R$12, IF($B$7=$O$24,2,IF($B$7=$O$25,3,4)),FALSE)),MATCH($M32,INDIRECT(VLOOKUP($B$7,$O$24:$P$26,2,FALSE)),0)),".")</f>
        <v>60.8</v>
      </c>
      <c r="H32" s="356">
        <f ca="1">IFERROR( INDEX(INDIRECT(VLOOKUP($B$6,$O$10:$R$12, IF($B$7=$O$24,2,IF($B$7=$O$25,3,4)),FALSE)),MATCH($M32,INDIRECT(VLOOKUP($B$7,$O$24:$P$26,2,FALSE)),0)+2),".")</f>
        <v>120</v>
      </c>
      <c r="I32" s="357"/>
      <c r="J32" s="356">
        <f ca="1">IFERROR( INDEX(INDIRECT(VLOOKUP($B$6,$O$15:$R$17, IF($B$7=$O$24,2,IF($B$7=$O$25,3,4)),FALSE)),MATCH($M32,INDIRECT(VLOOKUP($B$7,$O$24:$P$26,2,FALSE)),0)+1),".")</f>
        <v>65.900000000000006</v>
      </c>
      <c r="K32" s="356">
        <f ca="1">IFERROR( INDEX(INDIRECT(VLOOKUP($B$6,$O$15:$R$17, IF($B$7=$O$24,2,IF($B$7=$O$25,3,4)),FALSE)),MATCH($M32,INDIRECT(VLOOKUP($B$7,$O$24:$P$26,2,FALSE)),0)),".")</f>
        <v>65.8</v>
      </c>
      <c r="L32" s="356">
        <f ca="1">IFERROR( INDEX(INDIRECT(VLOOKUP($B$6,$O$15:$R$17, IF($B$7=$O$24,2,IF($B$7=$O$25,3,4)),FALSE)),MATCH($M32,INDIRECT(VLOOKUP($B$7,$O$24:$P$26,2,FALSE)),0)+2),".")</f>
        <v>131.69999999999999</v>
      </c>
      <c r="M32" s="233" t="s">
        <v>12</v>
      </c>
      <c r="N32" s="258"/>
      <c r="O32" s="260"/>
      <c r="P32" s="261" t="s">
        <v>95</v>
      </c>
      <c r="Q32" s="261" t="s">
        <v>96</v>
      </c>
      <c r="R32" s="262" t="s">
        <v>97</v>
      </c>
      <c r="S32" s="233"/>
      <c r="T32" s="233"/>
      <c r="Z32" s="215" t="s">
        <v>5</v>
      </c>
      <c r="AA32" s="215" t="s">
        <v>1</v>
      </c>
      <c r="AB32" s="240">
        <v>256.10000000000002</v>
      </c>
      <c r="AC32" s="240">
        <v>191.8</v>
      </c>
      <c r="AD32" s="240">
        <v>264.39999999999998</v>
      </c>
      <c r="AF32" s="215" t="s">
        <v>5</v>
      </c>
      <c r="AG32" s="215" t="s">
        <v>1</v>
      </c>
      <c r="AH32" s="215">
        <v>97</v>
      </c>
      <c r="AI32" s="215">
        <v>73</v>
      </c>
      <c r="AJ32" s="215">
        <v>100</v>
      </c>
      <c r="AL32" s="215" t="s">
        <v>5</v>
      </c>
      <c r="AM32" s="215" t="s">
        <v>1</v>
      </c>
      <c r="AN32" s="215">
        <v>87</v>
      </c>
      <c r="AO32" s="215">
        <v>65</v>
      </c>
      <c r="AP32" s="215">
        <v>90</v>
      </c>
      <c r="AZ32" s="215" t="s">
        <v>10</v>
      </c>
      <c r="BA32" s="215" t="s">
        <v>1</v>
      </c>
      <c r="BB32" s="241">
        <v>2.7</v>
      </c>
      <c r="BC32" s="241">
        <v>2.4</v>
      </c>
      <c r="BD32" s="241">
        <v>2.7</v>
      </c>
      <c r="BF32" s="215" t="s">
        <v>10</v>
      </c>
      <c r="BG32" s="215" t="s">
        <v>1</v>
      </c>
      <c r="BH32" s="235">
        <v>100</v>
      </c>
      <c r="BI32" s="235">
        <v>88</v>
      </c>
      <c r="BJ32" s="235">
        <v>100</v>
      </c>
      <c r="BL32" s="215" t="s">
        <v>10</v>
      </c>
      <c r="BM32" s="215" t="s">
        <v>1</v>
      </c>
      <c r="BN32" s="235">
        <v>1</v>
      </c>
      <c r="BO32" s="235">
        <v>1</v>
      </c>
      <c r="BP32" s="235">
        <v>1</v>
      </c>
      <c r="BZ32" s="215" t="s">
        <v>5</v>
      </c>
      <c r="CA32" s="215" t="s">
        <v>1</v>
      </c>
      <c r="CB32" s="241">
        <v>265.8</v>
      </c>
      <c r="CC32" s="241">
        <v>194.7</v>
      </c>
      <c r="CD32" s="241">
        <v>274.60000000000002</v>
      </c>
      <c r="CF32" s="215" t="s">
        <v>5</v>
      </c>
      <c r="CG32" s="215" t="s">
        <v>1</v>
      </c>
      <c r="CH32" s="215">
        <v>97</v>
      </c>
      <c r="CI32" s="215">
        <v>71</v>
      </c>
      <c r="CJ32" s="215">
        <v>100</v>
      </c>
      <c r="CL32" s="215" t="s">
        <v>5</v>
      </c>
      <c r="CM32" s="215" t="s">
        <v>1</v>
      </c>
      <c r="CN32" s="215">
        <v>90</v>
      </c>
      <c r="CO32" s="215">
        <v>66</v>
      </c>
      <c r="CP32" s="215">
        <v>93</v>
      </c>
    </row>
    <row r="33" spans="1:94" x14ac:dyDescent="0.25">
      <c r="A33" s="253" t="s">
        <v>13</v>
      </c>
      <c r="B33" s="356">
        <f ca="1">IFERROR( INDEX(INDIRECT(VLOOKUP($B$6,$O$5:$R$7, IF($B$7=$O$24,2,IF($B$7=$O$25,3,4)),FALSE)),MATCH($M33,INDIRECT(VLOOKUP($B$7,$O$24:$P$26,2,FALSE)),0)+1),".")</f>
        <v>49.5</v>
      </c>
      <c r="C33" s="356">
        <f ca="1">IFERROR( INDEX(INDIRECT(VLOOKUP($B$6,$O$5:$R$7, IF($B$7=$O$24,2,IF($B$7=$O$25,3,4)),FALSE)),MATCH($M33,INDIRECT(VLOOKUP($B$7,$O$24:$P$26,2,FALSE)),0)),".")</f>
        <v>12.7</v>
      </c>
      <c r="D33" s="356">
        <f ca="1">IFERROR( INDEX(INDIRECT(VLOOKUP($B$6,$O$5:$R$7, IF($B$7=$O$24,2,IF($B$7=$O$25,3,4)),FALSE)),MATCH($M33,INDIRECT(VLOOKUP($B$7,$O$24:$P$26,2,FALSE)),0)+2),".")</f>
        <v>62.1</v>
      </c>
      <c r="E33" s="356"/>
      <c r="F33" s="356">
        <f ca="1">IFERROR( INDEX(INDIRECT(VLOOKUP($B$6,$O$10:$R$12, IF($B$7=$O$24,2,IF($B$7=$O$25,3,4)),FALSE)),MATCH($M33,INDIRECT(VLOOKUP($B$7,$O$24:$P$26,2,FALSE)),0)+1),".")</f>
        <v>29.1</v>
      </c>
      <c r="G33" s="356">
        <f ca="1">IFERROR( INDEX(INDIRECT(VLOOKUP($B$6,$O$10:$R$12, IF($B$7=$O$24,2,IF($B$7=$O$25,3,4)),FALSE)),MATCH($M33,INDIRECT(VLOOKUP($B$7,$O$24:$P$26,2,FALSE)),0)),".")</f>
        <v>7.8</v>
      </c>
      <c r="H33" s="356">
        <f ca="1">IFERROR( INDEX(INDIRECT(VLOOKUP($B$6,$O$10:$R$12, IF($B$7=$O$24,2,IF($B$7=$O$25,3,4)),FALSE)),MATCH($M33,INDIRECT(VLOOKUP($B$7,$O$24:$P$26,2,FALSE)),0)+2),".")</f>
        <v>36.9</v>
      </c>
      <c r="I33" s="357"/>
      <c r="J33" s="356">
        <f ca="1">IFERROR( INDEX(INDIRECT(VLOOKUP($B$6,$O$15:$R$17, IF($B$7=$O$24,2,IF($B$7=$O$25,3,4)),FALSE)),MATCH($M33,INDIRECT(VLOOKUP($B$7,$O$24:$P$26,2,FALSE)),0)+1),".")</f>
        <v>46.8</v>
      </c>
      <c r="K33" s="356">
        <f ca="1">IFERROR( INDEX(INDIRECT(VLOOKUP($B$6,$O$15:$R$17, IF($B$7=$O$24,2,IF($B$7=$O$25,3,4)),FALSE)),MATCH($M33,INDIRECT(VLOOKUP($B$7,$O$24:$P$26,2,FALSE)),0)),".")</f>
        <v>12</v>
      </c>
      <c r="L33" s="356">
        <f ca="1">IFERROR( INDEX(INDIRECT(VLOOKUP($B$6,$O$15:$R$17, IF($B$7=$O$24,2,IF($B$7=$O$25,3,4)),FALSE)),MATCH($M33,INDIRECT(VLOOKUP($B$7,$O$24:$P$26,2,FALSE)),0)+2),".")</f>
        <v>58.8</v>
      </c>
      <c r="M33" s="233" t="s">
        <v>13</v>
      </c>
      <c r="N33" s="258"/>
      <c r="O33" s="260"/>
      <c r="P33" s="263" t="s">
        <v>69</v>
      </c>
      <c r="Q33" s="263" t="s">
        <v>70</v>
      </c>
      <c r="R33" s="264" t="s">
        <v>71</v>
      </c>
      <c r="S33" s="233"/>
      <c r="T33" s="233"/>
      <c r="Z33" s="215" t="s">
        <v>5</v>
      </c>
      <c r="AA33" s="215" t="s">
        <v>2</v>
      </c>
      <c r="AB33" s="240">
        <v>260.5</v>
      </c>
      <c r="AC33" s="240">
        <v>191.8</v>
      </c>
      <c r="AD33" s="240">
        <v>271.10000000000002</v>
      </c>
      <c r="AF33" s="215" t="s">
        <v>5</v>
      </c>
      <c r="AG33" s="215" t="s">
        <v>2</v>
      </c>
      <c r="AH33" s="215">
        <v>96</v>
      </c>
      <c r="AI33" s="215">
        <v>71</v>
      </c>
      <c r="AJ33" s="215">
        <v>100</v>
      </c>
      <c r="AL33" s="215" t="s">
        <v>5</v>
      </c>
      <c r="AM33" s="215" t="s">
        <v>2</v>
      </c>
      <c r="AN33" s="215">
        <v>84</v>
      </c>
      <c r="AO33" s="215">
        <v>62</v>
      </c>
      <c r="AP33" s="215">
        <v>88</v>
      </c>
      <c r="AZ33" s="215" t="s">
        <v>10</v>
      </c>
      <c r="BA33" s="215" t="s">
        <v>2</v>
      </c>
      <c r="BB33" s="241">
        <v>4.2</v>
      </c>
      <c r="BC33" s="241">
        <v>3.9</v>
      </c>
      <c r="BD33" s="241">
        <v>4.2</v>
      </c>
      <c r="BF33" s="215" t="s">
        <v>10</v>
      </c>
      <c r="BG33" s="215" t="s">
        <v>2</v>
      </c>
      <c r="BH33" s="235">
        <v>100</v>
      </c>
      <c r="BI33" s="235">
        <v>93</v>
      </c>
      <c r="BJ33" s="235">
        <v>100</v>
      </c>
      <c r="BL33" s="215" t="s">
        <v>10</v>
      </c>
      <c r="BM33" s="215" t="s">
        <v>2</v>
      </c>
      <c r="BN33" s="235">
        <v>1</v>
      </c>
      <c r="BO33" s="235">
        <v>1</v>
      </c>
      <c r="BP33" s="235">
        <v>1</v>
      </c>
      <c r="BZ33" s="215" t="s">
        <v>5</v>
      </c>
      <c r="CA33" s="215" t="s">
        <v>2</v>
      </c>
      <c r="CB33" s="241">
        <v>271.39999999999998</v>
      </c>
      <c r="CC33" s="241">
        <v>194.8</v>
      </c>
      <c r="CD33" s="241">
        <v>282.5</v>
      </c>
      <c r="CF33" s="215" t="s">
        <v>5</v>
      </c>
      <c r="CG33" s="215" t="s">
        <v>2</v>
      </c>
      <c r="CH33" s="215">
        <v>96</v>
      </c>
      <c r="CI33" s="215">
        <v>69</v>
      </c>
      <c r="CJ33" s="215">
        <v>100</v>
      </c>
      <c r="CL33" s="215" t="s">
        <v>5</v>
      </c>
      <c r="CM33" s="215" t="s">
        <v>2</v>
      </c>
      <c r="CN33" s="215">
        <v>88</v>
      </c>
      <c r="CO33" s="215">
        <v>63</v>
      </c>
      <c r="CP33" s="215">
        <v>91</v>
      </c>
    </row>
    <row r="34" spans="1:94" x14ac:dyDescent="0.25">
      <c r="A34" s="253" t="s">
        <v>464</v>
      </c>
      <c r="B34" s="356">
        <f ca="1">IFERROR( INDEX(INDIRECT(VLOOKUP($B$6,$O$5:$R$7, IF($B$7=$O$24,2,IF($B$7=$O$25,3,4)),FALSE)),MATCH($M34,INDIRECT(VLOOKUP($B$7,$O$24:$P$26,2,FALSE)),0)+1),".")</f>
        <v>3.2</v>
      </c>
      <c r="C34" s="356">
        <f ca="1">IFERROR( INDEX(INDIRECT(VLOOKUP($B$6,$O$5:$R$7, IF($B$7=$O$24,2,IF($B$7=$O$25,3,4)),FALSE)),MATCH($M34,INDIRECT(VLOOKUP($B$7,$O$24:$P$26,2,FALSE)),0)),".")</f>
        <v>1.6</v>
      </c>
      <c r="D34" s="356">
        <f ca="1">IFERROR( INDEX(INDIRECT(VLOOKUP($B$6,$O$5:$R$7, IF($B$7=$O$24,2,IF($B$7=$O$25,3,4)),FALSE)),MATCH($M34,INDIRECT(VLOOKUP($B$7,$O$24:$P$26,2,FALSE)),0)+2),".")</f>
        <v>4.8</v>
      </c>
      <c r="E34" s="356"/>
      <c r="F34" s="356">
        <f ca="1">IFERROR( INDEX(INDIRECT(VLOOKUP($B$6,$O$10:$R$12, IF($B$7=$O$24,2,IF($B$7=$O$25,3,4)),FALSE)),MATCH($M34,INDIRECT(VLOOKUP($B$7,$O$24:$P$26,2,FALSE)),0)+1),".")</f>
        <v>2.1</v>
      </c>
      <c r="G34" s="356">
        <f ca="1">IFERROR( INDEX(INDIRECT(VLOOKUP($B$6,$O$10:$R$12, IF($B$7=$O$24,2,IF($B$7=$O$25,3,4)),FALSE)),MATCH($M34,INDIRECT(VLOOKUP($B$7,$O$24:$P$26,2,FALSE)),0)),".")</f>
        <v>1</v>
      </c>
      <c r="H34" s="356">
        <f ca="1">IFERROR( INDEX(INDIRECT(VLOOKUP($B$6,$O$10:$R$12, IF($B$7=$O$24,2,IF($B$7=$O$25,3,4)),FALSE)),MATCH($M34,INDIRECT(VLOOKUP($B$7,$O$24:$P$26,2,FALSE)),0)+2),".")</f>
        <v>3.1</v>
      </c>
      <c r="I34" s="357"/>
      <c r="J34" s="356">
        <f ca="1">IFERROR( INDEX(INDIRECT(VLOOKUP($B$6,$O$15:$R$17, IF($B$7=$O$24,2,IF($B$7=$O$25,3,4)),FALSE)),MATCH($M34,INDIRECT(VLOOKUP($B$7,$O$24:$P$26,2,FALSE)),0)+1),".")</f>
        <v>3.1</v>
      </c>
      <c r="K34" s="356">
        <f ca="1">IFERROR( INDEX(INDIRECT(VLOOKUP($B$6,$O$15:$R$17, IF($B$7=$O$24,2,IF($B$7=$O$25,3,4)),FALSE)),MATCH($M34,INDIRECT(VLOOKUP($B$7,$O$24:$P$26,2,FALSE)),0)),".")</f>
        <v>1.5</v>
      </c>
      <c r="L34" s="356">
        <f ca="1">IFERROR( INDEX(INDIRECT(VLOOKUP($B$6,$O$15:$R$17, IF($B$7=$O$24,2,IF($B$7=$O$25,3,4)),FALSE)),MATCH($M34,INDIRECT(VLOOKUP($B$7,$O$24:$P$26,2,FALSE)),0)+2),".")</f>
        <v>4.5999999999999996</v>
      </c>
      <c r="M34" s="233" t="s">
        <v>14</v>
      </c>
      <c r="N34" s="258"/>
      <c r="O34" s="265" t="s">
        <v>98</v>
      </c>
      <c r="P34" s="266">
        <v>309446</v>
      </c>
      <c r="Q34" s="266">
        <v>293757</v>
      </c>
      <c r="R34" s="267">
        <v>603203</v>
      </c>
      <c r="S34" s="233"/>
      <c r="T34" s="233"/>
      <c r="Z34" s="215" t="s">
        <v>5</v>
      </c>
      <c r="AA34" s="215" t="s">
        <v>3</v>
      </c>
      <c r="AB34" s="240">
        <v>516.6</v>
      </c>
      <c r="AC34" s="240">
        <v>383.6</v>
      </c>
      <c r="AD34" s="240">
        <v>535.5</v>
      </c>
      <c r="AF34" s="215" t="s">
        <v>5</v>
      </c>
      <c r="AG34" s="215" t="s">
        <v>3</v>
      </c>
      <c r="AH34" s="215">
        <v>96</v>
      </c>
      <c r="AI34" s="215">
        <v>72</v>
      </c>
      <c r="AJ34" s="215">
        <v>100</v>
      </c>
      <c r="AL34" s="215" t="s">
        <v>5</v>
      </c>
      <c r="AM34" s="215" t="s">
        <v>3</v>
      </c>
      <c r="AN34" s="215">
        <v>86</v>
      </c>
      <c r="AO34" s="215">
        <v>64</v>
      </c>
      <c r="AP34" s="215">
        <v>89</v>
      </c>
      <c r="AZ34" s="215" t="s">
        <v>10</v>
      </c>
      <c r="BA34" s="215" t="s">
        <v>3</v>
      </c>
      <c r="BB34" s="241">
        <v>6.9</v>
      </c>
      <c r="BC34" s="241">
        <v>6.3</v>
      </c>
      <c r="BD34" s="241">
        <v>6.9</v>
      </c>
      <c r="BF34" s="215" t="s">
        <v>10</v>
      </c>
      <c r="BG34" s="215" t="s">
        <v>3</v>
      </c>
      <c r="BH34" s="235">
        <v>100</v>
      </c>
      <c r="BI34" s="235">
        <v>91</v>
      </c>
      <c r="BJ34" s="235">
        <v>100</v>
      </c>
      <c r="BL34" s="215" t="s">
        <v>10</v>
      </c>
      <c r="BM34" s="215" t="s">
        <v>3</v>
      </c>
      <c r="BN34" s="235">
        <v>1</v>
      </c>
      <c r="BO34" s="235">
        <v>1</v>
      </c>
      <c r="BP34" s="235">
        <v>1</v>
      </c>
      <c r="BZ34" s="215" t="s">
        <v>5</v>
      </c>
      <c r="CA34" s="215" t="s">
        <v>3</v>
      </c>
      <c r="CB34" s="241">
        <v>537.20000000000005</v>
      </c>
      <c r="CC34" s="241">
        <v>389.5</v>
      </c>
      <c r="CD34" s="241">
        <v>557.1</v>
      </c>
      <c r="CF34" s="215" t="s">
        <v>5</v>
      </c>
      <c r="CG34" s="215" t="s">
        <v>3</v>
      </c>
      <c r="CH34" s="215">
        <v>96</v>
      </c>
      <c r="CI34" s="215">
        <v>70</v>
      </c>
      <c r="CJ34" s="215">
        <v>100</v>
      </c>
      <c r="CL34" s="215" t="s">
        <v>5</v>
      </c>
      <c r="CM34" s="215" t="s">
        <v>3</v>
      </c>
      <c r="CN34" s="215">
        <v>89</v>
      </c>
      <c r="CO34" s="215">
        <v>65</v>
      </c>
      <c r="CP34" s="215">
        <v>92</v>
      </c>
    </row>
    <row r="35" spans="1:94" x14ac:dyDescent="0.25">
      <c r="A35" s="253"/>
      <c r="B35" s="356"/>
      <c r="C35" s="356"/>
      <c r="D35" s="356"/>
      <c r="E35" s="356"/>
      <c r="F35" s="356"/>
      <c r="G35" s="356"/>
      <c r="H35" s="356"/>
      <c r="I35" s="357"/>
      <c r="J35" s="356"/>
      <c r="K35" s="356"/>
      <c r="L35" s="356"/>
      <c r="M35" s="233"/>
      <c r="N35" s="258"/>
      <c r="O35" s="260"/>
      <c r="P35" s="260"/>
      <c r="Q35" s="260"/>
      <c r="R35" s="268"/>
      <c r="S35" s="233"/>
      <c r="T35" s="233"/>
      <c r="Z35" s="215" t="s">
        <v>6</v>
      </c>
      <c r="AA35" s="215" t="s">
        <v>1</v>
      </c>
      <c r="AB35" s="240">
        <v>194.2</v>
      </c>
      <c r="AC35" s="240">
        <v>114.8</v>
      </c>
      <c r="AD35" s="240">
        <v>196.2</v>
      </c>
      <c r="AF35" s="215" t="s">
        <v>6</v>
      </c>
      <c r="AG35" s="215" t="s">
        <v>1</v>
      </c>
      <c r="AH35" s="215">
        <v>99</v>
      </c>
      <c r="AI35" s="215">
        <v>58</v>
      </c>
      <c r="AJ35" s="215">
        <v>100</v>
      </c>
      <c r="AL35" s="215" t="s">
        <v>6</v>
      </c>
      <c r="AM35" s="215" t="s">
        <v>1</v>
      </c>
      <c r="AN35" s="215">
        <v>66</v>
      </c>
      <c r="AO35" s="215">
        <v>39</v>
      </c>
      <c r="AP35" s="215">
        <v>67</v>
      </c>
      <c r="AZ35" s="215" t="s">
        <v>11</v>
      </c>
      <c r="BA35" s="215" t="s">
        <v>1</v>
      </c>
      <c r="BB35" s="241">
        <v>2.2999999999999998</v>
      </c>
      <c r="BC35" s="241">
        <v>2</v>
      </c>
      <c r="BD35" s="241">
        <v>2.4</v>
      </c>
      <c r="BF35" s="215" t="s">
        <v>11</v>
      </c>
      <c r="BG35" s="215" t="s">
        <v>1</v>
      </c>
      <c r="BH35" s="235">
        <v>100</v>
      </c>
      <c r="BI35" s="235">
        <v>86</v>
      </c>
      <c r="BJ35" s="235">
        <v>100</v>
      </c>
      <c r="BL35" s="215" t="s">
        <v>11</v>
      </c>
      <c r="BM35" s="215" t="s">
        <v>1</v>
      </c>
      <c r="BN35" s="235">
        <v>1</v>
      </c>
      <c r="BO35" s="235">
        <v>1</v>
      </c>
      <c r="BP35" s="235">
        <v>1</v>
      </c>
      <c r="BZ35" s="215" t="s">
        <v>6</v>
      </c>
      <c r="CA35" s="215" t="s">
        <v>1</v>
      </c>
      <c r="CB35" s="241">
        <v>194.2</v>
      </c>
      <c r="CC35" s="241">
        <v>114.8</v>
      </c>
      <c r="CD35" s="241">
        <v>196.2</v>
      </c>
      <c r="CF35" s="215" t="s">
        <v>6</v>
      </c>
      <c r="CG35" s="215" t="s">
        <v>1</v>
      </c>
      <c r="CH35" s="215">
        <v>99</v>
      </c>
      <c r="CI35" s="215">
        <v>58</v>
      </c>
      <c r="CJ35" s="215">
        <v>100</v>
      </c>
      <c r="CL35" s="215" t="s">
        <v>6</v>
      </c>
      <c r="CM35" s="215" t="s">
        <v>1</v>
      </c>
      <c r="CN35" s="215">
        <v>66</v>
      </c>
      <c r="CO35" s="215">
        <v>39</v>
      </c>
      <c r="CP35" s="215">
        <v>67</v>
      </c>
    </row>
    <row r="36" spans="1:94" x14ac:dyDescent="0.25">
      <c r="A36" s="253" t="s">
        <v>79</v>
      </c>
      <c r="B36" s="356">
        <f ca="1">IFERROR( INDEX(INDIRECT(VLOOKUP($B$6,$O$5:$R$7, IF($B$7=$O$24,2,IF($B$7=$O$25,3,4)),FALSE)),MATCH($M36,INDIRECT(VLOOKUP($B$7,$O$24:$P$26,2,FALSE)),0)+1),".")</f>
        <v>99.5</v>
      </c>
      <c r="C36" s="356">
        <f ca="1">IFERROR( INDEX(INDIRECT(VLOOKUP($B$6,$O$5:$R$7, IF($B$7=$O$24,2,IF($B$7=$O$25,3,4)),FALSE)),MATCH($M36,INDIRECT(VLOOKUP($B$7,$O$24:$P$26,2,FALSE)),0)),".")</f>
        <v>67.5</v>
      </c>
      <c r="D36" s="356">
        <f ca="1">IFERROR( INDEX(INDIRECT(VLOOKUP($B$6,$O$5:$R$7, IF($B$7=$O$24,2,IF($B$7=$O$25,3,4)),FALSE)),MATCH($M36,INDIRECT(VLOOKUP($B$7,$O$24:$P$26,2,FALSE)),0)+2),".")</f>
        <v>167</v>
      </c>
      <c r="E36" s="356"/>
      <c r="F36" s="356">
        <f t="shared" ref="F36:F48" ca="1" si="0">IFERROR( INDEX(INDIRECT(VLOOKUP($B$6,$O$10:$R$12, IF($B$7=$O$24,2,IF($B$7=$O$25,3,4)),FALSE)),MATCH($M36,INDIRECT(VLOOKUP($B$7,$O$24:$P$26,2,FALSE)),0)+1),".")</f>
        <v>52.9</v>
      </c>
      <c r="G36" s="356">
        <f t="shared" ref="G36:G48" ca="1" si="1">IFERROR( INDEX(INDIRECT(VLOOKUP($B$6,$O$10:$R$12, IF($B$7=$O$24,2,IF($B$7=$O$25,3,4)),FALSE)),MATCH($M36,INDIRECT(VLOOKUP($B$7,$O$24:$P$26,2,FALSE)),0)),".")</f>
        <v>49.4</v>
      </c>
      <c r="H36" s="356">
        <f t="shared" ref="H36:H48" ca="1" si="2">IFERROR( INDEX(INDIRECT(VLOOKUP($B$6,$O$10:$R$12, IF($B$7=$O$24,2,IF($B$7=$O$25,3,4)),FALSE)),MATCH($M36,INDIRECT(VLOOKUP($B$7,$O$24:$P$26,2,FALSE)),0)+2),".")</f>
        <v>102.3</v>
      </c>
      <c r="I36" s="357"/>
      <c r="J36" s="356">
        <f t="shared" ref="J36:J48" ca="1" si="3">IFERROR( INDEX(INDIRECT(VLOOKUP($B$6,$O$15:$R$17, IF($B$7=$O$24,2,IF($B$7=$O$25,3,4)),FALSE)),MATCH($M36,INDIRECT(VLOOKUP($B$7,$O$24:$P$26,2,FALSE)),0)+1),".")</f>
        <v>97.3</v>
      </c>
      <c r="K36" s="356">
        <f t="shared" ref="K36:K48" ca="1" si="4">IFERROR( INDEX(INDIRECT(VLOOKUP($B$6,$O$15:$R$17, IF($B$7=$O$24,2,IF($B$7=$O$25,3,4)),FALSE)),MATCH($M36,INDIRECT(VLOOKUP($B$7,$O$24:$P$26,2,FALSE)),0)),".")</f>
        <v>66.900000000000006</v>
      </c>
      <c r="L36" s="356">
        <f t="shared" ref="L36:L47" ca="1" si="5">IFERROR( INDEX(INDIRECT(VLOOKUP($B$6,$O$15:$R$17, IF($B$7=$O$24,2,IF($B$7=$O$25,3,4)),FALSE)),MATCH($M36,INDIRECT(VLOOKUP($B$7,$O$24:$P$26,2,FALSE)),0)+2),".")</f>
        <v>164.2</v>
      </c>
      <c r="M36" s="233" t="s">
        <v>79</v>
      </c>
      <c r="N36" s="258"/>
      <c r="O36" s="257"/>
      <c r="R36" s="239"/>
      <c r="S36" s="233"/>
      <c r="T36" s="233"/>
      <c r="Z36" s="215" t="s">
        <v>6</v>
      </c>
      <c r="AA36" s="215" t="s">
        <v>2</v>
      </c>
      <c r="AB36" s="240">
        <v>195.2</v>
      </c>
      <c r="AC36" s="240">
        <v>101.8</v>
      </c>
      <c r="AD36" s="240">
        <v>198.1</v>
      </c>
      <c r="AF36" s="215" t="s">
        <v>6</v>
      </c>
      <c r="AG36" s="215" t="s">
        <v>2</v>
      </c>
      <c r="AH36" s="215">
        <v>99</v>
      </c>
      <c r="AI36" s="215">
        <v>51</v>
      </c>
      <c r="AJ36" s="215">
        <v>100</v>
      </c>
      <c r="AL36" s="215" t="s">
        <v>6</v>
      </c>
      <c r="AM36" s="215" t="s">
        <v>2</v>
      </c>
      <c r="AN36" s="215">
        <v>63</v>
      </c>
      <c r="AO36" s="215">
        <v>33</v>
      </c>
      <c r="AP36" s="215">
        <v>64</v>
      </c>
      <c r="AZ36" s="215" t="s">
        <v>11</v>
      </c>
      <c r="BA36" s="215" t="s">
        <v>2</v>
      </c>
      <c r="BB36" s="241">
        <v>3.6</v>
      </c>
      <c r="BC36" s="241">
        <v>3.3</v>
      </c>
      <c r="BD36" s="241">
        <v>3.6</v>
      </c>
      <c r="BF36" s="215" t="s">
        <v>11</v>
      </c>
      <c r="BG36" s="215" t="s">
        <v>2</v>
      </c>
      <c r="BH36" s="235">
        <v>99</v>
      </c>
      <c r="BI36" s="235">
        <v>90</v>
      </c>
      <c r="BJ36" s="235">
        <v>100</v>
      </c>
      <c r="BL36" s="215" t="s">
        <v>11</v>
      </c>
      <c r="BM36" s="215" t="s">
        <v>2</v>
      </c>
      <c r="BN36" s="235">
        <v>1</v>
      </c>
      <c r="BO36" s="235">
        <v>1</v>
      </c>
      <c r="BP36" s="235">
        <v>1</v>
      </c>
      <c r="BZ36" s="215" t="s">
        <v>6</v>
      </c>
      <c r="CA36" s="215" t="s">
        <v>2</v>
      </c>
      <c r="CB36" s="241">
        <v>195.2</v>
      </c>
      <c r="CC36" s="241">
        <v>101.8</v>
      </c>
      <c r="CD36" s="241">
        <v>198.1</v>
      </c>
      <c r="CF36" s="215" t="s">
        <v>6</v>
      </c>
      <c r="CG36" s="215" t="s">
        <v>2</v>
      </c>
      <c r="CH36" s="215">
        <v>99</v>
      </c>
      <c r="CI36" s="215">
        <v>51</v>
      </c>
      <c r="CJ36" s="215">
        <v>100</v>
      </c>
      <c r="CL36" s="215" t="s">
        <v>6</v>
      </c>
      <c r="CM36" s="215" t="s">
        <v>2</v>
      </c>
      <c r="CN36" s="215">
        <v>63</v>
      </c>
      <c r="CO36" s="215">
        <v>33</v>
      </c>
      <c r="CP36" s="215">
        <v>64</v>
      </c>
    </row>
    <row r="37" spans="1:94" x14ac:dyDescent="0.25">
      <c r="A37" s="253" t="s">
        <v>15</v>
      </c>
      <c r="B37" s="356">
        <f t="shared" ref="B37:B48" ca="1" si="6">IFERROR( INDEX(INDIRECT(VLOOKUP($B$6,$O$5:$R$7, IF($B$7=$O$24,2,IF($B$7=$O$25,3,4)),FALSE)),MATCH($M37,INDIRECT(VLOOKUP($B$7,$O$24:$P$26,2,FALSE)),0)+1),".")</f>
        <v>6.1</v>
      </c>
      <c r="C37" s="356">
        <f t="shared" ref="C37:C48" ca="1" si="7">IFERROR( INDEX(INDIRECT(VLOOKUP($B$6,$O$5:$R$7, IF($B$7=$O$24,2,IF($B$7=$O$25,3,4)),FALSE)),MATCH($M37,INDIRECT(VLOOKUP($B$7,$O$24:$P$26,2,FALSE)),0)),".")</f>
        <v>0.5</v>
      </c>
      <c r="D37" s="356">
        <f t="shared" ref="D37:D48" ca="1" si="8">IFERROR( INDEX(INDIRECT(VLOOKUP($B$6,$O$5:$R$7, IF($B$7=$O$24,2,IF($B$7=$O$25,3,4)),FALSE)),MATCH($M37,INDIRECT(VLOOKUP($B$7,$O$24:$P$26,2,FALSE)),0)+2),".")</f>
        <v>6.6</v>
      </c>
      <c r="E37" s="356"/>
      <c r="F37" s="356">
        <f t="shared" ca="1" si="0"/>
        <v>3.9</v>
      </c>
      <c r="G37" s="356">
        <f t="shared" ca="1" si="1"/>
        <v>0.4</v>
      </c>
      <c r="H37" s="356">
        <f t="shared" ca="1" si="2"/>
        <v>4.3</v>
      </c>
      <c r="I37" s="357"/>
      <c r="J37" s="356">
        <f t="shared" ca="1" si="3"/>
        <v>6</v>
      </c>
      <c r="K37" s="356">
        <f t="shared" ca="1" si="4"/>
        <v>0.5</v>
      </c>
      <c r="L37" s="356">
        <f t="shared" ca="1" si="5"/>
        <v>6.5</v>
      </c>
      <c r="M37" s="233" t="s">
        <v>15</v>
      </c>
      <c r="N37" s="258"/>
      <c r="O37" s="257"/>
      <c r="R37" s="239"/>
      <c r="S37" s="233"/>
      <c r="T37" s="233"/>
      <c r="Z37" s="215" t="s">
        <v>6</v>
      </c>
      <c r="AA37" s="215" t="s">
        <v>3</v>
      </c>
      <c r="AB37" s="240">
        <v>389.4</v>
      </c>
      <c r="AC37" s="240">
        <v>216.5</v>
      </c>
      <c r="AD37" s="240">
        <v>394.3</v>
      </c>
      <c r="AF37" s="215" t="s">
        <v>6</v>
      </c>
      <c r="AG37" s="215" t="s">
        <v>3</v>
      </c>
      <c r="AH37" s="215">
        <v>99</v>
      </c>
      <c r="AI37" s="215">
        <v>55</v>
      </c>
      <c r="AJ37" s="215">
        <v>100</v>
      </c>
      <c r="AL37" s="215" t="s">
        <v>6</v>
      </c>
      <c r="AM37" s="215" t="s">
        <v>3</v>
      </c>
      <c r="AN37" s="215">
        <v>65</v>
      </c>
      <c r="AO37" s="215">
        <v>36</v>
      </c>
      <c r="AP37" s="215">
        <v>65</v>
      </c>
      <c r="AZ37" s="215" t="s">
        <v>11</v>
      </c>
      <c r="BA37" s="215" t="s">
        <v>3</v>
      </c>
      <c r="BB37" s="241">
        <v>6</v>
      </c>
      <c r="BC37" s="241">
        <v>5.3</v>
      </c>
      <c r="BD37" s="241">
        <v>6</v>
      </c>
      <c r="BF37" s="215" t="s">
        <v>11</v>
      </c>
      <c r="BG37" s="215" t="s">
        <v>3</v>
      </c>
      <c r="BH37" s="235">
        <v>100</v>
      </c>
      <c r="BI37" s="235">
        <v>89</v>
      </c>
      <c r="BJ37" s="235">
        <v>100</v>
      </c>
      <c r="BL37" s="215" t="s">
        <v>11</v>
      </c>
      <c r="BM37" s="215" t="s">
        <v>3</v>
      </c>
      <c r="BN37" s="235">
        <v>1</v>
      </c>
      <c r="BO37" s="235">
        <v>1</v>
      </c>
      <c r="BP37" s="235">
        <v>1</v>
      </c>
      <c r="BZ37" s="215" t="s">
        <v>6</v>
      </c>
      <c r="CA37" s="215" t="s">
        <v>3</v>
      </c>
      <c r="CB37" s="241">
        <v>389.4</v>
      </c>
      <c r="CC37" s="241">
        <v>216.5</v>
      </c>
      <c r="CD37" s="241">
        <v>394.3</v>
      </c>
      <c r="CF37" s="215" t="s">
        <v>6</v>
      </c>
      <c r="CG37" s="215" t="s">
        <v>3</v>
      </c>
      <c r="CH37" s="215">
        <v>99</v>
      </c>
      <c r="CI37" s="215">
        <v>55</v>
      </c>
      <c r="CJ37" s="215">
        <v>100</v>
      </c>
      <c r="CL37" s="215" t="s">
        <v>6</v>
      </c>
      <c r="CM37" s="215" t="s">
        <v>3</v>
      </c>
      <c r="CN37" s="215">
        <v>65</v>
      </c>
      <c r="CO37" s="215">
        <v>36</v>
      </c>
      <c r="CP37" s="215">
        <v>65</v>
      </c>
    </row>
    <row r="38" spans="1:94" x14ac:dyDescent="0.25">
      <c r="A38" s="253" t="s">
        <v>16</v>
      </c>
      <c r="B38" s="356">
        <f t="shared" ca="1" si="6"/>
        <v>12.1</v>
      </c>
      <c r="C38" s="356">
        <f t="shared" ca="1" si="7"/>
        <v>21.3</v>
      </c>
      <c r="D38" s="356">
        <f t="shared" ca="1" si="8"/>
        <v>33.5</v>
      </c>
      <c r="E38" s="356"/>
      <c r="F38" s="356">
        <f t="shared" ca="1" si="0"/>
        <v>5.4</v>
      </c>
      <c r="G38" s="356">
        <f t="shared" ca="1" si="1"/>
        <v>15.1</v>
      </c>
      <c r="H38" s="356">
        <f t="shared" ca="1" si="2"/>
        <v>20.399999999999999</v>
      </c>
      <c r="I38" s="357"/>
      <c r="J38" s="356">
        <f t="shared" ca="1" si="3"/>
        <v>11.9</v>
      </c>
      <c r="K38" s="356">
        <f t="shared" ca="1" si="4"/>
        <v>21.1</v>
      </c>
      <c r="L38" s="356">
        <f t="shared" ca="1" si="5"/>
        <v>33</v>
      </c>
      <c r="M38" s="233" t="s">
        <v>16</v>
      </c>
      <c r="N38" s="258"/>
      <c r="O38" s="224" t="s">
        <v>235</v>
      </c>
      <c r="R38" s="239"/>
      <c r="S38" s="233"/>
      <c r="T38" s="233"/>
      <c r="Z38" s="215" t="s">
        <v>7</v>
      </c>
      <c r="AA38" s="215" t="s">
        <v>1</v>
      </c>
      <c r="AB38" s="240">
        <v>174.9</v>
      </c>
      <c r="AC38" s="240">
        <v>110.4</v>
      </c>
      <c r="AD38" s="240">
        <v>176.3</v>
      </c>
      <c r="AF38" s="215" t="s">
        <v>7</v>
      </c>
      <c r="AG38" s="215" t="s">
        <v>1</v>
      </c>
      <c r="AH38" s="215">
        <v>99</v>
      </c>
      <c r="AI38" s="215">
        <v>63</v>
      </c>
      <c r="AJ38" s="215">
        <v>100</v>
      </c>
      <c r="AL38" s="215" t="s">
        <v>7</v>
      </c>
      <c r="AM38" s="215" t="s">
        <v>1</v>
      </c>
      <c r="AN38" s="215">
        <v>60</v>
      </c>
      <c r="AO38" s="215">
        <v>38</v>
      </c>
      <c r="AP38" s="215">
        <v>60</v>
      </c>
      <c r="AZ38" s="215" t="s">
        <v>12</v>
      </c>
      <c r="BA38" s="215" t="s">
        <v>1</v>
      </c>
      <c r="BB38" s="241">
        <v>2.7</v>
      </c>
      <c r="BC38" s="241">
        <v>2.5</v>
      </c>
      <c r="BD38" s="241">
        <v>2.7</v>
      </c>
      <c r="BF38" s="215" t="s">
        <v>12</v>
      </c>
      <c r="BG38" s="215" t="s">
        <v>1</v>
      </c>
      <c r="BH38" s="235">
        <v>99</v>
      </c>
      <c r="BI38" s="235">
        <v>92</v>
      </c>
      <c r="BJ38" s="235">
        <v>100</v>
      </c>
      <c r="BL38" s="215" t="s">
        <v>12</v>
      </c>
      <c r="BM38" s="215" t="s">
        <v>1</v>
      </c>
      <c r="BN38" s="235">
        <v>1</v>
      </c>
      <c r="BO38" s="235">
        <v>1</v>
      </c>
      <c r="BP38" s="235">
        <v>1</v>
      </c>
      <c r="BZ38" s="215" t="s">
        <v>7</v>
      </c>
      <c r="CA38" s="215" t="s">
        <v>1</v>
      </c>
      <c r="CB38" s="241">
        <v>174.9</v>
      </c>
      <c r="CC38" s="241">
        <v>110.4</v>
      </c>
      <c r="CD38" s="241">
        <v>176.3</v>
      </c>
      <c r="CF38" s="215" t="s">
        <v>7</v>
      </c>
      <c r="CG38" s="215" t="s">
        <v>1</v>
      </c>
      <c r="CH38" s="215">
        <v>99</v>
      </c>
      <c r="CI38" s="215">
        <v>63</v>
      </c>
      <c r="CJ38" s="215">
        <v>100</v>
      </c>
      <c r="CL38" s="215" t="s">
        <v>7</v>
      </c>
      <c r="CM38" s="215" t="s">
        <v>1</v>
      </c>
      <c r="CN38" s="215">
        <v>60</v>
      </c>
      <c r="CO38" s="215">
        <v>38</v>
      </c>
      <c r="CP38" s="215">
        <v>60</v>
      </c>
    </row>
    <row r="39" spans="1:94" x14ac:dyDescent="0.25">
      <c r="A39" s="253" t="s">
        <v>17</v>
      </c>
      <c r="B39" s="356">
        <f t="shared" ca="1" si="6"/>
        <v>16.2</v>
      </c>
      <c r="C39" s="356">
        <f t="shared" ca="1" si="7"/>
        <v>9.6999999999999993</v>
      </c>
      <c r="D39" s="356">
        <f t="shared" ca="1" si="8"/>
        <v>25.9</v>
      </c>
      <c r="E39" s="356"/>
      <c r="F39" s="356">
        <f t="shared" ca="1" si="0"/>
        <v>7.9</v>
      </c>
      <c r="G39" s="356">
        <f t="shared" ca="1" si="1"/>
        <v>7.1</v>
      </c>
      <c r="H39" s="356">
        <f t="shared" ca="1" si="2"/>
        <v>15</v>
      </c>
      <c r="I39" s="357"/>
      <c r="J39" s="356">
        <f t="shared" ca="1" si="3"/>
        <v>15.6</v>
      </c>
      <c r="K39" s="356">
        <f t="shared" ca="1" si="4"/>
        <v>9.6</v>
      </c>
      <c r="L39" s="356">
        <f t="shared" ca="1" si="5"/>
        <v>25.2</v>
      </c>
      <c r="M39" s="233" t="s">
        <v>17</v>
      </c>
      <c r="N39" s="258"/>
      <c r="O39" s="269" t="s">
        <v>174</v>
      </c>
      <c r="R39" s="239"/>
      <c r="S39" s="233"/>
      <c r="T39" s="233"/>
      <c r="Z39" s="215" t="s">
        <v>7</v>
      </c>
      <c r="AA39" s="215" t="s">
        <v>2</v>
      </c>
      <c r="AB39" s="240">
        <v>170.5</v>
      </c>
      <c r="AC39" s="240">
        <v>97.5</v>
      </c>
      <c r="AD39" s="240">
        <v>172.7</v>
      </c>
      <c r="AF39" s="215" t="s">
        <v>7</v>
      </c>
      <c r="AG39" s="215" t="s">
        <v>2</v>
      </c>
      <c r="AH39" s="215">
        <v>99</v>
      </c>
      <c r="AI39" s="215">
        <v>56</v>
      </c>
      <c r="AJ39" s="215">
        <v>100</v>
      </c>
      <c r="AL39" s="215" t="s">
        <v>7</v>
      </c>
      <c r="AM39" s="215" t="s">
        <v>2</v>
      </c>
      <c r="AN39" s="215">
        <v>55</v>
      </c>
      <c r="AO39" s="215">
        <v>32</v>
      </c>
      <c r="AP39" s="215">
        <v>56</v>
      </c>
      <c r="AZ39" s="215" t="s">
        <v>12</v>
      </c>
      <c r="BA39" s="215" t="s">
        <v>2</v>
      </c>
      <c r="BB39" s="241">
        <v>4.2</v>
      </c>
      <c r="BC39" s="241">
        <v>4</v>
      </c>
      <c r="BD39" s="241">
        <v>4.2</v>
      </c>
      <c r="BF39" s="215" t="s">
        <v>12</v>
      </c>
      <c r="BG39" s="215" t="s">
        <v>2</v>
      </c>
      <c r="BH39" s="235">
        <v>100</v>
      </c>
      <c r="BI39" s="235">
        <v>94</v>
      </c>
      <c r="BJ39" s="235">
        <v>100</v>
      </c>
      <c r="BL39" s="215" t="s">
        <v>12</v>
      </c>
      <c r="BM39" s="215" t="s">
        <v>2</v>
      </c>
      <c r="BN39" s="235">
        <v>1</v>
      </c>
      <c r="BO39" s="235">
        <v>1</v>
      </c>
      <c r="BP39" s="235">
        <v>1</v>
      </c>
      <c r="BZ39" s="215" t="s">
        <v>7</v>
      </c>
      <c r="CA39" s="215" t="s">
        <v>2</v>
      </c>
      <c r="CB39" s="241">
        <v>170.5</v>
      </c>
      <c r="CC39" s="241">
        <v>97.5</v>
      </c>
      <c r="CD39" s="241">
        <v>172.7</v>
      </c>
      <c r="CF39" s="215" t="s">
        <v>7</v>
      </c>
      <c r="CG39" s="215" t="s">
        <v>2</v>
      </c>
      <c r="CH39" s="215">
        <v>99</v>
      </c>
      <c r="CI39" s="215">
        <v>56</v>
      </c>
      <c r="CJ39" s="215">
        <v>100</v>
      </c>
      <c r="CL39" s="215" t="s">
        <v>7</v>
      </c>
      <c r="CM39" s="215" t="s">
        <v>2</v>
      </c>
      <c r="CN39" s="215">
        <v>55</v>
      </c>
      <c r="CO39" s="215">
        <v>32</v>
      </c>
      <c r="CP39" s="215">
        <v>56</v>
      </c>
    </row>
    <row r="40" spans="1:94" x14ac:dyDescent="0.25">
      <c r="A40" s="253" t="s">
        <v>18</v>
      </c>
      <c r="B40" s="356">
        <f t="shared" ca="1" si="6"/>
        <v>40.4</v>
      </c>
      <c r="C40" s="356">
        <f t="shared" ca="1" si="7"/>
        <v>7.2</v>
      </c>
      <c r="D40" s="356">
        <f t="shared" ca="1" si="8"/>
        <v>47.6</v>
      </c>
      <c r="E40" s="356"/>
      <c r="F40" s="356">
        <f t="shared" ca="1" si="0"/>
        <v>21.6</v>
      </c>
      <c r="G40" s="356">
        <f t="shared" ca="1" si="1"/>
        <v>5.3</v>
      </c>
      <c r="H40" s="356">
        <f t="shared" ca="1" si="2"/>
        <v>26.9</v>
      </c>
      <c r="I40" s="357"/>
      <c r="J40" s="356">
        <f t="shared" ca="1" si="3"/>
        <v>39.6</v>
      </c>
      <c r="K40" s="356">
        <f t="shared" ca="1" si="4"/>
        <v>7.1</v>
      </c>
      <c r="L40" s="356">
        <f t="shared" ca="1" si="5"/>
        <v>46.7</v>
      </c>
      <c r="M40" s="233" t="s">
        <v>18</v>
      </c>
      <c r="N40" s="258"/>
      <c r="O40" s="269" t="s">
        <v>178</v>
      </c>
      <c r="R40" s="239"/>
      <c r="S40" s="233"/>
      <c r="T40" s="233"/>
      <c r="Z40" s="215" t="s">
        <v>7</v>
      </c>
      <c r="AA40" s="215" t="s">
        <v>3</v>
      </c>
      <c r="AB40" s="240">
        <v>345.4</v>
      </c>
      <c r="AC40" s="240">
        <v>207.9</v>
      </c>
      <c r="AD40" s="240">
        <v>349</v>
      </c>
      <c r="AF40" s="215" t="s">
        <v>7</v>
      </c>
      <c r="AG40" s="215" t="s">
        <v>3</v>
      </c>
      <c r="AH40" s="215">
        <v>99</v>
      </c>
      <c r="AI40" s="215">
        <v>60</v>
      </c>
      <c r="AJ40" s="215">
        <v>100</v>
      </c>
      <c r="AL40" s="215" t="s">
        <v>7</v>
      </c>
      <c r="AM40" s="215" t="s">
        <v>3</v>
      </c>
      <c r="AN40" s="215">
        <v>57</v>
      </c>
      <c r="AO40" s="215">
        <v>34</v>
      </c>
      <c r="AP40" s="215">
        <v>58</v>
      </c>
      <c r="AZ40" s="215" t="s">
        <v>12</v>
      </c>
      <c r="BA40" s="215" t="s">
        <v>3</v>
      </c>
      <c r="BB40" s="241">
        <v>6.9</v>
      </c>
      <c r="BC40" s="241">
        <v>6.4</v>
      </c>
      <c r="BD40" s="241">
        <v>6.9</v>
      </c>
      <c r="BF40" s="215" t="s">
        <v>12</v>
      </c>
      <c r="BG40" s="215" t="s">
        <v>3</v>
      </c>
      <c r="BH40" s="235">
        <v>99</v>
      </c>
      <c r="BI40" s="235">
        <v>93</v>
      </c>
      <c r="BJ40" s="235">
        <v>100</v>
      </c>
      <c r="BL40" s="215" t="s">
        <v>12</v>
      </c>
      <c r="BM40" s="215" t="s">
        <v>3</v>
      </c>
      <c r="BN40" s="235">
        <v>1</v>
      </c>
      <c r="BO40" s="235">
        <v>1</v>
      </c>
      <c r="BP40" s="235">
        <v>1</v>
      </c>
      <c r="BZ40" s="215" t="s">
        <v>7</v>
      </c>
      <c r="CA40" s="215" t="s">
        <v>3</v>
      </c>
      <c r="CB40" s="241">
        <v>345.4</v>
      </c>
      <c r="CC40" s="241">
        <v>207.9</v>
      </c>
      <c r="CD40" s="241">
        <v>349</v>
      </c>
      <c r="CF40" s="215" t="s">
        <v>7</v>
      </c>
      <c r="CG40" s="215" t="s">
        <v>3</v>
      </c>
      <c r="CH40" s="215">
        <v>99</v>
      </c>
      <c r="CI40" s="215">
        <v>60</v>
      </c>
      <c r="CJ40" s="215">
        <v>100</v>
      </c>
      <c r="CL40" s="215" t="s">
        <v>7</v>
      </c>
      <c r="CM40" s="215" t="s">
        <v>3</v>
      </c>
      <c r="CN40" s="215">
        <v>57</v>
      </c>
      <c r="CO40" s="215">
        <v>34</v>
      </c>
      <c r="CP40" s="215">
        <v>58</v>
      </c>
    </row>
    <row r="41" spans="1:94" x14ac:dyDescent="0.25">
      <c r="A41" s="253" t="s">
        <v>19</v>
      </c>
      <c r="B41" s="356">
        <f t="shared" ca="1" si="6"/>
        <v>2.2999999999999998</v>
      </c>
      <c r="C41" s="356">
        <f t="shared" ca="1" si="7"/>
        <v>0.2</v>
      </c>
      <c r="D41" s="356">
        <f t="shared" ca="1" si="8"/>
        <v>2.5</v>
      </c>
      <c r="E41" s="356"/>
      <c r="F41" s="356">
        <f t="shared" ca="1" si="0"/>
        <v>1.6</v>
      </c>
      <c r="G41" s="356">
        <f t="shared" ca="1" si="1"/>
        <v>0.2</v>
      </c>
      <c r="H41" s="356">
        <f t="shared" ca="1" si="2"/>
        <v>1.7</v>
      </c>
      <c r="I41" s="357"/>
      <c r="J41" s="356">
        <f t="shared" ca="1" si="3"/>
        <v>2.2999999999999998</v>
      </c>
      <c r="K41" s="356">
        <f t="shared" ca="1" si="4"/>
        <v>0.2</v>
      </c>
      <c r="L41" s="356">
        <f t="shared" ca="1" si="5"/>
        <v>2.5</v>
      </c>
      <c r="M41" s="233" t="s">
        <v>19</v>
      </c>
      <c r="N41" s="258"/>
      <c r="O41" s="269"/>
      <c r="R41" s="239"/>
      <c r="S41" s="233"/>
      <c r="T41" s="233"/>
      <c r="Z41" s="215" t="s">
        <v>8</v>
      </c>
      <c r="AA41" s="215" t="s">
        <v>1</v>
      </c>
      <c r="AB41" s="240">
        <v>8.4</v>
      </c>
      <c r="AC41" s="240">
        <v>6.6</v>
      </c>
      <c r="AD41" s="240">
        <v>8.4</v>
      </c>
      <c r="AF41" s="215" t="s">
        <v>8</v>
      </c>
      <c r="AG41" s="215" t="s">
        <v>1</v>
      </c>
      <c r="AH41" s="215">
        <v>100</v>
      </c>
      <c r="AI41" s="215">
        <v>79</v>
      </c>
      <c r="AJ41" s="215">
        <v>100</v>
      </c>
      <c r="AL41" s="215" t="s">
        <v>8</v>
      </c>
      <c r="AM41" s="215" t="s">
        <v>1</v>
      </c>
      <c r="AN41" s="215">
        <v>3</v>
      </c>
      <c r="AO41" s="215">
        <v>2</v>
      </c>
      <c r="AP41" s="215">
        <v>3</v>
      </c>
      <c r="AZ41" s="215" t="s">
        <v>13</v>
      </c>
      <c r="BA41" s="215" t="s">
        <v>1</v>
      </c>
      <c r="BB41" s="241">
        <v>0.2</v>
      </c>
      <c r="BC41" s="241">
        <v>0.1</v>
      </c>
      <c r="BD41" s="241">
        <v>0.2</v>
      </c>
      <c r="BF41" s="215" t="s">
        <v>13</v>
      </c>
      <c r="BG41" s="215" t="s">
        <v>1</v>
      </c>
      <c r="BH41" s="235">
        <v>78</v>
      </c>
      <c r="BI41" s="235">
        <v>59</v>
      </c>
      <c r="BJ41" s="235">
        <v>100</v>
      </c>
      <c r="BL41" s="215" t="s">
        <v>13</v>
      </c>
      <c r="BM41" s="215" t="s">
        <v>1</v>
      </c>
      <c r="BN41" s="235">
        <v>0</v>
      </c>
      <c r="BO41" s="235">
        <v>0</v>
      </c>
      <c r="BP41" s="235">
        <v>0</v>
      </c>
      <c r="BZ41" s="215" t="s">
        <v>8</v>
      </c>
      <c r="CA41" s="215" t="s">
        <v>1</v>
      </c>
      <c r="CB41" s="241">
        <v>8.4</v>
      </c>
      <c r="CC41" s="241">
        <v>6.6</v>
      </c>
      <c r="CD41" s="241">
        <v>8.4</v>
      </c>
      <c r="CF41" s="215" t="s">
        <v>8</v>
      </c>
      <c r="CG41" s="215" t="s">
        <v>1</v>
      </c>
      <c r="CH41" s="215">
        <v>100</v>
      </c>
      <c r="CI41" s="215">
        <v>79</v>
      </c>
      <c r="CJ41" s="215">
        <v>100</v>
      </c>
      <c r="CL41" s="215" t="s">
        <v>8</v>
      </c>
      <c r="CM41" s="215" t="s">
        <v>1</v>
      </c>
      <c r="CN41" s="215">
        <v>3</v>
      </c>
      <c r="CO41" s="215">
        <v>2</v>
      </c>
      <c r="CP41" s="215">
        <v>3</v>
      </c>
    </row>
    <row r="42" spans="1:94" x14ac:dyDescent="0.25">
      <c r="A42" s="253" t="s">
        <v>20</v>
      </c>
      <c r="B42" s="356">
        <f t="shared" ca="1" si="6"/>
        <v>0.8</v>
      </c>
      <c r="C42" s="356">
        <f t="shared" ca="1" si="7"/>
        <v>20.8</v>
      </c>
      <c r="D42" s="356">
        <f t="shared" ca="1" si="8"/>
        <v>21.6</v>
      </c>
      <c r="E42" s="356"/>
      <c r="F42" s="356">
        <f t="shared" ca="1" si="0"/>
        <v>0.3</v>
      </c>
      <c r="G42" s="356">
        <f t="shared" ca="1" si="1"/>
        <v>15.3</v>
      </c>
      <c r="H42" s="356">
        <f t="shared" ca="1" si="2"/>
        <v>15.6</v>
      </c>
      <c r="I42" s="357"/>
      <c r="J42" s="356">
        <f t="shared" ca="1" si="3"/>
        <v>0.7</v>
      </c>
      <c r="K42" s="356">
        <f t="shared" ca="1" si="4"/>
        <v>20.7</v>
      </c>
      <c r="L42" s="356">
        <f t="shared" ca="1" si="5"/>
        <v>21.4</v>
      </c>
      <c r="M42" s="233" t="s">
        <v>20</v>
      </c>
      <c r="N42" s="258"/>
      <c r="O42" s="224" t="s">
        <v>233</v>
      </c>
      <c r="R42" s="239"/>
      <c r="S42" s="233"/>
      <c r="T42" s="233"/>
      <c r="Z42" s="215" t="s">
        <v>8</v>
      </c>
      <c r="AA42" s="215" t="s">
        <v>2</v>
      </c>
      <c r="AB42" s="240">
        <v>8.5</v>
      </c>
      <c r="AC42" s="240">
        <v>6.5</v>
      </c>
      <c r="AD42" s="240">
        <v>8.6</v>
      </c>
      <c r="AF42" s="215" t="s">
        <v>8</v>
      </c>
      <c r="AG42" s="215" t="s">
        <v>2</v>
      </c>
      <c r="AH42" s="215">
        <v>100</v>
      </c>
      <c r="AI42" s="215">
        <v>75</v>
      </c>
      <c r="AJ42" s="215">
        <v>100</v>
      </c>
      <c r="AL42" s="215" t="s">
        <v>8</v>
      </c>
      <c r="AM42" s="215" t="s">
        <v>2</v>
      </c>
      <c r="AN42" s="215">
        <v>3</v>
      </c>
      <c r="AO42" s="215">
        <v>2</v>
      </c>
      <c r="AP42" s="215">
        <v>3</v>
      </c>
      <c r="AZ42" s="215" t="s">
        <v>13</v>
      </c>
      <c r="BA42" s="215" t="s">
        <v>2</v>
      </c>
      <c r="BB42" s="241">
        <v>0.5</v>
      </c>
      <c r="BC42" s="241">
        <v>0.4</v>
      </c>
      <c r="BD42" s="241">
        <v>0.5</v>
      </c>
      <c r="BF42" s="215" t="s">
        <v>13</v>
      </c>
      <c r="BG42" s="215" t="s">
        <v>2</v>
      </c>
      <c r="BH42" s="235">
        <v>90</v>
      </c>
      <c r="BI42" s="235">
        <v>70</v>
      </c>
      <c r="BJ42" s="235">
        <v>100</v>
      </c>
      <c r="BL42" s="215" t="s">
        <v>13</v>
      </c>
      <c r="BM42" s="215" t="s">
        <v>2</v>
      </c>
      <c r="BN42" s="235">
        <v>0</v>
      </c>
      <c r="BO42" s="235">
        <v>0</v>
      </c>
      <c r="BP42" s="235">
        <v>0</v>
      </c>
      <c r="BZ42" s="215" t="s">
        <v>8</v>
      </c>
      <c r="CA42" s="215" t="s">
        <v>2</v>
      </c>
      <c r="CB42" s="241">
        <v>8.5</v>
      </c>
      <c r="CC42" s="241">
        <v>6.5</v>
      </c>
      <c r="CD42" s="241">
        <v>8.6</v>
      </c>
      <c r="CF42" s="215" t="s">
        <v>8</v>
      </c>
      <c r="CG42" s="215" t="s">
        <v>2</v>
      </c>
      <c r="CH42" s="215">
        <v>100</v>
      </c>
      <c r="CI42" s="215">
        <v>75</v>
      </c>
      <c r="CJ42" s="215">
        <v>100</v>
      </c>
      <c r="CL42" s="215" t="s">
        <v>8</v>
      </c>
      <c r="CM42" s="215" t="s">
        <v>2</v>
      </c>
      <c r="CN42" s="215">
        <v>3</v>
      </c>
      <c r="CO42" s="215">
        <v>2</v>
      </c>
      <c r="CP42" s="215">
        <v>3</v>
      </c>
    </row>
    <row r="43" spans="1:94" x14ac:dyDescent="0.25">
      <c r="A43" s="253" t="s">
        <v>465</v>
      </c>
      <c r="B43" s="356">
        <f t="shared" ca="1" si="6"/>
        <v>27.4</v>
      </c>
      <c r="C43" s="356">
        <f t="shared" ca="1" si="7"/>
        <v>10.1</v>
      </c>
      <c r="D43" s="356">
        <f t="shared" ca="1" si="8"/>
        <v>37.5</v>
      </c>
      <c r="E43" s="356"/>
      <c r="F43" s="356">
        <f t="shared" ca="1" si="0"/>
        <v>14.1</v>
      </c>
      <c r="G43" s="356">
        <f t="shared" ca="1" si="1"/>
        <v>7.4</v>
      </c>
      <c r="H43" s="356">
        <f t="shared" ca="1" si="2"/>
        <v>21.5</v>
      </c>
      <c r="I43" s="357"/>
      <c r="J43" s="356">
        <f t="shared" ca="1" si="3"/>
        <v>26.7</v>
      </c>
      <c r="K43" s="356">
        <f t="shared" ca="1" si="4"/>
        <v>10</v>
      </c>
      <c r="L43" s="356">
        <f t="shared" ca="1" si="5"/>
        <v>36.700000000000003</v>
      </c>
      <c r="M43" s="233" t="s">
        <v>21</v>
      </c>
      <c r="N43" s="258"/>
      <c r="O43" s="269" t="s">
        <v>232</v>
      </c>
      <c r="R43" s="239"/>
      <c r="S43" s="233"/>
      <c r="T43" s="233"/>
      <c r="Z43" s="215" t="s">
        <v>8</v>
      </c>
      <c r="AA43" s="215" t="s">
        <v>3</v>
      </c>
      <c r="AB43" s="240">
        <v>16.899999999999999</v>
      </c>
      <c r="AC43" s="240">
        <v>13.1</v>
      </c>
      <c r="AD43" s="240">
        <v>16.899999999999999</v>
      </c>
      <c r="AF43" s="215" t="s">
        <v>8</v>
      </c>
      <c r="AG43" s="215" t="s">
        <v>3</v>
      </c>
      <c r="AH43" s="215">
        <v>100</v>
      </c>
      <c r="AI43" s="215">
        <v>77</v>
      </c>
      <c r="AJ43" s="215">
        <v>100</v>
      </c>
      <c r="AL43" s="215" t="s">
        <v>8</v>
      </c>
      <c r="AM43" s="215" t="s">
        <v>3</v>
      </c>
      <c r="AN43" s="215">
        <v>3</v>
      </c>
      <c r="AO43" s="215">
        <v>2</v>
      </c>
      <c r="AP43" s="215">
        <v>3</v>
      </c>
      <c r="AZ43" s="215" t="s">
        <v>13</v>
      </c>
      <c r="BA43" s="215" t="s">
        <v>3</v>
      </c>
      <c r="BB43" s="241">
        <v>0.6</v>
      </c>
      <c r="BC43" s="241">
        <v>0.5</v>
      </c>
      <c r="BD43" s="241">
        <v>0.8</v>
      </c>
      <c r="BF43" s="215" t="s">
        <v>13</v>
      </c>
      <c r="BG43" s="215" t="s">
        <v>3</v>
      </c>
      <c r="BH43" s="235">
        <v>86</v>
      </c>
      <c r="BI43" s="235">
        <v>67</v>
      </c>
      <c r="BJ43" s="235">
        <v>100</v>
      </c>
      <c r="BL43" s="215" t="s">
        <v>13</v>
      </c>
      <c r="BM43" s="215" t="s">
        <v>3</v>
      </c>
      <c r="BN43" s="235">
        <v>0</v>
      </c>
      <c r="BO43" s="235">
        <v>0</v>
      </c>
      <c r="BP43" s="235">
        <v>0</v>
      </c>
      <c r="BZ43" s="215" t="s">
        <v>8</v>
      </c>
      <c r="CA43" s="215" t="s">
        <v>3</v>
      </c>
      <c r="CB43" s="241">
        <v>16.899999999999999</v>
      </c>
      <c r="CC43" s="241">
        <v>13.1</v>
      </c>
      <c r="CD43" s="241">
        <v>16.899999999999999</v>
      </c>
      <c r="CF43" s="215" t="s">
        <v>8</v>
      </c>
      <c r="CG43" s="215" t="s">
        <v>3</v>
      </c>
      <c r="CH43" s="215">
        <v>100</v>
      </c>
      <c r="CI43" s="215">
        <v>77</v>
      </c>
      <c r="CJ43" s="215">
        <v>100</v>
      </c>
      <c r="CL43" s="215" t="s">
        <v>8</v>
      </c>
      <c r="CM43" s="215" t="s">
        <v>3</v>
      </c>
      <c r="CN43" s="215">
        <v>3</v>
      </c>
      <c r="CO43" s="215">
        <v>2</v>
      </c>
      <c r="CP43" s="215">
        <v>3</v>
      </c>
    </row>
    <row r="44" spans="1:94" x14ac:dyDescent="0.25">
      <c r="A44" s="270" t="s">
        <v>22</v>
      </c>
      <c r="B44" s="356">
        <f t="shared" ca="1" si="6"/>
        <v>6.2</v>
      </c>
      <c r="C44" s="356">
        <f t="shared" ca="1" si="7"/>
        <v>0.6</v>
      </c>
      <c r="D44" s="356">
        <f t="shared" ca="1" si="8"/>
        <v>6.8</v>
      </c>
      <c r="E44" s="356"/>
      <c r="F44" s="356">
        <f t="shared" ca="1" si="0"/>
        <v>2.4</v>
      </c>
      <c r="G44" s="356">
        <f t="shared" ca="1" si="1"/>
        <v>0.4</v>
      </c>
      <c r="H44" s="356">
        <f t="shared" ca="1" si="2"/>
        <v>2.8</v>
      </c>
      <c r="I44" s="357"/>
      <c r="J44" s="356">
        <f t="shared" ca="1" si="3"/>
        <v>6</v>
      </c>
      <c r="K44" s="356">
        <f t="shared" ca="1" si="4"/>
        <v>0.6</v>
      </c>
      <c r="L44" s="356">
        <f t="shared" ca="1" si="5"/>
        <v>6.6</v>
      </c>
      <c r="M44" s="271" t="s">
        <v>22</v>
      </c>
      <c r="N44" s="258"/>
      <c r="O44" s="269" t="s">
        <v>292</v>
      </c>
      <c r="R44" s="239"/>
      <c r="S44" s="271"/>
      <c r="T44" s="233"/>
      <c r="Z44" s="215" t="s">
        <v>9</v>
      </c>
      <c r="AA44" s="215" t="s">
        <v>1</v>
      </c>
      <c r="AB44" s="240">
        <v>1.6</v>
      </c>
      <c r="AC44" s="240">
        <v>0.5</v>
      </c>
      <c r="AD44" s="240">
        <v>1.7</v>
      </c>
      <c r="AF44" s="215" t="s">
        <v>9</v>
      </c>
      <c r="AG44" s="215" t="s">
        <v>1</v>
      </c>
      <c r="AH44" s="215">
        <v>98</v>
      </c>
      <c r="AI44" s="215">
        <v>33</v>
      </c>
      <c r="AJ44" s="215">
        <v>100</v>
      </c>
      <c r="AL44" s="215" t="s">
        <v>9</v>
      </c>
      <c r="AM44" s="215" t="s">
        <v>1</v>
      </c>
      <c r="AN44" s="215">
        <v>1</v>
      </c>
      <c r="AO44" s="215">
        <v>0</v>
      </c>
      <c r="AP44" s="215">
        <v>1</v>
      </c>
      <c r="AZ44" s="215" t="s">
        <v>23</v>
      </c>
      <c r="BA44" s="215" t="s">
        <v>1</v>
      </c>
      <c r="BB44" s="241">
        <v>0.9</v>
      </c>
      <c r="BC44" s="241">
        <v>0.7</v>
      </c>
      <c r="BD44" s="241">
        <v>0.9</v>
      </c>
      <c r="BF44" s="215" t="s">
        <v>23</v>
      </c>
      <c r="BG44" s="215" t="s">
        <v>1</v>
      </c>
      <c r="BH44" s="235">
        <v>97</v>
      </c>
      <c r="BI44" s="235">
        <v>70</v>
      </c>
      <c r="BJ44" s="235">
        <v>100</v>
      </c>
      <c r="BL44" s="215" t="s">
        <v>23</v>
      </c>
      <c r="BM44" s="215" t="s">
        <v>1</v>
      </c>
      <c r="BN44" s="235">
        <v>0</v>
      </c>
      <c r="BO44" s="235">
        <v>0</v>
      </c>
      <c r="BP44" s="235">
        <v>0</v>
      </c>
      <c r="BZ44" s="215" t="s">
        <v>9</v>
      </c>
      <c r="CA44" s="215" t="s">
        <v>1</v>
      </c>
      <c r="CB44" s="241">
        <v>1.6</v>
      </c>
      <c r="CC44" s="241">
        <v>0.5</v>
      </c>
      <c r="CD44" s="241">
        <v>1.7</v>
      </c>
      <c r="CF44" s="215" t="s">
        <v>9</v>
      </c>
      <c r="CG44" s="215" t="s">
        <v>1</v>
      </c>
      <c r="CH44" s="215">
        <v>98</v>
      </c>
      <c r="CI44" s="215">
        <v>33</v>
      </c>
      <c r="CJ44" s="215">
        <v>100</v>
      </c>
      <c r="CL44" s="215" t="s">
        <v>9</v>
      </c>
      <c r="CM44" s="215" t="s">
        <v>1</v>
      </c>
      <c r="CN44" s="215">
        <v>1</v>
      </c>
      <c r="CO44" s="215">
        <v>0</v>
      </c>
      <c r="CP44" s="215">
        <v>1</v>
      </c>
    </row>
    <row r="45" spans="1:94" x14ac:dyDescent="0.25">
      <c r="A45" s="253" t="s">
        <v>23</v>
      </c>
      <c r="B45" s="356">
        <f t="shared" ca="1" si="6"/>
        <v>43.2</v>
      </c>
      <c r="C45" s="356">
        <f t="shared" ca="1" si="7"/>
        <v>29.6</v>
      </c>
      <c r="D45" s="356">
        <f t="shared" ca="1" si="8"/>
        <v>72.8</v>
      </c>
      <c r="E45" s="356"/>
      <c r="F45" s="356">
        <f t="shared" ca="1" si="0"/>
        <v>27.1</v>
      </c>
      <c r="G45" s="356">
        <f t="shared" ca="1" si="1"/>
        <v>21.3</v>
      </c>
      <c r="H45" s="356">
        <f t="shared" ca="1" si="2"/>
        <v>48.4</v>
      </c>
      <c r="I45" s="357"/>
      <c r="J45" s="356">
        <f t="shared" ca="1" si="3"/>
        <v>41.9</v>
      </c>
      <c r="K45" s="356">
        <f t="shared" ca="1" si="4"/>
        <v>29.1</v>
      </c>
      <c r="L45" s="356">
        <f t="shared" ca="1" si="5"/>
        <v>71</v>
      </c>
      <c r="M45" s="233" t="s">
        <v>23</v>
      </c>
      <c r="N45" s="258"/>
      <c r="R45" s="239"/>
      <c r="S45" s="233"/>
      <c r="T45" s="233"/>
      <c r="Z45" s="215" t="s">
        <v>9</v>
      </c>
      <c r="AA45" s="215" t="s">
        <v>2</v>
      </c>
      <c r="AB45" s="240">
        <v>1.7</v>
      </c>
      <c r="AC45" s="240">
        <v>0.4</v>
      </c>
      <c r="AD45" s="240">
        <v>1.8</v>
      </c>
      <c r="AF45" s="215" t="s">
        <v>9</v>
      </c>
      <c r="AG45" s="215" t="s">
        <v>2</v>
      </c>
      <c r="AH45" s="215">
        <v>98</v>
      </c>
      <c r="AI45" s="215">
        <v>24</v>
      </c>
      <c r="AJ45" s="215">
        <v>100</v>
      </c>
      <c r="AL45" s="215" t="s">
        <v>9</v>
      </c>
      <c r="AM45" s="215" t="s">
        <v>2</v>
      </c>
      <c r="AN45" s="215">
        <v>1</v>
      </c>
      <c r="AO45" s="215">
        <v>0</v>
      </c>
      <c r="AP45" s="215">
        <v>1</v>
      </c>
      <c r="AZ45" s="215" t="s">
        <v>23</v>
      </c>
      <c r="BA45" s="215" t="s">
        <v>2</v>
      </c>
      <c r="BB45" s="241">
        <v>1.6</v>
      </c>
      <c r="BC45" s="241">
        <v>1.1000000000000001</v>
      </c>
      <c r="BD45" s="241">
        <v>1.6</v>
      </c>
      <c r="BF45" s="215" t="s">
        <v>23</v>
      </c>
      <c r="BG45" s="215" t="s">
        <v>2</v>
      </c>
      <c r="BH45" s="235">
        <v>96</v>
      </c>
      <c r="BI45" s="235">
        <v>69</v>
      </c>
      <c r="BJ45" s="235">
        <v>100</v>
      </c>
      <c r="BL45" s="215" t="s">
        <v>23</v>
      </c>
      <c r="BM45" s="215" t="s">
        <v>2</v>
      </c>
      <c r="BN45" s="235">
        <v>1</v>
      </c>
      <c r="BO45" s="235">
        <v>0</v>
      </c>
      <c r="BP45" s="235">
        <v>1</v>
      </c>
      <c r="BZ45" s="215" t="s">
        <v>9</v>
      </c>
      <c r="CA45" s="215" t="s">
        <v>2</v>
      </c>
      <c r="CB45" s="241">
        <v>1.7</v>
      </c>
      <c r="CC45" s="241">
        <v>0.4</v>
      </c>
      <c r="CD45" s="241">
        <v>1.8</v>
      </c>
      <c r="CF45" s="215" t="s">
        <v>9</v>
      </c>
      <c r="CG45" s="215" t="s">
        <v>2</v>
      </c>
      <c r="CH45" s="215">
        <v>98</v>
      </c>
      <c r="CI45" s="215">
        <v>24</v>
      </c>
      <c r="CJ45" s="215">
        <v>100</v>
      </c>
      <c r="CL45" s="215" t="s">
        <v>9</v>
      </c>
      <c r="CM45" s="215" t="s">
        <v>2</v>
      </c>
      <c r="CN45" s="215">
        <v>1</v>
      </c>
      <c r="CO45" s="215">
        <v>0</v>
      </c>
      <c r="CP45" s="215">
        <v>1</v>
      </c>
    </row>
    <row r="46" spans="1:94" x14ac:dyDescent="0.25">
      <c r="A46" s="253" t="s">
        <v>24</v>
      </c>
      <c r="B46" s="356">
        <f t="shared" ca="1" si="6"/>
        <v>42.9</v>
      </c>
      <c r="C46" s="356">
        <f t="shared" ca="1" si="7"/>
        <v>30.2</v>
      </c>
      <c r="D46" s="356">
        <f t="shared" ca="1" si="8"/>
        <v>73</v>
      </c>
      <c r="E46" s="356"/>
      <c r="F46" s="356">
        <f t="shared" ca="1" si="0"/>
        <v>26.7</v>
      </c>
      <c r="G46" s="356">
        <f t="shared" ca="1" si="1"/>
        <v>19.899999999999999</v>
      </c>
      <c r="H46" s="356">
        <f t="shared" ca="1" si="2"/>
        <v>46.6</v>
      </c>
      <c r="I46" s="357"/>
      <c r="J46" s="356">
        <f t="shared" ca="1" si="3"/>
        <v>41.9</v>
      </c>
      <c r="K46" s="356">
        <f t="shared" ca="1" si="4"/>
        <v>29.8</v>
      </c>
      <c r="L46" s="356">
        <f t="shared" ca="1" si="5"/>
        <v>71.7</v>
      </c>
      <c r="M46" s="233" t="s">
        <v>24</v>
      </c>
      <c r="N46" s="258"/>
      <c r="P46" s="237" t="s">
        <v>107</v>
      </c>
      <c r="Q46" s="237" t="s">
        <v>108</v>
      </c>
      <c r="R46" s="272" t="s">
        <v>110</v>
      </c>
      <c r="S46" s="233"/>
      <c r="T46" s="233"/>
      <c r="Z46" s="215" t="s">
        <v>9</v>
      </c>
      <c r="AA46" s="215" t="s">
        <v>3</v>
      </c>
      <c r="AB46" s="240">
        <v>3.4</v>
      </c>
      <c r="AC46" s="240">
        <v>1</v>
      </c>
      <c r="AD46" s="240">
        <v>3.4</v>
      </c>
      <c r="AF46" s="215" t="s">
        <v>9</v>
      </c>
      <c r="AG46" s="215" t="s">
        <v>3</v>
      </c>
      <c r="AH46" s="215">
        <v>98</v>
      </c>
      <c r="AI46" s="215">
        <v>28</v>
      </c>
      <c r="AJ46" s="215">
        <v>100</v>
      </c>
      <c r="AL46" s="215" t="s">
        <v>9</v>
      </c>
      <c r="AM46" s="215" t="s">
        <v>3</v>
      </c>
      <c r="AN46" s="215">
        <v>1</v>
      </c>
      <c r="AO46" s="215">
        <v>0</v>
      </c>
      <c r="AP46" s="215">
        <v>1</v>
      </c>
      <c r="AZ46" s="215" t="s">
        <v>23</v>
      </c>
      <c r="BA46" s="215" t="s">
        <v>3</v>
      </c>
      <c r="BB46" s="241">
        <v>2.5</v>
      </c>
      <c r="BC46" s="241">
        <v>1.8</v>
      </c>
      <c r="BD46" s="241">
        <v>2.6</v>
      </c>
      <c r="BF46" s="215" t="s">
        <v>23</v>
      </c>
      <c r="BG46" s="215" t="s">
        <v>3</v>
      </c>
      <c r="BH46" s="235">
        <v>97</v>
      </c>
      <c r="BI46" s="235">
        <v>69</v>
      </c>
      <c r="BJ46" s="235">
        <v>100</v>
      </c>
      <c r="BL46" s="215" t="s">
        <v>23</v>
      </c>
      <c r="BM46" s="215" t="s">
        <v>3</v>
      </c>
      <c r="BN46" s="235">
        <v>0</v>
      </c>
      <c r="BO46" s="235">
        <v>0</v>
      </c>
      <c r="BP46" s="235">
        <v>0</v>
      </c>
      <c r="BZ46" s="215" t="s">
        <v>9</v>
      </c>
      <c r="CA46" s="215" t="s">
        <v>3</v>
      </c>
      <c r="CB46" s="241">
        <v>3.4</v>
      </c>
      <c r="CC46" s="241">
        <v>1</v>
      </c>
      <c r="CD46" s="241">
        <v>3.4</v>
      </c>
      <c r="CF46" s="215" t="s">
        <v>9</v>
      </c>
      <c r="CG46" s="215" t="s">
        <v>3</v>
      </c>
      <c r="CH46" s="215">
        <v>98</v>
      </c>
      <c r="CI46" s="215">
        <v>28</v>
      </c>
      <c r="CJ46" s="215">
        <v>100</v>
      </c>
      <c r="CL46" s="215" t="s">
        <v>9</v>
      </c>
      <c r="CM46" s="215" t="s">
        <v>3</v>
      </c>
      <c r="CN46" s="215">
        <v>1</v>
      </c>
      <c r="CO46" s="215">
        <v>0</v>
      </c>
      <c r="CP46" s="215">
        <v>1</v>
      </c>
    </row>
    <row r="47" spans="1:94" x14ac:dyDescent="0.25">
      <c r="A47" s="253" t="s">
        <v>25</v>
      </c>
      <c r="B47" s="356">
        <f t="shared" ca="1" si="6"/>
        <v>6.1</v>
      </c>
      <c r="C47" s="356">
        <f t="shared" ca="1" si="7"/>
        <v>4.4000000000000004</v>
      </c>
      <c r="D47" s="356">
        <f t="shared" ca="1" si="8"/>
        <v>10.5</v>
      </c>
      <c r="E47" s="356"/>
      <c r="F47" s="356">
        <f t="shared" ca="1" si="0"/>
        <v>3.2</v>
      </c>
      <c r="G47" s="356">
        <f t="shared" ca="1" si="1"/>
        <v>2.8</v>
      </c>
      <c r="H47" s="356">
        <f t="shared" ca="1" si="2"/>
        <v>6</v>
      </c>
      <c r="I47" s="357"/>
      <c r="J47" s="356">
        <f t="shared" ca="1" si="3"/>
        <v>5.7</v>
      </c>
      <c r="K47" s="356">
        <f t="shared" ca="1" si="4"/>
        <v>4.2</v>
      </c>
      <c r="L47" s="356">
        <f t="shared" ca="1" si="5"/>
        <v>10</v>
      </c>
      <c r="M47" s="233" t="s">
        <v>25</v>
      </c>
      <c r="N47" s="258"/>
      <c r="O47" s="233" t="s">
        <v>169</v>
      </c>
      <c r="P47" s="215">
        <v>3</v>
      </c>
      <c r="Q47" s="215">
        <v>3</v>
      </c>
      <c r="R47" s="239">
        <v>3</v>
      </c>
      <c r="S47" s="233"/>
      <c r="T47" s="233"/>
      <c r="Z47" s="215" t="s">
        <v>10</v>
      </c>
      <c r="AA47" s="215" t="s">
        <v>1</v>
      </c>
      <c r="AB47" s="240">
        <v>64.3</v>
      </c>
      <c r="AC47" s="240">
        <v>58.5</v>
      </c>
      <c r="AD47" s="240">
        <v>64.3</v>
      </c>
      <c r="AF47" s="215" t="s">
        <v>10</v>
      </c>
      <c r="AG47" s="215" t="s">
        <v>1</v>
      </c>
      <c r="AH47" s="215">
        <v>100</v>
      </c>
      <c r="AI47" s="215">
        <v>91</v>
      </c>
      <c r="AJ47" s="215">
        <v>100</v>
      </c>
      <c r="AL47" s="215" t="s">
        <v>10</v>
      </c>
      <c r="AM47" s="215" t="s">
        <v>1</v>
      </c>
      <c r="AN47" s="215">
        <v>22</v>
      </c>
      <c r="AO47" s="215">
        <v>20</v>
      </c>
      <c r="AP47" s="215">
        <v>22</v>
      </c>
      <c r="AZ47" s="215" t="s">
        <v>24</v>
      </c>
      <c r="BA47" s="215" t="s">
        <v>1</v>
      </c>
      <c r="BB47" s="241">
        <v>0.4</v>
      </c>
      <c r="BC47" s="241">
        <v>0.3</v>
      </c>
      <c r="BD47" s="241">
        <v>0.5</v>
      </c>
      <c r="BF47" s="215" t="s">
        <v>24</v>
      </c>
      <c r="BG47" s="215" t="s">
        <v>1</v>
      </c>
      <c r="BH47" s="235">
        <v>97</v>
      </c>
      <c r="BI47" s="235">
        <v>72</v>
      </c>
      <c r="BJ47" s="235">
        <v>100</v>
      </c>
      <c r="BL47" s="215" t="s">
        <v>24</v>
      </c>
      <c r="BM47" s="215" t="s">
        <v>1</v>
      </c>
      <c r="BN47" s="235">
        <v>0</v>
      </c>
      <c r="BO47" s="235">
        <v>0</v>
      </c>
      <c r="BP47" s="235">
        <v>0</v>
      </c>
      <c r="BZ47" s="215" t="s">
        <v>10</v>
      </c>
      <c r="CA47" s="215" t="s">
        <v>1</v>
      </c>
      <c r="CB47" s="241">
        <v>67</v>
      </c>
      <c r="CC47" s="241">
        <v>60.9</v>
      </c>
      <c r="CD47" s="241">
        <v>67</v>
      </c>
      <c r="CF47" s="215" t="s">
        <v>10</v>
      </c>
      <c r="CG47" s="215" t="s">
        <v>1</v>
      </c>
      <c r="CH47" s="215">
        <v>100</v>
      </c>
      <c r="CI47" s="215">
        <v>91</v>
      </c>
      <c r="CJ47" s="215">
        <v>100</v>
      </c>
      <c r="CL47" s="215" t="s">
        <v>10</v>
      </c>
      <c r="CM47" s="215" t="s">
        <v>1</v>
      </c>
      <c r="CN47" s="215">
        <v>23</v>
      </c>
      <c r="CO47" s="215">
        <v>21</v>
      </c>
      <c r="CP47" s="215">
        <v>23</v>
      </c>
    </row>
    <row r="48" spans="1:94" x14ac:dyDescent="0.25">
      <c r="A48" s="253" t="s">
        <v>26</v>
      </c>
      <c r="B48" s="356">
        <f t="shared" ca="1" si="6"/>
        <v>3</v>
      </c>
      <c r="C48" s="356">
        <f t="shared" ca="1" si="7"/>
        <v>20.9</v>
      </c>
      <c r="D48" s="356">
        <f t="shared" ca="1" si="8"/>
        <v>23.9</v>
      </c>
      <c r="E48" s="356"/>
      <c r="F48" s="356">
        <f t="shared" ca="1" si="0"/>
        <v>1.2</v>
      </c>
      <c r="G48" s="356">
        <f t="shared" ca="1" si="1"/>
        <v>12.1</v>
      </c>
      <c r="H48" s="356">
        <f t="shared" ca="1" si="2"/>
        <v>13.2</v>
      </c>
      <c r="I48" s="357"/>
      <c r="J48" s="356">
        <f t="shared" ca="1" si="3"/>
        <v>2.9</v>
      </c>
      <c r="K48" s="356">
        <f t="shared" ca="1" si="4"/>
        <v>20.6</v>
      </c>
      <c r="L48" s="356"/>
      <c r="M48" s="233" t="s">
        <v>26</v>
      </c>
      <c r="N48" s="258"/>
      <c r="O48" s="233" t="s">
        <v>170</v>
      </c>
      <c r="P48" s="215">
        <v>3</v>
      </c>
      <c r="Q48" s="215">
        <v>3</v>
      </c>
      <c r="R48" s="239">
        <v>3</v>
      </c>
      <c r="S48" s="233"/>
      <c r="T48" s="233"/>
      <c r="Z48" s="215" t="s">
        <v>10</v>
      </c>
      <c r="AA48" s="215" t="s">
        <v>2</v>
      </c>
      <c r="AB48" s="240">
        <v>65</v>
      </c>
      <c r="AC48" s="240">
        <v>59.2</v>
      </c>
      <c r="AD48" s="240">
        <v>65.099999999999994</v>
      </c>
      <c r="AF48" s="215" t="s">
        <v>10</v>
      </c>
      <c r="AG48" s="215" t="s">
        <v>2</v>
      </c>
      <c r="AH48" s="215">
        <v>100</v>
      </c>
      <c r="AI48" s="215">
        <v>91</v>
      </c>
      <c r="AJ48" s="215">
        <v>100</v>
      </c>
      <c r="AL48" s="215" t="s">
        <v>10</v>
      </c>
      <c r="AM48" s="215" t="s">
        <v>2</v>
      </c>
      <c r="AN48" s="215">
        <v>21</v>
      </c>
      <c r="AO48" s="215">
        <v>19</v>
      </c>
      <c r="AP48" s="215">
        <v>21</v>
      </c>
      <c r="AZ48" s="215" t="s">
        <v>24</v>
      </c>
      <c r="BA48" s="215" t="s">
        <v>2</v>
      </c>
      <c r="BB48" s="241">
        <v>0.8</v>
      </c>
      <c r="BC48" s="241">
        <v>0.7</v>
      </c>
      <c r="BD48" s="241">
        <v>0.9</v>
      </c>
      <c r="BF48" s="215" t="s">
        <v>24</v>
      </c>
      <c r="BG48" s="215" t="s">
        <v>2</v>
      </c>
      <c r="BH48" s="235">
        <v>98</v>
      </c>
      <c r="BI48" s="235">
        <v>80</v>
      </c>
      <c r="BJ48" s="235">
        <v>100</v>
      </c>
      <c r="BL48" s="215" t="s">
        <v>24</v>
      </c>
      <c r="BM48" s="215" t="s">
        <v>2</v>
      </c>
      <c r="BN48" s="235">
        <v>0</v>
      </c>
      <c r="BO48" s="235">
        <v>0</v>
      </c>
      <c r="BP48" s="235">
        <v>0</v>
      </c>
      <c r="BZ48" s="215" t="s">
        <v>10</v>
      </c>
      <c r="CA48" s="215" t="s">
        <v>2</v>
      </c>
      <c r="CB48" s="241">
        <v>69.2</v>
      </c>
      <c r="CC48" s="241">
        <v>63.1</v>
      </c>
      <c r="CD48" s="241">
        <v>69.3</v>
      </c>
      <c r="CF48" s="215" t="s">
        <v>10</v>
      </c>
      <c r="CG48" s="215" t="s">
        <v>2</v>
      </c>
      <c r="CH48" s="215">
        <v>100</v>
      </c>
      <c r="CI48" s="215">
        <v>91</v>
      </c>
      <c r="CJ48" s="215">
        <v>100</v>
      </c>
      <c r="CL48" s="215" t="s">
        <v>10</v>
      </c>
      <c r="CM48" s="215" t="s">
        <v>2</v>
      </c>
      <c r="CN48" s="215">
        <v>22</v>
      </c>
      <c r="CO48" s="215">
        <v>20</v>
      </c>
      <c r="CP48" s="215">
        <v>22</v>
      </c>
    </row>
    <row r="49" spans="1:94" x14ac:dyDescent="0.25">
      <c r="A49" s="253"/>
      <c r="B49" s="356"/>
      <c r="C49" s="356"/>
      <c r="D49" s="356"/>
      <c r="E49" s="356"/>
      <c r="F49" s="356"/>
      <c r="G49" s="356"/>
      <c r="H49" s="356"/>
      <c r="I49" s="357"/>
      <c r="J49" s="356"/>
      <c r="K49" s="356"/>
      <c r="L49" s="356"/>
      <c r="M49" s="233"/>
      <c r="N49" s="258"/>
      <c r="O49" s="233" t="s">
        <v>171</v>
      </c>
      <c r="P49" s="215">
        <v>3</v>
      </c>
      <c r="Q49" s="215">
        <v>3</v>
      </c>
      <c r="R49" s="239">
        <v>3</v>
      </c>
      <c r="S49" s="233"/>
      <c r="T49" s="233"/>
      <c r="Z49" s="215" t="s">
        <v>10</v>
      </c>
      <c r="AA49" s="215" t="s">
        <v>3</v>
      </c>
      <c r="AB49" s="240">
        <v>129.30000000000001</v>
      </c>
      <c r="AC49" s="240">
        <v>117.7</v>
      </c>
      <c r="AD49" s="240">
        <v>129.4</v>
      </c>
      <c r="AF49" s="215" t="s">
        <v>10</v>
      </c>
      <c r="AG49" s="215" t="s">
        <v>3</v>
      </c>
      <c r="AH49" s="215">
        <v>100</v>
      </c>
      <c r="AI49" s="215">
        <v>91</v>
      </c>
      <c r="AJ49" s="215">
        <v>100</v>
      </c>
      <c r="AL49" s="215" t="s">
        <v>10</v>
      </c>
      <c r="AM49" s="215" t="s">
        <v>3</v>
      </c>
      <c r="AN49" s="215">
        <v>21</v>
      </c>
      <c r="AO49" s="215">
        <v>20</v>
      </c>
      <c r="AP49" s="215">
        <v>21</v>
      </c>
      <c r="AZ49" s="215" t="s">
        <v>24</v>
      </c>
      <c r="BA49" s="215" t="s">
        <v>3</v>
      </c>
      <c r="BB49" s="241">
        <v>1.3</v>
      </c>
      <c r="BC49" s="241">
        <v>1</v>
      </c>
      <c r="BD49" s="241">
        <v>1.3</v>
      </c>
      <c r="BF49" s="215" t="s">
        <v>24</v>
      </c>
      <c r="BG49" s="215" t="s">
        <v>3</v>
      </c>
      <c r="BH49" s="235">
        <v>97</v>
      </c>
      <c r="BI49" s="235">
        <v>78</v>
      </c>
      <c r="BJ49" s="235">
        <v>100</v>
      </c>
      <c r="BL49" s="215" t="s">
        <v>24</v>
      </c>
      <c r="BM49" s="215" t="s">
        <v>3</v>
      </c>
      <c r="BN49" s="235">
        <v>0</v>
      </c>
      <c r="BO49" s="235">
        <v>0</v>
      </c>
      <c r="BP49" s="235">
        <v>0</v>
      </c>
      <c r="BZ49" s="215" t="s">
        <v>10</v>
      </c>
      <c r="CA49" s="215" t="s">
        <v>3</v>
      </c>
      <c r="CB49" s="241">
        <v>136.19999999999999</v>
      </c>
      <c r="CC49" s="241">
        <v>124</v>
      </c>
      <c r="CD49" s="241">
        <v>136.30000000000001</v>
      </c>
      <c r="CF49" s="215" t="s">
        <v>10</v>
      </c>
      <c r="CG49" s="215" t="s">
        <v>3</v>
      </c>
      <c r="CH49" s="215">
        <v>100</v>
      </c>
      <c r="CI49" s="215">
        <v>91</v>
      </c>
      <c r="CJ49" s="215">
        <v>100</v>
      </c>
      <c r="CL49" s="215" t="s">
        <v>10</v>
      </c>
      <c r="CM49" s="215" t="s">
        <v>3</v>
      </c>
      <c r="CN49" s="215">
        <v>23</v>
      </c>
      <c r="CO49" s="215">
        <v>21</v>
      </c>
      <c r="CP49" s="215">
        <v>23</v>
      </c>
    </row>
    <row r="50" spans="1:94" x14ac:dyDescent="0.25">
      <c r="A50" s="253" t="s">
        <v>27</v>
      </c>
      <c r="B50" s="356">
        <f ca="1">IFERROR( INDEX(INDIRECT(VLOOKUP($B$6,$O$5:$R$7, IF($B$7=$O$24,2,IF($B$7=$O$25,3,4)),FALSE)),MATCH($M50,INDIRECT(VLOOKUP($B$7,$O$24:$P$26,2,FALSE)),0)+1),".")</f>
        <v>120.9</v>
      </c>
      <c r="C50" s="356">
        <f ca="1">IFERROR( INDEX(INDIRECT(VLOOKUP($B$6,$O$5:$R$7, IF($B$7=$O$24,2,IF($B$7=$O$25,3,4)),FALSE)),MATCH($M50,INDIRECT(VLOOKUP($B$7,$O$24:$P$26,2,FALSE)),0)),".")</f>
        <v>107.7</v>
      </c>
      <c r="D50" s="356">
        <f ca="1">IFERROR( INDEX(INDIRECT(VLOOKUP($B$6,$O$5:$R$7, IF($B$7=$O$24,2,IF($B$7=$O$25,3,4)),FALSE)),MATCH($M50,INDIRECT(VLOOKUP($B$7,$O$24:$P$26,2,FALSE)),0)+2),".")</f>
        <v>228.6</v>
      </c>
      <c r="E50" s="356"/>
      <c r="F50" s="356">
        <f ca="1">IFERROR( INDEX(INDIRECT(VLOOKUP($B$6,$O$10:$R$12, IF($B$7=$O$24,2,IF($B$7=$O$25,3,4)),FALSE)),MATCH($M50,INDIRECT(VLOOKUP($B$7,$O$24:$P$26,2,FALSE)),0)+1),".")</f>
        <v>74.5</v>
      </c>
      <c r="G50" s="356">
        <f ca="1">IFERROR( INDEX(INDIRECT(VLOOKUP($B$6,$O$10:$R$12, IF($B$7=$O$24,2,IF($B$7=$O$25,3,4)),FALSE)),MATCH($M50,INDIRECT(VLOOKUP($B$7,$O$24:$P$26,2,FALSE)),0)),".")</f>
        <v>75.599999999999994</v>
      </c>
      <c r="H50" s="356">
        <f ca="1">IFERROR( INDEX(INDIRECT(VLOOKUP($B$6,$O$10:$R$12, IF($B$7=$O$24,2,IF($B$7=$O$25,3,4)),FALSE)),MATCH($M50,INDIRECT(VLOOKUP($B$7,$O$24:$P$26,2,FALSE)),0)+2),".")</f>
        <v>150.1</v>
      </c>
      <c r="I50" s="357"/>
      <c r="J50" s="356">
        <f ca="1">IFERROR( INDEX(INDIRECT(VLOOKUP($B$6,$O$15:$R$17, IF($B$7=$O$24,2,IF($B$7=$O$25,3,4)),FALSE)),MATCH($M50,INDIRECT(VLOOKUP($B$7,$O$24:$P$26,2,FALSE)),0)+1),".")</f>
        <v>119</v>
      </c>
      <c r="K50" s="356">
        <f ca="1">IFERROR( INDEX(INDIRECT(VLOOKUP($B$6,$O$15:$R$17, IF($B$7=$O$24,2,IF($B$7=$O$25,3,4)),FALSE)),MATCH($M50,INDIRECT(VLOOKUP($B$7,$O$24:$P$26,2,FALSE)),0)),".")</f>
        <v>106.7</v>
      </c>
      <c r="L50" s="356">
        <f ca="1">IFERROR( INDEX(INDIRECT(VLOOKUP($B$6,$O$15:$R$17, IF($B$7=$O$24,2,IF($B$7=$O$25,3,4)),FALSE)),MATCH($M50,INDIRECT(VLOOKUP($B$7,$O$24:$P$26,2,FALSE)),0)+2),".")</f>
        <v>225.7</v>
      </c>
      <c r="M50" s="233" t="s">
        <v>27</v>
      </c>
      <c r="N50" s="258"/>
      <c r="O50" s="233" t="s">
        <v>172</v>
      </c>
      <c r="P50" s="215">
        <v>3</v>
      </c>
      <c r="Q50" s="215">
        <v>3</v>
      </c>
      <c r="R50" s="239">
        <v>3</v>
      </c>
      <c r="S50" s="233"/>
      <c r="T50" s="233"/>
      <c r="Z50" s="215" t="s">
        <v>11</v>
      </c>
      <c r="AA50" s="215" t="s">
        <v>1</v>
      </c>
      <c r="AB50" s="240">
        <v>64.8</v>
      </c>
      <c r="AC50" s="240">
        <v>59.5</v>
      </c>
      <c r="AD50" s="240">
        <v>64.8</v>
      </c>
      <c r="AF50" s="215" t="s">
        <v>11</v>
      </c>
      <c r="AG50" s="215" t="s">
        <v>1</v>
      </c>
      <c r="AH50" s="215">
        <v>100</v>
      </c>
      <c r="AI50" s="215">
        <v>92</v>
      </c>
      <c r="AJ50" s="215">
        <v>100</v>
      </c>
      <c r="AL50" s="215" t="s">
        <v>11</v>
      </c>
      <c r="AM50" s="215" t="s">
        <v>1</v>
      </c>
      <c r="AN50" s="215">
        <v>22</v>
      </c>
      <c r="AO50" s="215">
        <v>20</v>
      </c>
      <c r="AP50" s="215">
        <v>22</v>
      </c>
      <c r="AZ50" s="215" t="s">
        <v>25</v>
      </c>
      <c r="BA50" s="215" t="s">
        <v>1</v>
      </c>
      <c r="BB50" s="241">
        <v>0</v>
      </c>
      <c r="BC50" s="241" t="s">
        <v>246</v>
      </c>
      <c r="BD50" s="241">
        <v>0</v>
      </c>
      <c r="BF50" s="215" t="s">
        <v>25</v>
      </c>
      <c r="BG50" s="215" t="s">
        <v>1</v>
      </c>
      <c r="BH50" s="235">
        <v>88</v>
      </c>
      <c r="BI50" s="235" t="s">
        <v>246</v>
      </c>
      <c r="BJ50" s="235">
        <v>100</v>
      </c>
      <c r="BL50" s="215" t="s">
        <v>25</v>
      </c>
      <c r="BM50" s="215" t="s">
        <v>1</v>
      </c>
      <c r="BN50" s="235">
        <v>0</v>
      </c>
      <c r="BO50" s="235" t="s">
        <v>246</v>
      </c>
      <c r="BP50" s="235">
        <v>0</v>
      </c>
      <c r="BZ50" s="215" t="s">
        <v>11</v>
      </c>
      <c r="CA50" s="215" t="s">
        <v>1</v>
      </c>
      <c r="CB50" s="241">
        <v>67.099999999999994</v>
      </c>
      <c r="CC50" s="241">
        <v>61.5</v>
      </c>
      <c r="CD50" s="241">
        <v>67.2</v>
      </c>
      <c r="CF50" s="215" t="s">
        <v>11</v>
      </c>
      <c r="CG50" s="215" t="s">
        <v>1</v>
      </c>
      <c r="CH50" s="215">
        <v>100</v>
      </c>
      <c r="CI50" s="215">
        <v>92</v>
      </c>
      <c r="CJ50" s="215">
        <v>100</v>
      </c>
      <c r="CL50" s="215" t="s">
        <v>11</v>
      </c>
      <c r="CM50" s="215" t="s">
        <v>1</v>
      </c>
      <c r="CN50" s="215">
        <v>23</v>
      </c>
      <c r="CO50" s="215">
        <v>21</v>
      </c>
      <c r="CP50" s="215">
        <v>23</v>
      </c>
    </row>
    <row r="51" spans="1:94" x14ac:dyDescent="0.25">
      <c r="A51" s="253" t="s">
        <v>28</v>
      </c>
      <c r="B51" s="356">
        <f ca="1">IFERROR( INDEX(INDIRECT(VLOOKUP($B$6,$O$5:$R$7, IF($B$7=$O$24,2,IF($B$7=$O$25,3,4)),FALSE)),MATCH($M51,INDIRECT(VLOOKUP($B$7,$O$24:$P$26,2,FALSE)),0)+1),".")</f>
        <v>116.3</v>
      </c>
      <c r="C51" s="356">
        <f ca="1">IFERROR( INDEX(INDIRECT(VLOOKUP($B$6,$O$5:$R$7, IF($B$7=$O$24,2,IF($B$7=$O$25,3,4)),FALSE)),MATCH($M51,INDIRECT(VLOOKUP($B$7,$O$24:$P$26,2,FALSE)),0)),".")</f>
        <v>126.8</v>
      </c>
      <c r="D51" s="356">
        <f ca="1">IFERROR( INDEX(INDIRECT(VLOOKUP($B$6,$O$5:$R$7, IF($B$7=$O$24,2,IF($B$7=$O$25,3,4)),FALSE)),MATCH($M51,INDIRECT(VLOOKUP($B$7,$O$24:$P$26,2,FALSE)),0)+2),".")</f>
        <v>243.1</v>
      </c>
      <c r="E51" s="356"/>
      <c r="F51" s="356">
        <f ca="1">IFERROR( INDEX(INDIRECT(VLOOKUP($B$6,$O$10:$R$12, IF($B$7=$O$24,2,IF($B$7=$O$25,3,4)),FALSE)),MATCH($M51,INDIRECT(VLOOKUP($B$7,$O$24:$P$26,2,FALSE)),0)+1),".")</f>
        <v>71.400000000000006</v>
      </c>
      <c r="G51" s="356">
        <f ca="1">IFERROR( INDEX(INDIRECT(VLOOKUP($B$6,$O$10:$R$12, IF($B$7=$O$24,2,IF($B$7=$O$25,3,4)),FALSE)),MATCH($M51,INDIRECT(VLOOKUP($B$7,$O$24:$P$26,2,FALSE)),0)),".")</f>
        <v>87.8</v>
      </c>
      <c r="H51" s="356">
        <f ca="1">IFERROR( INDEX(INDIRECT(VLOOKUP($B$6,$O$10:$R$12, IF($B$7=$O$24,2,IF($B$7=$O$25,3,4)),FALSE)),MATCH($M51,INDIRECT(VLOOKUP($B$7,$O$24:$P$26,2,FALSE)),0)+2),".")</f>
        <v>159.19999999999999</v>
      </c>
      <c r="I51" s="357"/>
      <c r="J51" s="356">
        <f ca="1">IFERROR( INDEX(INDIRECT(VLOOKUP($B$6,$O$15:$R$17, IF($B$7=$O$24,2,IF($B$7=$O$25,3,4)),FALSE)),MATCH($M51,INDIRECT(VLOOKUP($B$7,$O$24:$P$26,2,FALSE)),0)+1),".")</f>
        <v>112.3</v>
      </c>
      <c r="K51" s="356">
        <f ca="1">IFERROR( INDEX(INDIRECT(VLOOKUP($B$6,$O$15:$R$17, IF($B$7=$O$24,2,IF($B$7=$O$25,3,4)),FALSE)),MATCH($M51,INDIRECT(VLOOKUP($B$7,$O$24:$P$26,2,FALSE)),0)),".")</f>
        <v>124.5</v>
      </c>
      <c r="L51" s="356">
        <f ca="1">IFERROR( INDEX(INDIRECT(VLOOKUP($B$6,$O$15:$R$17, IF($B$7=$O$24,2,IF($B$7=$O$25,3,4)),FALSE)),MATCH($M51,INDIRECT(VLOOKUP($B$7,$O$24:$P$26,2,FALSE)),0)+2),".")</f>
        <v>236.7</v>
      </c>
      <c r="M51" s="233" t="s">
        <v>28</v>
      </c>
      <c r="N51" s="258"/>
      <c r="O51" s="233" t="s">
        <v>91</v>
      </c>
      <c r="P51" s="215">
        <v>3</v>
      </c>
      <c r="Q51" s="215">
        <v>3</v>
      </c>
      <c r="R51" s="239">
        <v>3</v>
      </c>
      <c r="S51" s="233"/>
      <c r="T51" s="233"/>
      <c r="Z51" s="215" t="s">
        <v>11</v>
      </c>
      <c r="AA51" s="215" t="s">
        <v>2</v>
      </c>
      <c r="AB51" s="240">
        <v>65.400000000000006</v>
      </c>
      <c r="AC51" s="240">
        <v>58.3</v>
      </c>
      <c r="AD51" s="240">
        <v>65.400000000000006</v>
      </c>
      <c r="AF51" s="215" t="s">
        <v>11</v>
      </c>
      <c r="AG51" s="215" t="s">
        <v>2</v>
      </c>
      <c r="AH51" s="215">
        <v>100</v>
      </c>
      <c r="AI51" s="215">
        <v>89</v>
      </c>
      <c r="AJ51" s="215">
        <v>100</v>
      </c>
      <c r="AL51" s="215" t="s">
        <v>11</v>
      </c>
      <c r="AM51" s="215" t="s">
        <v>2</v>
      </c>
      <c r="AN51" s="215">
        <v>21</v>
      </c>
      <c r="AO51" s="215">
        <v>19</v>
      </c>
      <c r="AP51" s="215">
        <v>21</v>
      </c>
      <c r="AZ51" s="215" t="s">
        <v>25</v>
      </c>
      <c r="BA51" s="215" t="s">
        <v>2</v>
      </c>
      <c r="BB51" s="241">
        <v>0</v>
      </c>
      <c r="BC51" s="241">
        <v>0</v>
      </c>
      <c r="BD51" s="241">
        <v>0</v>
      </c>
      <c r="BF51" s="215" t="s">
        <v>25</v>
      </c>
      <c r="BG51" s="215" t="s">
        <v>2</v>
      </c>
      <c r="BH51" s="235">
        <v>100</v>
      </c>
      <c r="BI51" s="235">
        <v>25</v>
      </c>
      <c r="BJ51" s="235">
        <v>100</v>
      </c>
      <c r="BL51" s="215" t="s">
        <v>25</v>
      </c>
      <c r="BM51" s="215" t="s">
        <v>2</v>
      </c>
      <c r="BN51" s="235">
        <v>0</v>
      </c>
      <c r="BO51" s="235">
        <v>0</v>
      </c>
      <c r="BP51" s="235">
        <v>0</v>
      </c>
      <c r="BZ51" s="215" t="s">
        <v>11</v>
      </c>
      <c r="CA51" s="215" t="s">
        <v>2</v>
      </c>
      <c r="CB51" s="241">
        <v>69</v>
      </c>
      <c r="CC51" s="241">
        <v>61.6</v>
      </c>
      <c r="CD51" s="241">
        <v>69.099999999999994</v>
      </c>
      <c r="CF51" s="215" t="s">
        <v>11</v>
      </c>
      <c r="CG51" s="215" t="s">
        <v>2</v>
      </c>
      <c r="CH51" s="215">
        <v>100</v>
      </c>
      <c r="CI51" s="215">
        <v>89</v>
      </c>
      <c r="CJ51" s="215">
        <v>100</v>
      </c>
      <c r="CL51" s="215" t="s">
        <v>11</v>
      </c>
      <c r="CM51" s="215" t="s">
        <v>2</v>
      </c>
      <c r="CN51" s="215">
        <v>22</v>
      </c>
      <c r="CO51" s="215">
        <v>20</v>
      </c>
      <c r="CP51" s="215">
        <v>22</v>
      </c>
    </row>
    <row r="52" spans="1:94" x14ac:dyDescent="0.25">
      <c r="A52" s="253" t="s">
        <v>236</v>
      </c>
      <c r="B52" s="356">
        <f t="shared" ref="B52:B55" ca="1" si="9">IFERROR( INDEX(INDIRECT(VLOOKUP($B$6,$O$5:$R$7, IF($B$7=$O$24,2,IF($B$7=$O$25,3,4)),FALSE)),MATCH($M52,INDIRECT(VLOOKUP($B$7,$O$24:$P$26,2,FALSE)),0)+1),".")</f>
        <v>0.5</v>
      </c>
      <c r="C52" s="356">
        <f t="shared" ref="C52:C55" ca="1" si="10">IFERROR( INDEX(INDIRECT(VLOOKUP($B$6,$O$5:$R$7, IF($B$7=$O$24,2,IF($B$7=$O$25,3,4)),FALSE)),MATCH($M52,INDIRECT(VLOOKUP($B$7,$O$24:$P$26,2,FALSE)),0)),".")</f>
        <v>0.5</v>
      </c>
      <c r="D52" s="356">
        <f t="shared" ref="D52:D55" ca="1" si="11">IFERROR( INDEX(INDIRECT(VLOOKUP($B$6,$O$5:$R$7, IF($B$7=$O$24,2,IF($B$7=$O$25,3,4)),FALSE)),MATCH($M52,INDIRECT(VLOOKUP($B$7,$O$24:$P$26,2,FALSE)),0)+2),".")</f>
        <v>1.1000000000000001</v>
      </c>
      <c r="E52" s="356"/>
      <c r="F52" s="356">
        <f t="shared" ref="F52:F55" ca="1" si="12">IFERROR( INDEX(INDIRECT(VLOOKUP($B$6,$O$10:$R$12, IF($B$7=$O$24,2,IF($B$7=$O$25,3,4)),FALSE)),MATCH($M52,INDIRECT(VLOOKUP($B$7,$O$24:$P$26,2,FALSE)),0)+1),".")</f>
        <v>0.4</v>
      </c>
      <c r="G52" s="356">
        <f t="shared" ref="G52:G55" ca="1" si="13">IFERROR( INDEX(INDIRECT(VLOOKUP($B$6,$O$10:$R$12, IF($B$7=$O$24,2,IF($B$7=$O$25,3,4)),FALSE)),MATCH($M52,INDIRECT(VLOOKUP($B$7,$O$24:$P$26,2,FALSE)),0)),".")</f>
        <v>0.4</v>
      </c>
      <c r="H52" s="356">
        <f t="shared" ref="H52:H55" ca="1" si="14">IFERROR( INDEX(INDIRECT(VLOOKUP($B$6,$O$10:$R$12, IF($B$7=$O$24,2,IF($B$7=$O$25,3,4)),FALSE)),MATCH($M52,INDIRECT(VLOOKUP($B$7,$O$24:$P$26,2,FALSE)),0)+2),".")</f>
        <v>0.8</v>
      </c>
      <c r="I52" s="357"/>
      <c r="J52" s="356">
        <f t="shared" ref="J52:J55" ca="1" si="15">IFERROR( INDEX(INDIRECT(VLOOKUP($B$6,$O$15:$R$17, IF($B$7=$O$24,2,IF($B$7=$O$25,3,4)),FALSE)),MATCH($M52,INDIRECT(VLOOKUP($B$7,$O$24:$P$26,2,FALSE)),0)+1),".")</f>
        <v>0.5</v>
      </c>
      <c r="K52" s="356">
        <f t="shared" ref="K52:K55" ca="1" si="16">IFERROR( INDEX(INDIRECT(VLOOKUP($B$6,$O$15:$R$17, IF($B$7=$O$24,2,IF($B$7=$O$25,3,4)),FALSE)),MATCH($M52,INDIRECT(VLOOKUP($B$7,$O$24:$P$26,2,FALSE)),0)),".")</f>
        <v>0.5</v>
      </c>
      <c r="L52" s="356">
        <f ca="1">IFERROR( INDEX(INDIRECT(VLOOKUP($B$6,$O$15:$R$17, IF($B$7=$O$24,2,IF($B$7=$O$25,3,4)),FALSE)),MATCH($M52,INDIRECT(VLOOKUP($B$7,$O$24:$P$26,2,FALSE)),0)+2),".")</f>
        <v>1</v>
      </c>
      <c r="M52" s="233" t="s">
        <v>236</v>
      </c>
      <c r="N52" s="258"/>
      <c r="O52" s="257" t="s">
        <v>0</v>
      </c>
      <c r="P52" s="215">
        <v>3</v>
      </c>
      <c r="Q52" s="215">
        <v>0</v>
      </c>
      <c r="R52" s="239">
        <v>3</v>
      </c>
      <c r="S52" s="233"/>
      <c r="T52" s="233"/>
      <c r="Z52" s="215" t="s">
        <v>11</v>
      </c>
      <c r="AA52" s="215" t="s">
        <v>3</v>
      </c>
      <c r="AB52" s="240">
        <v>130.1</v>
      </c>
      <c r="AC52" s="240">
        <v>117.8</v>
      </c>
      <c r="AD52" s="240">
        <v>130.19999999999999</v>
      </c>
      <c r="AF52" s="215" t="s">
        <v>11</v>
      </c>
      <c r="AG52" s="215" t="s">
        <v>3</v>
      </c>
      <c r="AH52" s="215">
        <v>100</v>
      </c>
      <c r="AI52" s="215">
        <v>90</v>
      </c>
      <c r="AJ52" s="215">
        <v>100</v>
      </c>
      <c r="AL52" s="215" t="s">
        <v>11</v>
      </c>
      <c r="AM52" s="215" t="s">
        <v>3</v>
      </c>
      <c r="AN52" s="215">
        <v>22</v>
      </c>
      <c r="AO52" s="215">
        <v>20</v>
      </c>
      <c r="AP52" s="215">
        <v>22</v>
      </c>
      <c r="AZ52" s="215" t="s">
        <v>25</v>
      </c>
      <c r="BA52" s="215" t="s">
        <v>3</v>
      </c>
      <c r="BB52" s="241">
        <v>0</v>
      </c>
      <c r="BC52" s="241">
        <v>0</v>
      </c>
      <c r="BD52" s="241">
        <v>0</v>
      </c>
      <c r="BF52" s="215" t="s">
        <v>25</v>
      </c>
      <c r="BG52" s="215" t="s">
        <v>3</v>
      </c>
      <c r="BH52" s="235">
        <v>98</v>
      </c>
      <c r="BI52" s="235">
        <v>23</v>
      </c>
      <c r="BJ52" s="235">
        <v>100</v>
      </c>
      <c r="BL52" s="215" t="s">
        <v>25</v>
      </c>
      <c r="BM52" s="215" t="s">
        <v>3</v>
      </c>
      <c r="BN52" s="235">
        <v>0</v>
      </c>
      <c r="BO52" s="235">
        <v>0</v>
      </c>
      <c r="BP52" s="235">
        <v>0</v>
      </c>
      <c r="BZ52" s="215" t="s">
        <v>11</v>
      </c>
      <c r="CA52" s="215" t="s">
        <v>3</v>
      </c>
      <c r="CB52" s="241">
        <v>136.1</v>
      </c>
      <c r="CC52" s="241">
        <v>123.1</v>
      </c>
      <c r="CD52" s="241">
        <v>136.19999999999999</v>
      </c>
      <c r="CF52" s="215" t="s">
        <v>11</v>
      </c>
      <c r="CG52" s="215" t="s">
        <v>3</v>
      </c>
      <c r="CH52" s="215">
        <v>100</v>
      </c>
      <c r="CI52" s="215">
        <v>90</v>
      </c>
      <c r="CJ52" s="215">
        <v>100</v>
      </c>
      <c r="CL52" s="215" t="s">
        <v>11</v>
      </c>
      <c r="CM52" s="215" t="s">
        <v>3</v>
      </c>
      <c r="CN52" s="215">
        <v>23</v>
      </c>
      <c r="CO52" s="215">
        <v>20</v>
      </c>
      <c r="CP52" s="215">
        <v>23</v>
      </c>
    </row>
    <row r="53" spans="1:94" x14ac:dyDescent="0.25">
      <c r="A53" s="253" t="s">
        <v>29</v>
      </c>
      <c r="B53" s="356">
        <f t="shared" ca="1" si="9"/>
        <v>2.8</v>
      </c>
      <c r="C53" s="356">
        <f t="shared" ca="1" si="10"/>
        <v>2.5</v>
      </c>
      <c r="D53" s="356">
        <f t="shared" ca="1" si="11"/>
        <v>5.3</v>
      </c>
      <c r="E53" s="356"/>
      <c r="F53" s="356">
        <f t="shared" ca="1" si="12"/>
        <v>1.2</v>
      </c>
      <c r="G53" s="356">
        <f t="shared" ca="1" si="13"/>
        <v>1.3</v>
      </c>
      <c r="H53" s="356">
        <f t="shared" ca="1" si="14"/>
        <v>2.5</v>
      </c>
      <c r="I53" s="357"/>
      <c r="J53" s="356">
        <f t="shared" ca="1" si="15"/>
        <v>2.6</v>
      </c>
      <c r="K53" s="356">
        <f t="shared" ca="1" si="16"/>
        <v>2.4</v>
      </c>
      <c r="L53" s="356">
        <f ca="1">IFERROR( INDEX(INDIRECT(VLOOKUP($B$6,$O$15:$R$17, IF($B$7=$O$24,2,IF($B$7=$O$25,3,4)),FALSE)),MATCH($M53,INDIRECT(VLOOKUP($B$7,$O$24:$P$26,2,FALSE)),0)+2),".")</f>
        <v>5</v>
      </c>
      <c r="M53" s="233" t="s">
        <v>29</v>
      </c>
      <c r="N53" s="258"/>
      <c r="O53" s="257" t="s">
        <v>4</v>
      </c>
      <c r="P53" s="215">
        <v>3</v>
      </c>
      <c r="Q53" s="215">
        <v>3</v>
      </c>
      <c r="R53" s="239">
        <v>3</v>
      </c>
      <c r="S53" s="233"/>
      <c r="T53" s="233"/>
      <c r="Z53" s="215" t="s">
        <v>12</v>
      </c>
      <c r="AA53" s="215" t="s">
        <v>1</v>
      </c>
      <c r="AB53" s="240">
        <v>65.8</v>
      </c>
      <c r="AC53" s="240">
        <v>60.8</v>
      </c>
      <c r="AD53" s="240">
        <v>65.900000000000006</v>
      </c>
      <c r="AF53" s="215" t="s">
        <v>12</v>
      </c>
      <c r="AG53" s="215" t="s">
        <v>1</v>
      </c>
      <c r="AH53" s="215">
        <v>100</v>
      </c>
      <c r="AI53" s="215">
        <v>92</v>
      </c>
      <c r="AJ53" s="215">
        <v>100</v>
      </c>
      <c r="AL53" s="215" t="s">
        <v>12</v>
      </c>
      <c r="AM53" s="215" t="s">
        <v>1</v>
      </c>
      <c r="AN53" s="215">
        <v>22</v>
      </c>
      <c r="AO53" s="215">
        <v>21</v>
      </c>
      <c r="AP53" s="215">
        <v>22</v>
      </c>
      <c r="AZ53" s="215" t="s">
        <v>27</v>
      </c>
      <c r="BA53" s="215" t="s">
        <v>1</v>
      </c>
      <c r="BB53" s="241">
        <v>1.6</v>
      </c>
      <c r="BC53" s="241">
        <v>1.4</v>
      </c>
      <c r="BD53" s="241">
        <v>1.6</v>
      </c>
      <c r="BF53" s="215" t="s">
        <v>27</v>
      </c>
      <c r="BG53" s="215" t="s">
        <v>1</v>
      </c>
      <c r="BH53" s="235">
        <v>98</v>
      </c>
      <c r="BI53" s="235">
        <v>83</v>
      </c>
      <c r="BJ53" s="235">
        <v>100</v>
      </c>
      <c r="BL53" s="215" t="s">
        <v>27</v>
      </c>
      <c r="BM53" s="215" t="s">
        <v>1</v>
      </c>
      <c r="BN53" s="235">
        <v>1</v>
      </c>
      <c r="BO53" s="235">
        <v>0</v>
      </c>
      <c r="BP53" s="235">
        <v>1</v>
      </c>
      <c r="BZ53" s="215" t="s">
        <v>12</v>
      </c>
      <c r="CA53" s="215" t="s">
        <v>1</v>
      </c>
      <c r="CB53" s="241">
        <v>68.5</v>
      </c>
      <c r="CC53" s="241">
        <v>63.3</v>
      </c>
      <c r="CD53" s="241">
        <v>68.599999999999994</v>
      </c>
      <c r="CF53" s="215" t="s">
        <v>12</v>
      </c>
      <c r="CG53" s="215" t="s">
        <v>1</v>
      </c>
      <c r="CH53" s="215">
        <v>100</v>
      </c>
      <c r="CI53" s="215">
        <v>92</v>
      </c>
      <c r="CJ53" s="215">
        <v>100</v>
      </c>
      <c r="CL53" s="215" t="s">
        <v>12</v>
      </c>
      <c r="CM53" s="215" t="s">
        <v>1</v>
      </c>
      <c r="CN53" s="215">
        <v>23</v>
      </c>
      <c r="CO53" s="215">
        <v>22</v>
      </c>
      <c r="CP53" s="215">
        <v>23</v>
      </c>
    </row>
    <row r="54" spans="1:94" x14ac:dyDescent="0.25">
      <c r="A54" s="253" t="s">
        <v>30</v>
      </c>
      <c r="B54" s="356">
        <f t="shared" ca="1" si="9"/>
        <v>6.5</v>
      </c>
      <c r="C54" s="356">
        <f t="shared" ca="1" si="10"/>
        <v>3</v>
      </c>
      <c r="D54" s="356">
        <f t="shared" ca="1" si="11"/>
        <v>9.5</v>
      </c>
      <c r="E54" s="356"/>
      <c r="F54" s="356">
        <f t="shared" ca="1" si="12"/>
        <v>4.9000000000000004</v>
      </c>
      <c r="G54" s="356">
        <f t="shared" ca="1" si="13"/>
        <v>2.4</v>
      </c>
      <c r="H54" s="356">
        <f t="shared" ca="1" si="14"/>
        <v>7.3</v>
      </c>
      <c r="I54" s="357"/>
      <c r="J54" s="356">
        <f t="shared" ca="1" si="15"/>
        <v>6.4</v>
      </c>
      <c r="K54" s="356">
        <f t="shared" ca="1" si="16"/>
        <v>3</v>
      </c>
      <c r="L54" s="356"/>
      <c r="M54" s="233" t="s">
        <v>30</v>
      </c>
      <c r="N54" s="258"/>
      <c r="O54" s="233" t="s">
        <v>5</v>
      </c>
      <c r="P54" s="215">
        <v>3</v>
      </c>
      <c r="Q54" s="215">
        <v>3</v>
      </c>
      <c r="R54" s="239">
        <v>3</v>
      </c>
      <c r="S54" s="233"/>
      <c r="T54" s="233"/>
      <c r="Z54" s="215" t="s">
        <v>12</v>
      </c>
      <c r="AA54" s="215" t="s">
        <v>2</v>
      </c>
      <c r="AB54" s="240">
        <v>65.900000000000006</v>
      </c>
      <c r="AC54" s="240">
        <v>59.2</v>
      </c>
      <c r="AD54" s="240">
        <v>66</v>
      </c>
      <c r="AF54" s="215" t="s">
        <v>12</v>
      </c>
      <c r="AG54" s="215" t="s">
        <v>2</v>
      </c>
      <c r="AH54" s="215">
        <v>100</v>
      </c>
      <c r="AI54" s="215">
        <v>90</v>
      </c>
      <c r="AJ54" s="215">
        <v>100</v>
      </c>
      <c r="AL54" s="215" t="s">
        <v>12</v>
      </c>
      <c r="AM54" s="215" t="s">
        <v>2</v>
      </c>
      <c r="AN54" s="215">
        <v>21</v>
      </c>
      <c r="AO54" s="215">
        <v>19</v>
      </c>
      <c r="AP54" s="215">
        <v>21</v>
      </c>
      <c r="AZ54" s="215" t="s">
        <v>27</v>
      </c>
      <c r="BA54" s="215" t="s">
        <v>2</v>
      </c>
      <c r="BB54" s="241">
        <v>2.2999999999999998</v>
      </c>
      <c r="BC54" s="241">
        <v>2</v>
      </c>
      <c r="BD54" s="241">
        <v>2.4</v>
      </c>
      <c r="BF54" s="215" t="s">
        <v>27</v>
      </c>
      <c r="BG54" s="215" t="s">
        <v>2</v>
      </c>
      <c r="BH54" s="235">
        <v>98</v>
      </c>
      <c r="BI54" s="235">
        <v>85</v>
      </c>
      <c r="BJ54" s="235">
        <v>100</v>
      </c>
      <c r="BL54" s="215" t="s">
        <v>27</v>
      </c>
      <c r="BM54" s="215" t="s">
        <v>2</v>
      </c>
      <c r="BN54" s="235">
        <v>1</v>
      </c>
      <c r="BO54" s="235">
        <v>1</v>
      </c>
      <c r="BP54" s="235">
        <v>1</v>
      </c>
      <c r="BZ54" s="215" t="s">
        <v>12</v>
      </c>
      <c r="CA54" s="215" t="s">
        <v>2</v>
      </c>
      <c r="CB54" s="241">
        <v>70.099999999999994</v>
      </c>
      <c r="CC54" s="241">
        <v>63.1</v>
      </c>
      <c r="CD54" s="241">
        <v>70.2</v>
      </c>
      <c r="CF54" s="215" t="s">
        <v>12</v>
      </c>
      <c r="CG54" s="215" t="s">
        <v>2</v>
      </c>
      <c r="CH54" s="215">
        <v>100</v>
      </c>
      <c r="CI54" s="215">
        <v>90</v>
      </c>
      <c r="CJ54" s="215">
        <v>100</v>
      </c>
      <c r="CL54" s="215" t="s">
        <v>12</v>
      </c>
      <c r="CM54" s="215" t="s">
        <v>2</v>
      </c>
      <c r="CN54" s="215">
        <v>23</v>
      </c>
      <c r="CO54" s="215">
        <v>20</v>
      </c>
      <c r="CP54" s="215">
        <v>23</v>
      </c>
    </row>
    <row r="55" spans="1:94" x14ac:dyDescent="0.25">
      <c r="A55" s="253" t="s">
        <v>31</v>
      </c>
      <c r="B55" s="356">
        <f t="shared" ca="1" si="9"/>
        <v>19.2</v>
      </c>
      <c r="C55" s="356">
        <f t="shared" ca="1" si="10"/>
        <v>34.299999999999997</v>
      </c>
      <c r="D55" s="356">
        <f t="shared" ca="1" si="11"/>
        <v>53.5</v>
      </c>
      <c r="E55" s="356"/>
      <c r="F55" s="356">
        <f t="shared" ca="1" si="12"/>
        <v>10.6</v>
      </c>
      <c r="G55" s="356">
        <f t="shared" ca="1" si="13"/>
        <v>23.4</v>
      </c>
      <c r="H55" s="356">
        <f t="shared" ca="1" si="14"/>
        <v>34</v>
      </c>
      <c r="I55" s="357"/>
      <c r="J55" s="356">
        <f t="shared" ca="1" si="15"/>
        <v>18.600000000000001</v>
      </c>
      <c r="K55" s="356">
        <f t="shared" ca="1" si="16"/>
        <v>33.799999999999997</v>
      </c>
      <c r="L55" s="356">
        <f ca="1">IFERROR( INDEX(INDIRECT(VLOOKUP($B$6,$O$15:$R$17, IF($B$7=$O$24,2,IF($B$7=$O$25,3,4)),FALSE)),MATCH($M55,INDIRECT(VLOOKUP($B$7,$O$24:$P$26,2,FALSE)),0)+2),".")</f>
        <v>52.4</v>
      </c>
      <c r="M55" s="233" t="s">
        <v>31</v>
      </c>
      <c r="N55" s="258"/>
      <c r="O55" s="233" t="s">
        <v>76</v>
      </c>
      <c r="P55" s="215">
        <v>3</v>
      </c>
      <c r="Q55" s="215">
        <v>3</v>
      </c>
      <c r="R55" s="239">
        <v>3</v>
      </c>
      <c r="S55" s="233"/>
      <c r="T55" s="233"/>
      <c r="Z55" s="215" t="s">
        <v>12</v>
      </c>
      <c r="AA55" s="215" t="s">
        <v>3</v>
      </c>
      <c r="AB55" s="240">
        <v>131.69999999999999</v>
      </c>
      <c r="AC55" s="240">
        <v>120</v>
      </c>
      <c r="AD55" s="240">
        <v>131.9</v>
      </c>
      <c r="AF55" s="215" t="s">
        <v>12</v>
      </c>
      <c r="AG55" s="215" t="s">
        <v>3</v>
      </c>
      <c r="AH55" s="215">
        <v>100</v>
      </c>
      <c r="AI55" s="215">
        <v>91</v>
      </c>
      <c r="AJ55" s="215">
        <v>100</v>
      </c>
      <c r="AL55" s="215" t="s">
        <v>12</v>
      </c>
      <c r="AM55" s="215" t="s">
        <v>3</v>
      </c>
      <c r="AN55" s="215">
        <v>22</v>
      </c>
      <c r="AO55" s="215">
        <v>20</v>
      </c>
      <c r="AP55" s="215">
        <v>22</v>
      </c>
      <c r="AZ55" s="215" t="s">
        <v>27</v>
      </c>
      <c r="BA55" s="215" t="s">
        <v>3</v>
      </c>
      <c r="BB55" s="241">
        <v>3.9</v>
      </c>
      <c r="BC55" s="241">
        <v>3.4</v>
      </c>
      <c r="BD55" s="241">
        <v>4</v>
      </c>
      <c r="BF55" s="215" t="s">
        <v>27</v>
      </c>
      <c r="BG55" s="215" t="s">
        <v>3</v>
      </c>
      <c r="BH55" s="235">
        <v>98</v>
      </c>
      <c r="BI55" s="235">
        <v>84</v>
      </c>
      <c r="BJ55" s="235">
        <v>100</v>
      </c>
      <c r="BL55" s="215" t="s">
        <v>27</v>
      </c>
      <c r="BM55" s="215" t="s">
        <v>3</v>
      </c>
      <c r="BN55" s="235">
        <v>1</v>
      </c>
      <c r="BO55" s="235">
        <v>1</v>
      </c>
      <c r="BP55" s="235">
        <v>1</v>
      </c>
      <c r="BZ55" s="215" t="s">
        <v>12</v>
      </c>
      <c r="CA55" s="215" t="s">
        <v>3</v>
      </c>
      <c r="CB55" s="241">
        <v>138.6</v>
      </c>
      <c r="CC55" s="241">
        <v>126.4</v>
      </c>
      <c r="CD55" s="241">
        <v>138.80000000000001</v>
      </c>
      <c r="CF55" s="215" t="s">
        <v>12</v>
      </c>
      <c r="CG55" s="215" t="s">
        <v>3</v>
      </c>
      <c r="CH55" s="215">
        <v>100</v>
      </c>
      <c r="CI55" s="215">
        <v>91</v>
      </c>
      <c r="CJ55" s="215">
        <v>100</v>
      </c>
      <c r="CL55" s="215" t="s">
        <v>12</v>
      </c>
      <c r="CM55" s="215" t="s">
        <v>3</v>
      </c>
      <c r="CN55" s="215">
        <v>23</v>
      </c>
      <c r="CO55" s="215">
        <v>21</v>
      </c>
      <c r="CP55" s="215">
        <v>23</v>
      </c>
    </row>
    <row r="56" spans="1:94" x14ac:dyDescent="0.25">
      <c r="A56" s="253"/>
      <c r="B56" s="356"/>
      <c r="C56" s="356"/>
      <c r="D56" s="356"/>
      <c r="E56" s="356"/>
      <c r="F56" s="356"/>
      <c r="G56" s="356"/>
      <c r="H56" s="356"/>
      <c r="I56" s="357"/>
      <c r="J56" s="356"/>
      <c r="K56" s="356"/>
      <c r="L56" s="356"/>
      <c r="M56" s="233"/>
      <c r="N56" s="258"/>
      <c r="O56" s="233" t="s">
        <v>6</v>
      </c>
      <c r="P56" s="215">
        <v>3</v>
      </c>
      <c r="Q56" s="215">
        <v>0</v>
      </c>
      <c r="R56" s="239">
        <v>3</v>
      </c>
      <c r="S56" s="233"/>
      <c r="T56" s="233"/>
      <c r="Z56" s="215" t="s">
        <v>13</v>
      </c>
      <c r="AA56" s="215" t="s">
        <v>1</v>
      </c>
      <c r="AB56" s="240">
        <v>12</v>
      </c>
      <c r="AC56" s="240">
        <v>7.8</v>
      </c>
      <c r="AD56" s="240">
        <v>12.7</v>
      </c>
      <c r="AF56" s="215" t="s">
        <v>13</v>
      </c>
      <c r="AG56" s="215" t="s">
        <v>1</v>
      </c>
      <c r="AH56" s="215">
        <v>95</v>
      </c>
      <c r="AI56" s="215">
        <v>61</v>
      </c>
      <c r="AJ56" s="215">
        <v>100</v>
      </c>
      <c r="AL56" s="215" t="s">
        <v>13</v>
      </c>
      <c r="AM56" s="215" t="s">
        <v>1</v>
      </c>
      <c r="AN56" s="215">
        <v>4</v>
      </c>
      <c r="AO56" s="215">
        <v>3</v>
      </c>
      <c r="AP56" s="215">
        <v>4</v>
      </c>
      <c r="AZ56" s="215" t="s">
        <v>28</v>
      </c>
      <c r="BA56" s="215" t="s">
        <v>1</v>
      </c>
      <c r="BB56" s="241">
        <v>4.4000000000000004</v>
      </c>
      <c r="BC56" s="241">
        <v>3.6</v>
      </c>
      <c r="BD56" s="241">
        <v>4.4000000000000004</v>
      </c>
      <c r="BF56" s="215" t="s">
        <v>28</v>
      </c>
      <c r="BG56" s="215" t="s">
        <v>1</v>
      </c>
      <c r="BH56" s="235">
        <v>98</v>
      </c>
      <c r="BI56" s="235">
        <v>81</v>
      </c>
      <c r="BJ56" s="235">
        <v>100</v>
      </c>
      <c r="BL56" s="215" t="s">
        <v>28</v>
      </c>
      <c r="BM56" s="215" t="s">
        <v>1</v>
      </c>
      <c r="BN56" s="235">
        <v>1</v>
      </c>
      <c r="BO56" s="235">
        <v>1</v>
      </c>
      <c r="BP56" s="235">
        <v>2</v>
      </c>
      <c r="BZ56" s="215" t="s">
        <v>13</v>
      </c>
      <c r="CA56" s="215" t="s">
        <v>1</v>
      </c>
      <c r="CB56" s="241">
        <v>12.2</v>
      </c>
      <c r="CC56" s="241">
        <v>7.9</v>
      </c>
      <c r="CD56" s="241">
        <v>12.9</v>
      </c>
      <c r="CF56" s="215" t="s">
        <v>13</v>
      </c>
      <c r="CG56" s="215" t="s">
        <v>1</v>
      </c>
      <c r="CH56" s="215">
        <v>94</v>
      </c>
      <c r="CI56" s="215">
        <v>61</v>
      </c>
      <c r="CJ56" s="215">
        <v>100</v>
      </c>
      <c r="CL56" s="215" t="s">
        <v>13</v>
      </c>
      <c r="CM56" s="215" t="s">
        <v>1</v>
      </c>
      <c r="CN56" s="215">
        <v>4</v>
      </c>
      <c r="CO56" s="215">
        <v>3</v>
      </c>
      <c r="CP56" s="215">
        <v>4</v>
      </c>
    </row>
    <row r="57" spans="1:94" x14ac:dyDescent="0.25">
      <c r="A57" s="253" t="s">
        <v>83</v>
      </c>
      <c r="B57" s="356">
        <f t="shared" ref="B57:B61" ca="1" si="17">IFERROR( INDEX(INDIRECT(VLOOKUP($B$6,$O$5:$R$7, IF($B$7=$O$24,2,IF($B$7=$O$25,3,4)),FALSE)),MATCH($M57,INDIRECT(VLOOKUP($B$7,$O$24:$P$26,2,FALSE)),0)+1),".")</f>
        <v>122.6</v>
      </c>
      <c r="C57" s="356">
        <f t="shared" ref="C57:C61" ca="1" si="18">IFERROR( INDEX(INDIRECT(VLOOKUP($B$6,$O$5:$R$7, IF($B$7=$O$24,2,IF($B$7=$O$25,3,4)),FALSE)),MATCH($M57,INDIRECT(VLOOKUP($B$7,$O$24:$P$26,2,FALSE)),0)),".")</f>
        <v>156.80000000000001</v>
      </c>
      <c r="D57" s="356">
        <f t="shared" ref="D57:D61" ca="1" si="19">IFERROR( INDEX(INDIRECT(VLOOKUP($B$6,$O$5:$R$7, IF($B$7=$O$24,2,IF($B$7=$O$25,3,4)),FALSE)),MATCH($M57,INDIRECT(VLOOKUP($B$7,$O$24:$P$26,2,FALSE)),0)+2),".")</f>
        <v>279.39999999999998</v>
      </c>
      <c r="E57" s="356"/>
      <c r="F57" s="356">
        <f t="shared" ref="F57:F61" ca="1" si="20">IFERROR( INDEX(INDIRECT(VLOOKUP($B$6,$O$10:$R$12, IF($B$7=$O$24,2,IF($B$7=$O$25,3,4)),FALSE)),MATCH($M57,INDIRECT(VLOOKUP($B$7,$O$24:$P$26,2,FALSE)),0)+1),".")</f>
        <v>79.900000000000006</v>
      </c>
      <c r="G57" s="356">
        <f t="shared" ref="G57:G61" ca="1" si="21">IFERROR( INDEX(INDIRECT(VLOOKUP($B$6,$O$10:$R$12, IF($B$7=$O$24,2,IF($B$7=$O$25,3,4)),FALSE)),MATCH($M57,INDIRECT(VLOOKUP($B$7,$O$24:$P$26,2,FALSE)),0)),".")</f>
        <v>117.7</v>
      </c>
      <c r="H57" s="356">
        <f t="shared" ref="H57:H61" ca="1" si="22">IFERROR( INDEX(INDIRECT(VLOOKUP($B$6,$O$10:$R$12, IF($B$7=$O$24,2,IF($B$7=$O$25,3,4)),FALSE)),MATCH($M57,INDIRECT(VLOOKUP($B$7,$O$24:$P$26,2,FALSE)),0)+2),".")</f>
        <v>197.5</v>
      </c>
      <c r="I57" s="357"/>
      <c r="J57" s="356">
        <f t="shared" ref="J57:J61" ca="1" si="23">IFERROR( INDEX(INDIRECT(VLOOKUP($B$6,$O$15:$R$17, IF($B$7=$O$24,2,IF($B$7=$O$25,3,4)),FALSE)),MATCH($M57,INDIRECT(VLOOKUP($B$7,$O$24:$P$26,2,FALSE)),0)+1),".")</f>
        <v>121.8</v>
      </c>
      <c r="K57" s="356">
        <f t="shared" ref="K57:K61" ca="1" si="24">IFERROR( INDEX(INDIRECT(VLOOKUP($B$6,$O$15:$R$17, IF($B$7=$O$24,2,IF($B$7=$O$25,3,4)),FALSE)),MATCH($M57,INDIRECT(VLOOKUP($B$7,$O$24:$P$26,2,FALSE)),0)),".")</f>
        <v>156.19999999999999</v>
      </c>
      <c r="L57" s="356">
        <f ca="1">IFERROR( INDEX(INDIRECT(VLOOKUP($B$6,$O$15:$R$17, IF($B$7=$O$24,2,IF($B$7=$O$25,3,4)),FALSE)),MATCH($M57,INDIRECT(VLOOKUP($B$7,$O$24:$P$26,2,FALSE)),0)+2),".")</f>
        <v>278</v>
      </c>
      <c r="M57" s="233" t="s">
        <v>83</v>
      </c>
      <c r="N57" s="258"/>
      <c r="O57" s="233" t="s">
        <v>7</v>
      </c>
      <c r="P57" s="215">
        <v>3</v>
      </c>
      <c r="Q57" s="215">
        <v>0</v>
      </c>
      <c r="R57" s="239">
        <v>3</v>
      </c>
      <c r="S57" s="233"/>
      <c r="T57" s="233"/>
      <c r="Z57" s="215" t="s">
        <v>13</v>
      </c>
      <c r="AA57" s="215" t="s">
        <v>2</v>
      </c>
      <c r="AB57" s="240">
        <v>46.8</v>
      </c>
      <c r="AC57" s="240">
        <v>29.1</v>
      </c>
      <c r="AD57" s="240">
        <v>49.5</v>
      </c>
      <c r="AF57" s="215" t="s">
        <v>13</v>
      </c>
      <c r="AG57" s="215" t="s">
        <v>2</v>
      </c>
      <c r="AH57" s="215">
        <v>95</v>
      </c>
      <c r="AI57" s="215">
        <v>59</v>
      </c>
      <c r="AJ57" s="215">
        <v>100</v>
      </c>
      <c r="AL57" s="215" t="s">
        <v>13</v>
      </c>
      <c r="AM57" s="215" t="s">
        <v>2</v>
      </c>
      <c r="AN57" s="215">
        <v>15</v>
      </c>
      <c r="AO57" s="215">
        <v>9</v>
      </c>
      <c r="AP57" s="215">
        <v>16</v>
      </c>
      <c r="AZ57" s="215" t="s">
        <v>28</v>
      </c>
      <c r="BA57" s="215" t="s">
        <v>2</v>
      </c>
      <c r="BB57" s="241">
        <v>6.7</v>
      </c>
      <c r="BC57" s="241">
        <v>5.8</v>
      </c>
      <c r="BD57" s="241">
        <v>6.8</v>
      </c>
      <c r="BF57" s="215" t="s">
        <v>28</v>
      </c>
      <c r="BG57" s="215" t="s">
        <v>2</v>
      </c>
      <c r="BH57" s="235">
        <v>98</v>
      </c>
      <c r="BI57" s="235">
        <v>85</v>
      </c>
      <c r="BJ57" s="235">
        <v>100</v>
      </c>
      <c r="BL57" s="215" t="s">
        <v>28</v>
      </c>
      <c r="BM57" s="215" t="s">
        <v>2</v>
      </c>
      <c r="BN57" s="235">
        <v>2</v>
      </c>
      <c r="BO57" s="235">
        <v>2</v>
      </c>
      <c r="BP57" s="235">
        <v>2</v>
      </c>
      <c r="BZ57" s="215" t="s">
        <v>13</v>
      </c>
      <c r="CA57" s="215" t="s">
        <v>2</v>
      </c>
      <c r="CB57" s="241">
        <v>47.3</v>
      </c>
      <c r="CC57" s="241">
        <v>29.5</v>
      </c>
      <c r="CD57" s="241">
        <v>50</v>
      </c>
      <c r="CF57" s="215" t="s">
        <v>13</v>
      </c>
      <c r="CG57" s="215" t="s">
        <v>2</v>
      </c>
      <c r="CH57" s="215">
        <v>95</v>
      </c>
      <c r="CI57" s="215">
        <v>59</v>
      </c>
      <c r="CJ57" s="215">
        <v>100</v>
      </c>
      <c r="CL57" s="215" t="s">
        <v>13</v>
      </c>
      <c r="CM57" s="215" t="s">
        <v>2</v>
      </c>
      <c r="CN57" s="215">
        <v>15</v>
      </c>
      <c r="CO57" s="215">
        <v>10</v>
      </c>
      <c r="CP57" s="215">
        <v>16</v>
      </c>
    </row>
    <row r="58" spans="1:94" x14ac:dyDescent="0.25">
      <c r="A58" s="253" t="s">
        <v>34</v>
      </c>
      <c r="B58" s="356">
        <f t="shared" ca="1" si="17"/>
        <v>57</v>
      </c>
      <c r="C58" s="356">
        <f t="shared" ca="1" si="18"/>
        <v>79.900000000000006</v>
      </c>
      <c r="D58" s="356">
        <f t="shared" ca="1" si="19"/>
        <v>136.9</v>
      </c>
      <c r="E58" s="356"/>
      <c r="F58" s="356">
        <f t="shared" ca="1" si="20"/>
        <v>35.5</v>
      </c>
      <c r="G58" s="356">
        <f t="shared" ca="1" si="21"/>
        <v>58.8</v>
      </c>
      <c r="H58" s="356">
        <f t="shared" ca="1" si="22"/>
        <v>94.3</v>
      </c>
      <c r="I58" s="357"/>
      <c r="J58" s="356">
        <f t="shared" ca="1" si="23"/>
        <v>56.7</v>
      </c>
      <c r="K58" s="356">
        <f t="shared" ca="1" si="24"/>
        <v>79.7</v>
      </c>
      <c r="L58" s="356">
        <f ca="1">IFERROR( INDEX(INDIRECT(VLOOKUP($B$6,$O$15:$R$17, IF($B$7=$O$24,2,IF($B$7=$O$25,3,4)),FALSE)),MATCH($M58,INDIRECT(VLOOKUP($B$7,$O$24:$P$26,2,FALSE)),0)+2),".")</f>
        <v>136.4</v>
      </c>
      <c r="M58" s="233" t="s">
        <v>34</v>
      </c>
      <c r="N58" s="258"/>
      <c r="O58" s="233" t="s">
        <v>8</v>
      </c>
      <c r="P58" s="215">
        <v>3</v>
      </c>
      <c r="Q58" s="215">
        <v>0</v>
      </c>
      <c r="R58" s="239">
        <v>3</v>
      </c>
      <c r="S58" s="233"/>
      <c r="T58" s="233"/>
      <c r="Z58" s="215" t="s">
        <v>13</v>
      </c>
      <c r="AA58" s="215" t="s">
        <v>3</v>
      </c>
      <c r="AB58" s="240">
        <v>58.8</v>
      </c>
      <c r="AC58" s="240">
        <v>36.9</v>
      </c>
      <c r="AD58" s="240">
        <v>62.1</v>
      </c>
      <c r="AF58" s="215" t="s">
        <v>13</v>
      </c>
      <c r="AG58" s="215" t="s">
        <v>3</v>
      </c>
      <c r="AH58" s="215">
        <v>95</v>
      </c>
      <c r="AI58" s="215">
        <v>59</v>
      </c>
      <c r="AJ58" s="215">
        <v>100</v>
      </c>
      <c r="AL58" s="215" t="s">
        <v>13</v>
      </c>
      <c r="AM58" s="215" t="s">
        <v>3</v>
      </c>
      <c r="AN58" s="215">
        <v>10</v>
      </c>
      <c r="AO58" s="215">
        <v>6</v>
      </c>
      <c r="AP58" s="215">
        <v>10</v>
      </c>
      <c r="AZ58" s="215" t="s">
        <v>28</v>
      </c>
      <c r="BA58" s="215" t="s">
        <v>3</v>
      </c>
      <c r="BB58" s="241">
        <v>11</v>
      </c>
      <c r="BC58" s="241">
        <v>9.4</v>
      </c>
      <c r="BD58" s="241">
        <v>11.3</v>
      </c>
      <c r="BF58" s="215" t="s">
        <v>28</v>
      </c>
      <c r="BG58" s="215" t="s">
        <v>3</v>
      </c>
      <c r="BH58" s="235">
        <v>98</v>
      </c>
      <c r="BI58" s="235">
        <v>83</v>
      </c>
      <c r="BJ58" s="235">
        <v>100</v>
      </c>
      <c r="BL58" s="215" t="s">
        <v>28</v>
      </c>
      <c r="BM58" s="215" t="s">
        <v>3</v>
      </c>
      <c r="BN58" s="235">
        <v>2</v>
      </c>
      <c r="BO58" s="235">
        <v>2</v>
      </c>
      <c r="BP58" s="235">
        <v>2</v>
      </c>
      <c r="BZ58" s="215" t="s">
        <v>13</v>
      </c>
      <c r="CA58" s="215" t="s">
        <v>3</v>
      </c>
      <c r="CB58" s="241">
        <v>59.5</v>
      </c>
      <c r="CC58" s="241">
        <v>37.4</v>
      </c>
      <c r="CD58" s="241">
        <v>62.9</v>
      </c>
      <c r="CF58" s="215" t="s">
        <v>13</v>
      </c>
      <c r="CG58" s="215" t="s">
        <v>3</v>
      </c>
      <c r="CH58" s="215">
        <v>95</v>
      </c>
      <c r="CI58" s="215">
        <v>59</v>
      </c>
      <c r="CJ58" s="215">
        <v>100</v>
      </c>
      <c r="CL58" s="215" t="s">
        <v>13</v>
      </c>
      <c r="CM58" s="215" t="s">
        <v>3</v>
      </c>
      <c r="CN58" s="215">
        <v>10</v>
      </c>
      <c r="CO58" s="215">
        <v>6</v>
      </c>
      <c r="CP58" s="215">
        <v>10</v>
      </c>
    </row>
    <row r="59" spans="1:94" x14ac:dyDescent="0.25">
      <c r="A59" s="253" t="s">
        <v>35</v>
      </c>
      <c r="B59" s="356">
        <f t="shared" ca="1" si="17"/>
        <v>22.9</v>
      </c>
      <c r="C59" s="356">
        <f t="shared" ca="1" si="18"/>
        <v>25.3</v>
      </c>
      <c r="D59" s="356">
        <f t="shared" ca="1" si="19"/>
        <v>48.1</v>
      </c>
      <c r="E59" s="356"/>
      <c r="F59" s="356">
        <f t="shared" ca="1" si="20"/>
        <v>15.6</v>
      </c>
      <c r="G59" s="356">
        <f t="shared" ca="1" si="21"/>
        <v>19.8</v>
      </c>
      <c r="H59" s="356">
        <f t="shared" ca="1" si="22"/>
        <v>35.5</v>
      </c>
      <c r="I59" s="357"/>
      <c r="J59" s="356">
        <f t="shared" ca="1" si="23"/>
        <v>22.8</v>
      </c>
      <c r="K59" s="356">
        <f t="shared" ca="1" si="24"/>
        <v>25.2</v>
      </c>
      <c r="L59" s="356">
        <f ca="1">IFERROR( INDEX(INDIRECT(VLOOKUP($B$6,$O$15:$R$17, IF($B$7=$O$24,2,IF($B$7=$O$25,3,4)),FALSE)),MATCH($M59,INDIRECT(VLOOKUP($B$7,$O$24:$P$26,2,FALSE)),0)+2),".")</f>
        <v>48</v>
      </c>
      <c r="M59" s="233" t="s">
        <v>35</v>
      </c>
      <c r="N59" s="258"/>
      <c r="O59" s="233" t="s">
        <v>11</v>
      </c>
      <c r="P59" s="215">
        <v>3</v>
      </c>
      <c r="Q59" s="215">
        <v>3</v>
      </c>
      <c r="R59" s="239">
        <v>3</v>
      </c>
      <c r="S59" s="233"/>
      <c r="T59" s="233"/>
      <c r="Z59" s="215" t="s">
        <v>14</v>
      </c>
      <c r="AA59" s="215" t="s">
        <v>1</v>
      </c>
      <c r="AB59" s="240">
        <v>1.5</v>
      </c>
      <c r="AC59" s="240">
        <v>1</v>
      </c>
      <c r="AD59" s="240">
        <v>1.6</v>
      </c>
      <c r="AF59" s="215" t="s">
        <v>14</v>
      </c>
      <c r="AG59" s="215" t="s">
        <v>1</v>
      </c>
      <c r="AH59" s="215">
        <v>98</v>
      </c>
      <c r="AI59" s="215">
        <v>61</v>
      </c>
      <c r="AJ59" s="215">
        <v>100</v>
      </c>
      <c r="AL59" s="215" t="s">
        <v>14</v>
      </c>
      <c r="AM59" s="215" t="s">
        <v>1</v>
      </c>
      <c r="AN59" s="215">
        <v>1</v>
      </c>
      <c r="AO59" s="215">
        <v>0</v>
      </c>
      <c r="AP59" s="215">
        <v>1</v>
      </c>
      <c r="AZ59" s="215" t="s">
        <v>34</v>
      </c>
      <c r="BA59" s="215" t="s">
        <v>1</v>
      </c>
      <c r="BB59" s="241">
        <v>2.8</v>
      </c>
      <c r="BC59" s="241">
        <v>2.6</v>
      </c>
      <c r="BD59" s="241">
        <v>2.8</v>
      </c>
      <c r="BF59" s="215" t="s">
        <v>34</v>
      </c>
      <c r="BG59" s="215" t="s">
        <v>1</v>
      </c>
      <c r="BH59" s="235">
        <v>100</v>
      </c>
      <c r="BI59" s="235">
        <v>91</v>
      </c>
      <c r="BJ59" s="235">
        <v>100</v>
      </c>
      <c r="BL59" s="215" t="s">
        <v>34</v>
      </c>
      <c r="BM59" s="215" t="s">
        <v>1</v>
      </c>
      <c r="BN59" s="235">
        <v>1</v>
      </c>
      <c r="BO59" s="235">
        <v>1</v>
      </c>
      <c r="BP59" s="235">
        <v>1</v>
      </c>
      <c r="BZ59" s="215" t="s">
        <v>14</v>
      </c>
      <c r="CA59" s="215" t="s">
        <v>1</v>
      </c>
      <c r="CB59" s="241">
        <v>1.5</v>
      </c>
      <c r="CC59" s="241">
        <v>1</v>
      </c>
      <c r="CD59" s="241">
        <v>1.6</v>
      </c>
      <c r="CF59" s="215" t="s">
        <v>14</v>
      </c>
      <c r="CG59" s="215" t="s">
        <v>1</v>
      </c>
      <c r="CH59" s="215">
        <v>98</v>
      </c>
      <c r="CI59" s="215">
        <v>61</v>
      </c>
      <c r="CJ59" s="215">
        <v>100</v>
      </c>
      <c r="CL59" s="215" t="s">
        <v>14</v>
      </c>
      <c r="CM59" s="215" t="s">
        <v>1</v>
      </c>
      <c r="CN59" s="215">
        <v>1</v>
      </c>
      <c r="CO59" s="215">
        <v>0</v>
      </c>
      <c r="CP59" s="215">
        <v>1</v>
      </c>
    </row>
    <row r="60" spans="1:94" x14ac:dyDescent="0.25">
      <c r="A60" s="253" t="s">
        <v>38</v>
      </c>
      <c r="B60" s="356">
        <f t="shared" ca="1" si="17"/>
        <v>37.6</v>
      </c>
      <c r="C60" s="356">
        <f t="shared" ca="1" si="18"/>
        <v>49.9</v>
      </c>
      <c r="D60" s="356">
        <f t="shared" ca="1" si="19"/>
        <v>87.5</v>
      </c>
      <c r="E60" s="356"/>
      <c r="F60" s="356">
        <f t="shared" ca="1" si="20"/>
        <v>23.9</v>
      </c>
      <c r="G60" s="356">
        <f t="shared" ca="1" si="21"/>
        <v>37.200000000000003</v>
      </c>
      <c r="H60" s="356">
        <f t="shared" ca="1" si="22"/>
        <v>61.1</v>
      </c>
      <c r="I60" s="357"/>
      <c r="J60" s="356">
        <f t="shared" ca="1" si="23"/>
        <v>37.299999999999997</v>
      </c>
      <c r="K60" s="356">
        <f t="shared" ca="1" si="24"/>
        <v>49.7</v>
      </c>
      <c r="L60" s="356">
        <f ca="1">IFERROR( INDEX(INDIRECT(VLOOKUP($B$6,$O$15:$R$17, IF($B$7=$O$24,2,IF($B$7=$O$25,3,4)),FALSE)),MATCH($M60,INDIRECT(VLOOKUP($B$7,$O$24:$P$26,2,FALSE)),0)+2),".")</f>
        <v>86.9</v>
      </c>
      <c r="M60" s="233" t="s">
        <v>38</v>
      </c>
      <c r="N60" s="258"/>
      <c r="O60" s="233" t="s">
        <v>12</v>
      </c>
      <c r="P60" s="215">
        <v>3</v>
      </c>
      <c r="Q60" s="215">
        <v>3</v>
      </c>
      <c r="R60" s="239">
        <v>3</v>
      </c>
      <c r="S60" s="233"/>
      <c r="T60" s="273"/>
      <c r="Z60" s="215" t="s">
        <v>14</v>
      </c>
      <c r="AA60" s="215" t="s">
        <v>2</v>
      </c>
      <c r="AB60" s="240">
        <v>3.1</v>
      </c>
      <c r="AC60" s="240">
        <v>2.1</v>
      </c>
      <c r="AD60" s="240">
        <v>3.2</v>
      </c>
      <c r="AF60" s="215" t="s">
        <v>14</v>
      </c>
      <c r="AG60" s="215" t="s">
        <v>2</v>
      </c>
      <c r="AH60" s="215">
        <v>97</v>
      </c>
      <c r="AI60" s="215">
        <v>66</v>
      </c>
      <c r="AJ60" s="215">
        <v>100</v>
      </c>
      <c r="AL60" s="215" t="s">
        <v>14</v>
      </c>
      <c r="AM60" s="215" t="s">
        <v>2</v>
      </c>
      <c r="AN60" s="215">
        <v>1</v>
      </c>
      <c r="AO60" s="215">
        <v>1</v>
      </c>
      <c r="AP60" s="215">
        <v>1</v>
      </c>
      <c r="AZ60" s="215" t="s">
        <v>34</v>
      </c>
      <c r="BA60" s="215" t="s">
        <v>2</v>
      </c>
      <c r="BB60" s="241">
        <v>4</v>
      </c>
      <c r="BC60" s="241">
        <v>3.7</v>
      </c>
      <c r="BD60" s="241">
        <v>4</v>
      </c>
      <c r="BF60" s="215" t="s">
        <v>34</v>
      </c>
      <c r="BG60" s="215" t="s">
        <v>2</v>
      </c>
      <c r="BH60" s="235">
        <v>100</v>
      </c>
      <c r="BI60" s="235">
        <v>92</v>
      </c>
      <c r="BJ60" s="235">
        <v>100</v>
      </c>
      <c r="BL60" s="215" t="s">
        <v>34</v>
      </c>
      <c r="BM60" s="215" t="s">
        <v>2</v>
      </c>
      <c r="BN60" s="235">
        <v>1</v>
      </c>
      <c r="BO60" s="235">
        <v>1</v>
      </c>
      <c r="BP60" s="235">
        <v>1</v>
      </c>
      <c r="BZ60" s="215" t="s">
        <v>14</v>
      </c>
      <c r="CA60" s="215" t="s">
        <v>2</v>
      </c>
      <c r="CB60" s="241">
        <v>3.1</v>
      </c>
      <c r="CC60" s="241">
        <v>2.1</v>
      </c>
      <c r="CD60" s="241">
        <v>3.2</v>
      </c>
      <c r="CF60" s="215" t="s">
        <v>14</v>
      </c>
      <c r="CG60" s="215" t="s">
        <v>2</v>
      </c>
      <c r="CH60" s="215">
        <v>97</v>
      </c>
      <c r="CI60" s="215">
        <v>66</v>
      </c>
      <c r="CJ60" s="215">
        <v>100</v>
      </c>
      <c r="CL60" s="215" t="s">
        <v>14</v>
      </c>
      <c r="CM60" s="215" t="s">
        <v>2</v>
      </c>
      <c r="CN60" s="215">
        <v>1</v>
      </c>
      <c r="CO60" s="215">
        <v>1</v>
      </c>
      <c r="CP60" s="215">
        <v>1</v>
      </c>
    </row>
    <row r="61" spans="1:94" x14ac:dyDescent="0.25">
      <c r="A61" s="253" t="s">
        <v>40</v>
      </c>
      <c r="B61" s="356">
        <f t="shared" ca="1" si="17"/>
        <v>13.8</v>
      </c>
      <c r="C61" s="356">
        <f t="shared" ca="1" si="18"/>
        <v>16.2</v>
      </c>
      <c r="D61" s="356">
        <f t="shared" ca="1" si="19"/>
        <v>30</v>
      </c>
      <c r="E61" s="356"/>
      <c r="F61" s="356">
        <f t="shared" ca="1" si="20"/>
        <v>11.9</v>
      </c>
      <c r="G61" s="356">
        <f t="shared" ca="1" si="21"/>
        <v>14.7</v>
      </c>
      <c r="H61" s="356">
        <f t="shared" ca="1" si="22"/>
        <v>26.5</v>
      </c>
      <c r="I61" s="357"/>
      <c r="J61" s="356">
        <f t="shared" ca="1" si="23"/>
        <v>13.6</v>
      </c>
      <c r="K61" s="356">
        <f t="shared" ca="1" si="24"/>
        <v>16.100000000000001</v>
      </c>
      <c r="L61" s="356">
        <f ca="1">IFERROR( INDEX(INDIRECT(VLOOKUP($B$6,$O$15:$R$17, IF($B$7=$O$24,2,IF($B$7=$O$25,3,4)),FALSE)),MATCH($M61,INDIRECT(VLOOKUP($B$7,$O$24:$P$26,2,FALSE)),0)+2),".")</f>
        <v>29.8</v>
      </c>
      <c r="M61" s="233" t="s">
        <v>40</v>
      </c>
      <c r="N61" s="258"/>
      <c r="O61" s="233" t="s">
        <v>13</v>
      </c>
      <c r="P61" s="215">
        <v>3</v>
      </c>
      <c r="Q61" s="215">
        <v>3</v>
      </c>
      <c r="R61" s="239">
        <v>3</v>
      </c>
      <c r="S61" s="233"/>
      <c r="T61" s="273"/>
      <c r="Z61" s="215" t="s">
        <v>14</v>
      </c>
      <c r="AA61" s="215" t="s">
        <v>3</v>
      </c>
      <c r="AB61" s="240">
        <v>4.5999999999999996</v>
      </c>
      <c r="AC61" s="240">
        <v>3.1</v>
      </c>
      <c r="AD61" s="240">
        <v>4.8</v>
      </c>
      <c r="AF61" s="215" t="s">
        <v>14</v>
      </c>
      <c r="AG61" s="215" t="s">
        <v>3</v>
      </c>
      <c r="AH61" s="215">
        <v>97</v>
      </c>
      <c r="AI61" s="215">
        <v>64</v>
      </c>
      <c r="AJ61" s="215">
        <v>100</v>
      </c>
      <c r="AL61" s="215" t="s">
        <v>14</v>
      </c>
      <c r="AM61" s="215" t="s">
        <v>3</v>
      </c>
      <c r="AN61" s="215">
        <v>1</v>
      </c>
      <c r="AO61" s="215">
        <v>1</v>
      </c>
      <c r="AP61" s="215">
        <v>1</v>
      </c>
      <c r="AZ61" s="215" t="s">
        <v>34</v>
      </c>
      <c r="BA61" s="215" t="s">
        <v>3</v>
      </c>
      <c r="BB61" s="241">
        <v>6.8</v>
      </c>
      <c r="BC61" s="241">
        <v>6.3</v>
      </c>
      <c r="BD61" s="241">
        <v>6.8</v>
      </c>
      <c r="BF61" s="215" t="s">
        <v>34</v>
      </c>
      <c r="BG61" s="215" t="s">
        <v>3</v>
      </c>
      <c r="BH61" s="235">
        <v>100</v>
      </c>
      <c r="BI61" s="235">
        <v>92</v>
      </c>
      <c r="BJ61" s="235">
        <v>100</v>
      </c>
      <c r="BL61" s="215" t="s">
        <v>34</v>
      </c>
      <c r="BM61" s="215" t="s">
        <v>3</v>
      </c>
      <c r="BN61" s="235">
        <v>1</v>
      </c>
      <c r="BO61" s="235">
        <v>1</v>
      </c>
      <c r="BP61" s="235">
        <v>1</v>
      </c>
      <c r="BZ61" s="215" t="s">
        <v>14</v>
      </c>
      <c r="CA61" s="215" t="s">
        <v>3</v>
      </c>
      <c r="CB61" s="241">
        <v>4.5999999999999996</v>
      </c>
      <c r="CC61" s="241">
        <v>3.1</v>
      </c>
      <c r="CD61" s="241">
        <v>4.8</v>
      </c>
      <c r="CF61" s="215" t="s">
        <v>14</v>
      </c>
      <c r="CG61" s="215" t="s">
        <v>3</v>
      </c>
      <c r="CH61" s="215">
        <v>97</v>
      </c>
      <c r="CI61" s="215">
        <v>64</v>
      </c>
      <c r="CJ61" s="215">
        <v>100</v>
      </c>
      <c r="CL61" s="215" t="s">
        <v>14</v>
      </c>
      <c r="CM61" s="215" t="s">
        <v>3</v>
      </c>
      <c r="CN61" s="215">
        <v>1</v>
      </c>
      <c r="CO61" s="215">
        <v>1</v>
      </c>
      <c r="CP61" s="215">
        <v>1</v>
      </c>
    </row>
    <row r="62" spans="1:94" x14ac:dyDescent="0.25">
      <c r="A62" s="253"/>
      <c r="B62" s="356"/>
      <c r="C62" s="356"/>
      <c r="D62" s="356"/>
      <c r="E62" s="356"/>
      <c r="F62" s="356"/>
      <c r="G62" s="356"/>
      <c r="H62" s="356"/>
      <c r="I62" s="357"/>
      <c r="J62" s="356"/>
      <c r="K62" s="356"/>
      <c r="L62" s="356"/>
      <c r="M62" s="233"/>
      <c r="N62" s="258"/>
      <c r="O62" s="233" t="s">
        <v>14</v>
      </c>
      <c r="P62" s="215">
        <v>3</v>
      </c>
      <c r="Q62" s="215">
        <v>0</v>
      </c>
      <c r="R62" s="239">
        <v>3</v>
      </c>
      <c r="S62" s="233"/>
      <c r="T62" s="233"/>
      <c r="Z62" s="215" t="s">
        <v>15</v>
      </c>
      <c r="AA62" s="215" t="s">
        <v>1</v>
      </c>
      <c r="AB62" s="240">
        <v>0.5</v>
      </c>
      <c r="AC62" s="240">
        <v>0.4</v>
      </c>
      <c r="AD62" s="240">
        <v>0.5</v>
      </c>
      <c r="AF62" s="215" t="s">
        <v>15</v>
      </c>
      <c r="AG62" s="215" t="s">
        <v>1</v>
      </c>
      <c r="AH62" s="215">
        <v>99</v>
      </c>
      <c r="AI62" s="215">
        <v>83</v>
      </c>
      <c r="AJ62" s="215">
        <v>100</v>
      </c>
      <c r="AL62" s="215" t="s">
        <v>15</v>
      </c>
      <c r="AM62" s="215" t="s">
        <v>1</v>
      </c>
      <c r="AN62" s="215">
        <v>0</v>
      </c>
      <c r="AO62" s="215">
        <v>0</v>
      </c>
      <c r="AP62" s="215">
        <v>0</v>
      </c>
      <c r="AZ62" s="215" t="s">
        <v>35</v>
      </c>
      <c r="BA62" s="215" t="s">
        <v>1</v>
      </c>
      <c r="BB62" s="241">
        <v>1.2</v>
      </c>
      <c r="BC62" s="241">
        <v>1.1000000000000001</v>
      </c>
      <c r="BD62" s="241">
        <v>1.2</v>
      </c>
      <c r="BF62" s="215" t="s">
        <v>35</v>
      </c>
      <c r="BG62" s="215" t="s">
        <v>1</v>
      </c>
      <c r="BH62" s="235">
        <v>100</v>
      </c>
      <c r="BI62" s="235">
        <v>94</v>
      </c>
      <c r="BJ62" s="235">
        <v>100</v>
      </c>
      <c r="BL62" s="215" t="s">
        <v>35</v>
      </c>
      <c r="BM62" s="215" t="s">
        <v>1</v>
      </c>
      <c r="BN62" s="235">
        <v>0</v>
      </c>
      <c r="BO62" s="235">
        <v>0</v>
      </c>
      <c r="BP62" s="235">
        <v>0</v>
      </c>
      <c r="BZ62" s="215" t="s">
        <v>15</v>
      </c>
      <c r="CA62" s="215" t="s">
        <v>1</v>
      </c>
      <c r="CB62" s="241">
        <v>0.5</v>
      </c>
      <c r="CC62" s="241">
        <v>0.4</v>
      </c>
      <c r="CD62" s="241">
        <v>0.5</v>
      </c>
      <c r="CF62" s="215" t="s">
        <v>15</v>
      </c>
      <c r="CG62" s="215" t="s">
        <v>1</v>
      </c>
      <c r="CH62" s="215">
        <v>99</v>
      </c>
      <c r="CI62" s="215">
        <v>83</v>
      </c>
      <c r="CJ62" s="215">
        <v>100</v>
      </c>
      <c r="CL62" s="215" t="s">
        <v>15</v>
      </c>
      <c r="CM62" s="215" t="s">
        <v>1</v>
      </c>
      <c r="CN62" s="215">
        <v>0</v>
      </c>
      <c r="CO62" s="215">
        <v>0</v>
      </c>
      <c r="CP62" s="215">
        <v>0</v>
      </c>
    </row>
    <row r="63" spans="1:94" x14ac:dyDescent="0.25">
      <c r="A63" s="253" t="s">
        <v>84</v>
      </c>
      <c r="B63" s="356">
        <f t="shared" ref="B63:B67" ca="1" si="25">IFERROR( INDEX(INDIRECT(VLOOKUP($B$6,$O$5:$R$7, IF($B$7=$O$24,2,IF($B$7=$O$25,3,4)),FALSE)),MATCH($M63,INDIRECT(VLOOKUP($B$7,$O$24:$P$26,2,FALSE)),0)+1),".")</f>
        <v>6</v>
      </c>
      <c r="C63" s="356">
        <f t="shared" ref="C63:C67" ca="1" si="26">IFERROR( INDEX(INDIRECT(VLOOKUP($B$6,$O$5:$R$7, IF($B$7=$O$24,2,IF($B$7=$O$25,3,4)),FALSE)),MATCH($M63,INDIRECT(VLOOKUP($B$7,$O$24:$P$26,2,FALSE)),0)),".")</f>
        <v>6.6</v>
      </c>
      <c r="D63" s="356">
        <f t="shared" ref="D63:D67" ca="1" si="27">IFERROR( INDEX(INDIRECT(VLOOKUP($B$6,$O$5:$R$7, IF($B$7=$O$24,2,IF($B$7=$O$25,3,4)),FALSE)),MATCH($M63,INDIRECT(VLOOKUP($B$7,$O$24:$P$26,2,FALSE)),0)+2),".")</f>
        <v>12.6</v>
      </c>
      <c r="E63" s="356"/>
      <c r="F63" s="356">
        <f t="shared" ref="F63:F67" ca="1" si="28">IFERROR( INDEX(INDIRECT(VLOOKUP($B$6,$O$10:$R$12, IF($B$7=$O$24,2,IF($B$7=$O$25,3,4)),FALSE)),MATCH($M63,INDIRECT(VLOOKUP($B$7,$O$24:$P$26,2,FALSE)),0)+1),".")</f>
        <v>5.4</v>
      </c>
      <c r="G63" s="356">
        <f t="shared" ref="G63:G67" ca="1" si="29">IFERROR( INDEX(INDIRECT(VLOOKUP($B$6,$O$10:$R$12, IF($B$7=$O$24,2,IF($B$7=$O$25,3,4)),FALSE)),MATCH($M63,INDIRECT(VLOOKUP($B$7,$O$24:$P$26,2,FALSE)),0)),".")</f>
        <v>6</v>
      </c>
      <c r="H63" s="356">
        <f t="shared" ref="H63:H67" ca="1" si="30">IFERROR( INDEX(INDIRECT(VLOOKUP($B$6,$O$10:$R$12, IF($B$7=$O$24,2,IF($B$7=$O$25,3,4)),FALSE)),MATCH($M63,INDIRECT(VLOOKUP($B$7,$O$24:$P$26,2,FALSE)),0)+2),".")</f>
        <v>11.4</v>
      </c>
      <c r="I63" s="357"/>
      <c r="J63" s="356">
        <f t="shared" ref="J63:J67" ca="1" si="31">IFERROR( INDEX(INDIRECT(VLOOKUP($B$6,$O$15:$R$17, IF($B$7=$O$24,2,IF($B$7=$O$25,3,4)),FALSE)),MATCH($M63,INDIRECT(VLOOKUP($B$7,$O$24:$P$26,2,FALSE)),0)+1),".")</f>
        <v>6</v>
      </c>
      <c r="K63" s="356">
        <f t="shared" ref="K63:K67" ca="1" si="32">IFERROR( INDEX(INDIRECT(VLOOKUP($B$6,$O$15:$R$17, IF($B$7=$O$24,2,IF($B$7=$O$25,3,4)),FALSE)),MATCH($M63,INDIRECT(VLOOKUP($B$7,$O$24:$P$26,2,FALSE)),0)),".")</f>
        <v>6.6</v>
      </c>
      <c r="L63" s="356">
        <f t="shared" ref="L63:L87" ca="1" si="33">IFERROR( INDEX(INDIRECT(VLOOKUP($B$6,$O$15:$R$17, IF($B$7=$O$24,2,IF($B$7=$O$25,3,4)),FALSE)),MATCH($M63,INDIRECT(VLOOKUP($B$7,$O$24:$P$26,2,FALSE)),0)+2),".")</f>
        <v>12.6</v>
      </c>
      <c r="M63" s="233" t="s">
        <v>84</v>
      </c>
      <c r="N63" s="258"/>
      <c r="O63" s="233" t="s">
        <v>79</v>
      </c>
      <c r="P63" s="215">
        <v>3</v>
      </c>
      <c r="Q63" s="215">
        <v>0</v>
      </c>
      <c r="R63" s="239">
        <v>3</v>
      </c>
      <c r="S63" s="233"/>
      <c r="T63" s="233"/>
      <c r="Z63" s="215" t="s">
        <v>15</v>
      </c>
      <c r="AA63" s="215" t="s">
        <v>2</v>
      </c>
      <c r="AB63" s="240">
        <v>6</v>
      </c>
      <c r="AC63" s="240">
        <v>3.9</v>
      </c>
      <c r="AD63" s="240">
        <v>6.1</v>
      </c>
      <c r="AF63" s="215" t="s">
        <v>15</v>
      </c>
      <c r="AG63" s="215" t="s">
        <v>2</v>
      </c>
      <c r="AH63" s="215">
        <v>98</v>
      </c>
      <c r="AI63" s="215">
        <v>64</v>
      </c>
      <c r="AJ63" s="215">
        <v>100</v>
      </c>
      <c r="AL63" s="215" t="s">
        <v>15</v>
      </c>
      <c r="AM63" s="215" t="s">
        <v>2</v>
      </c>
      <c r="AN63" s="215">
        <v>2</v>
      </c>
      <c r="AO63" s="215">
        <v>1</v>
      </c>
      <c r="AP63" s="215">
        <v>2</v>
      </c>
      <c r="AZ63" s="215" t="s">
        <v>35</v>
      </c>
      <c r="BA63" s="215" t="s">
        <v>2</v>
      </c>
      <c r="BB63" s="241">
        <v>1.8</v>
      </c>
      <c r="BC63" s="241">
        <v>1.7</v>
      </c>
      <c r="BD63" s="241">
        <v>1.8</v>
      </c>
      <c r="BF63" s="215" t="s">
        <v>35</v>
      </c>
      <c r="BG63" s="215" t="s">
        <v>2</v>
      </c>
      <c r="BH63" s="235">
        <v>100</v>
      </c>
      <c r="BI63" s="235">
        <v>92</v>
      </c>
      <c r="BJ63" s="235">
        <v>100</v>
      </c>
      <c r="BL63" s="215" t="s">
        <v>35</v>
      </c>
      <c r="BM63" s="215" t="s">
        <v>2</v>
      </c>
      <c r="BN63" s="235">
        <v>1</v>
      </c>
      <c r="BO63" s="235">
        <v>1</v>
      </c>
      <c r="BP63" s="235">
        <v>1</v>
      </c>
      <c r="BZ63" s="215" t="s">
        <v>15</v>
      </c>
      <c r="CA63" s="215" t="s">
        <v>2</v>
      </c>
      <c r="CB63" s="241">
        <v>6</v>
      </c>
      <c r="CC63" s="241">
        <v>3.9</v>
      </c>
      <c r="CD63" s="241">
        <v>6.1</v>
      </c>
      <c r="CF63" s="215" t="s">
        <v>15</v>
      </c>
      <c r="CG63" s="215" t="s">
        <v>2</v>
      </c>
      <c r="CH63" s="215">
        <v>98</v>
      </c>
      <c r="CI63" s="215">
        <v>64</v>
      </c>
      <c r="CJ63" s="215">
        <v>100</v>
      </c>
      <c r="CL63" s="215" t="s">
        <v>15</v>
      </c>
      <c r="CM63" s="215" t="s">
        <v>2</v>
      </c>
      <c r="CN63" s="215">
        <v>2</v>
      </c>
      <c r="CO63" s="215">
        <v>1</v>
      </c>
      <c r="CP63" s="215">
        <v>2</v>
      </c>
    </row>
    <row r="64" spans="1:94" x14ac:dyDescent="0.25">
      <c r="A64" s="274" t="s">
        <v>41</v>
      </c>
      <c r="B64" s="356">
        <f t="shared" ca="1" si="25"/>
        <v>2</v>
      </c>
      <c r="C64" s="356">
        <f t="shared" ca="1" si="26"/>
        <v>2.1</v>
      </c>
      <c r="D64" s="356">
        <f t="shared" ca="1" si="27"/>
        <v>4.0999999999999996</v>
      </c>
      <c r="E64" s="356"/>
      <c r="F64" s="356">
        <f t="shared" ca="1" si="28"/>
        <v>1.6</v>
      </c>
      <c r="G64" s="356">
        <f t="shared" ca="1" si="29"/>
        <v>1.8</v>
      </c>
      <c r="H64" s="356">
        <f t="shared" ca="1" si="30"/>
        <v>3.3</v>
      </c>
      <c r="I64" s="357"/>
      <c r="J64" s="356">
        <f t="shared" ca="1" si="31"/>
        <v>1.9</v>
      </c>
      <c r="K64" s="356">
        <f t="shared" ca="1" si="32"/>
        <v>2.1</v>
      </c>
      <c r="L64" s="356">
        <f t="shared" ca="1" si="33"/>
        <v>4.0999999999999996</v>
      </c>
      <c r="M64" s="275" t="s">
        <v>41</v>
      </c>
      <c r="N64" s="258"/>
      <c r="O64" s="233" t="s">
        <v>15</v>
      </c>
      <c r="P64" s="215">
        <v>3</v>
      </c>
      <c r="Q64" s="215">
        <v>0</v>
      </c>
      <c r="R64" s="239">
        <v>3</v>
      </c>
      <c r="S64" s="233"/>
      <c r="T64" s="233"/>
      <c r="Z64" s="215" t="s">
        <v>15</v>
      </c>
      <c r="AA64" s="215" t="s">
        <v>3</v>
      </c>
      <c r="AB64" s="240">
        <v>6.5</v>
      </c>
      <c r="AC64" s="240">
        <v>4.3</v>
      </c>
      <c r="AD64" s="240">
        <v>6.6</v>
      </c>
      <c r="AF64" s="215" t="s">
        <v>15</v>
      </c>
      <c r="AG64" s="215" t="s">
        <v>3</v>
      </c>
      <c r="AH64" s="215">
        <v>98</v>
      </c>
      <c r="AI64" s="215">
        <v>65</v>
      </c>
      <c r="AJ64" s="215">
        <v>100</v>
      </c>
      <c r="AL64" s="215" t="s">
        <v>15</v>
      </c>
      <c r="AM64" s="215" t="s">
        <v>3</v>
      </c>
      <c r="AN64" s="215">
        <v>1</v>
      </c>
      <c r="AO64" s="215">
        <v>1</v>
      </c>
      <c r="AP64" s="215">
        <v>1</v>
      </c>
      <c r="AZ64" s="215" t="s">
        <v>35</v>
      </c>
      <c r="BA64" s="215" t="s">
        <v>3</v>
      </c>
      <c r="BB64" s="241">
        <v>3</v>
      </c>
      <c r="BC64" s="241">
        <v>2.8</v>
      </c>
      <c r="BD64" s="241">
        <v>3</v>
      </c>
      <c r="BF64" s="215" t="s">
        <v>35</v>
      </c>
      <c r="BG64" s="215" t="s">
        <v>3</v>
      </c>
      <c r="BH64" s="235">
        <v>100</v>
      </c>
      <c r="BI64" s="235">
        <v>93</v>
      </c>
      <c r="BJ64" s="235">
        <v>100</v>
      </c>
      <c r="BL64" s="215" t="s">
        <v>35</v>
      </c>
      <c r="BM64" s="215" t="s">
        <v>3</v>
      </c>
      <c r="BN64" s="235">
        <v>0</v>
      </c>
      <c r="BO64" s="235">
        <v>0</v>
      </c>
      <c r="BP64" s="235">
        <v>0</v>
      </c>
      <c r="BZ64" s="215" t="s">
        <v>15</v>
      </c>
      <c r="CA64" s="215" t="s">
        <v>3</v>
      </c>
      <c r="CB64" s="241">
        <v>6.5</v>
      </c>
      <c r="CC64" s="241">
        <v>4.3</v>
      </c>
      <c r="CD64" s="241">
        <v>6.6</v>
      </c>
      <c r="CF64" s="215" t="s">
        <v>15</v>
      </c>
      <c r="CG64" s="215" t="s">
        <v>3</v>
      </c>
      <c r="CH64" s="215">
        <v>98</v>
      </c>
      <c r="CI64" s="215">
        <v>65</v>
      </c>
      <c r="CJ64" s="215">
        <v>100</v>
      </c>
      <c r="CL64" s="215" t="s">
        <v>15</v>
      </c>
      <c r="CM64" s="215" t="s">
        <v>3</v>
      </c>
      <c r="CN64" s="215">
        <v>1</v>
      </c>
      <c r="CO64" s="215">
        <v>1</v>
      </c>
      <c r="CP64" s="215">
        <v>1</v>
      </c>
    </row>
    <row r="65" spans="1:94" x14ac:dyDescent="0.25">
      <c r="A65" s="274" t="s">
        <v>42</v>
      </c>
      <c r="B65" s="356">
        <f t="shared" ca="1" si="25"/>
        <v>0.6</v>
      </c>
      <c r="C65" s="356">
        <f t="shared" ca="1" si="26"/>
        <v>0.5</v>
      </c>
      <c r="D65" s="356">
        <f t="shared" ca="1" si="27"/>
        <v>1.1000000000000001</v>
      </c>
      <c r="E65" s="356"/>
      <c r="F65" s="356">
        <f t="shared" ca="1" si="28"/>
        <v>0.6</v>
      </c>
      <c r="G65" s="356">
        <f t="shared" ca="1" si="29"/>
        <v>0.5</v>
      </c>
      <c r="H65" s="356">
        <f t="shared" ca="1" si="30"/>
        <v>1.1000000000000001</v>
      </c>
      <c r="I65" s="357"/>
      <c r="J65" s="356">
        <f t="shared" ca="1" si="31"/>
        <v>0.6</v>
      </c>
      <c r="K65" s="356">
        <f t="shared" ca="1" si="32"/>
        <v>0.5</v>
      </c>
      <c r="L65" s="356">
        <f t="shared" ca="1" si="33"/>
        <v>1.1000000000000001</v>
      </c>
      <c r="M65" s="275" t="s">
        <v>42</v>
      </c>
      <c r="N65" s="258"/>
      <c r="O65" s="233" t="s">
        <v>16</v>
      </c>
      <c r="P65" s="215">
        <v>3</v>
      </c>
      <c r="Q65" s="215">
        <v>0</v>
      </c>
      <c r="R65" s="239">
        <v>3</v>
      </c>
      <c r="S65" s="275"/>
      <c r="T65" s="233"/>
      <c r="Z65" s="215" t="s">
        <v>16</v>
      </c>
      <c r="AA65" s="215" t="s">
        <v>1</v>
      </c>
      <c r="AB65" s="240">
        <v>21.1</v>
      </c>
      <c r="AC65" s="240">
        <v>15.1</v>
      </c>
      <c r="AD65" s="240">
        <v>21.3</v>
      </c>
      <c r="AF65" s="215" t="s">
        <v>16</v>
      </c>
      <c r="AG65" s="215" t="s">
        <v>1</v>
      </c>
      <c r="AH65" s="215">
        <v>99</v>
      </c>
      <c r="AI65" s="215">
        <v>71</v>
      </c>
      <c r="AJ65" s="215">
        <v>100</v>
      </c>
      <c r="AL65" s="215" t="s">
        <v>16</v>
      </c>
      <c r="AM65" s="215" t="s">
        <v>1</v>
      </c>
      <c r="AN65" s="215">
        <v>7</v>
      </c>
      <c r="AO65" s="215">
        <v>5</v>
      </c>
      <c r="AP65" s="215">
        <v>7</v>
      </c>
      <c r="AZ65" s="215" t="s">
        <v>38</v>
      </c>
      <c r="BA65" s="215" t="s">
        <v>1</v>
      </c>
      <c r="BB65" s="241">
        <v>2</v>
      </c>
      <c r="BC65" s="241">
        <v>1.9</v>
      </c>
      <c r="BD65" s="241">
        <v>2</v>
      </c>
      <c r="BF65" s="215" t="s">
        <v>38</v>
      </c>
      <c r="BG65" s="215" t="s">
        <v>1</v>
      </c>
      <c r="BH65" s="235">
        <v>100</v>
      </c>
      <c r="BI65" s="235">
        <v>96</v>
      </c>
      <c r="BJ65" s="235">
        <v>100</v>
      </c>
      <c r="BL65" s="215" t="s">
        <v>38</v>
      </c>
      <c r="BM65" s="215" t="s">
        <v>1</v>
      </c>
      <c r="BN65" s="235">
        <v>1</v>
      </c>
      <c r="BO65" s="235">
        <v>1</v>
      </c>
      <c r="BP65" s="235">
        <v>1</v>
      </c>
      <c r="BZ65" s="215" t="s">
        <v>16</v>
      </c>
      <c r="CA65" s="215" t="s">
        <v>1</v>
      </c>
      <c r="CB65" s="241">
        <v>21.1</v>
      </c>
      <c r="CC65" s="241">
        <v>15.1</v>
      </c>
      <c r="CD65" s="241">
        <v>21.3</v>
      </c>
      <c r="CF65" s="215" t="s">
        <v>16</v>
      </c>
      <c r="CG65" s="215" t="s">
        <v>1</v>
      </c>
      <c r="CH65" s="215">
        <v>99</v>
      </c>
      <c r="CI65" s="215">
        <v>71</v>
      </c>
      <c r="CJ65" s="215">
        <v>100</v>
      </c>
      <c r="CL65" s="215" t="s">
        <v>16</v>
      </c>
      <c r="CM65" s="215" t="s">
        <v>1</v>
      </c>
      <c r="CN65" s="215">
        <v>7</v>
      </c>
      <c r="CO65" s="215">
        <v>5</v>
      </c>
      <c r="CP65" s="215">
        <v>7</v>
      </c>
    </row>
    <row r="66" spans="1:94" x14ac:dyDescent="0.25">
      <c r="A66" s="253" t="s">
        <v>43</v>
      </c>
      <c r="B66" s="356">
        <f t="shared" ca="1" si="25"/>
        <v>4</v>
      </c>
      <c r="C66" s="356">
        <f t="shared" ca="1" si="26"/>
        <v>4.0999999999999996</v>
      </c>
      <c r="D66" s="356">
        <f t="shared" ca="1" si="27"/>
        <v>8</v>
      </c>
      <c r="E66" s="356"/>
      <c r="F66" s="356">
        <f t="shared" ca="1" si="28"/>
        <v>3.7</v>
      </c>
      <c r="G66" s="356">
        <f t="shared" ca="1" si="29"/>
        <v>3.9</v>
      </c>
      <c r="H66" s="356">
        <f t="shared" ca="1" si="30"/>
        <v>7.6</v>
      </c>
      <c r="I66" s="357"/>
      <c r="J66" s="356">
        <f t="shared" ca="1" si="31"/>
        <v>4</v>
      </c>
      <c r="K66" s="356">
        <f t="shared" ca="1" si="32"/>
        <v>4.0999999999999996</v>
      </c>
      <c r="L66" s="356">
        <f t="shared" ca="1" si="33"/>
        <v>8</v>
      </c>
      <c r="M66" s="233" t="s">
        <v>43</v>
      </c>
      <c r="N66" s="258"/>
      <c r="O66" s="233" t="s">
        <v>17</v>
      </c>
      <c r="P66" s="215">
        <v>3</v>
      </c>
      <c r="Q66" s="215">
        <v>0</v>
      </c>
      <c r="R66" s="239">
        <v>3</v>
      </c>
      <c r="S66" s="275"/>
      <c r="T66" s="233"/>
      <c r="Z66" s="215" t="s">
        <v>16</v>
      </c>
      <c r="AA66" s="215" t="s">
        <v>2</v>
      </c>
      <c r="AB66" s="240">
        <v>11.9</v>
      </c>
      <c r="AC66" s="240">
        <v>5.4</v>
      </c>
      <c r="AD66" s="240">
        <v>12.1</v>
      </c>
      <c r="AF66" s="215" t="s">
        <v>16</v>
      </c>
      <c r="AG66" s="215" t="s">
        <v>2</v>
      </c>
      <c r="AH66" s="215">
        <v>98</v>
      </c>
      <c r="AI66" s="215">
        <v>44</v>
      </c>
      <c r="AJ66" s="215">
        <v>100</v>
      </c>
      <c r="AL66" s="215" t="s">
        <v>16</v>
      </c>
      <c r="AM66" s="215" t="s">
        <v>2</v>
      </c>
      <c r="AN66" s="215">
        <v>4</v>
      </c>
      <c r="AO66" s="215">
        <v>2</v>
      </c>
      <c r="AP66" s="215">
        <v>4</v>
      </c>
      <c r="AZ66" s="215" t="s">
        <v>38</v>
      </c>
      <c r="BA66" s="215" t="s">
        <v>2</v>
      </c>
      <c r="BB66" s="241">
        <v>2.2000000000000002</v>
      </c>
      <c r="BC66" s="241">
        <v>2</v>
      </c>
      <c r="BD66" s="241">
        <v>2.2000000000000002</v>
      </c>
      <c r="BF66" s="215" t="s">
        <v>38</v>
      </c>
      <c r="BG66" s="215" t="s">
        <v>2</v>
      </c>
      <c r="BH66" s="235">
        <v>100</v>
      </c>
      <c r="BI66" s="235">
        <v>94</v>
      </c>
      <c r="BJ66" s="235">
        <v>100</v>
      </c>
      <c r="BL66" s="215" t="s">
        <v>38</v>
      </c>
      <c r="BM66" s="215" t="s">
        <v>2</v>
      </c>
      <c r="BN66" s="235">
        <v>1</v>
      </c>
      <c r="BO66" s="235">
        <v>1</v>
      </c>
      <c r="BP66" s="235">
        <v>1</v>
      </c>
      <c r="BZ66" s="215" t="s">
        <v>16</v>
      </c>
      <c r="CA66" s="215" t="s">
        <v>2</v>
      </c>
      <c r="CB66" s="241">
        <v>11.9</v>
      </c>
      <c r="CC66" s="241">
        <v>5.4</v>
      </c>
      <c r="CD66" s="241">
        <v>12.1</v>
      </c>
      <c r="CF66" s="215" t="s">
        <v>16</v>
      </c>
      <c r="CG66" s="215" t="s">
        <v>2</v>
      </c>
      <c r="CH66" s="215">
        <v>98</v>
      </c>
      <c r="CI66" s="215">
        <v>44</v>
      </c>
      <c r="CJ66" s="215">
        <v>100</v>
      </c>
      <c r="CL66" s="215" t="s">
        <v>16</v>
      </c>
      <c r="CM66" s="215" t="s">
        <v>2</v>
      </c>
      <c r="CN66" s="215">
        <v>4</v>
      </c>
      <c r="CO66" s="215">
        <v>2</v>
      </c>
      <c r="CP66" s="215">
        <v>4</v>
      </c>
    </row>
    <row r="67" spans="1:94" x14ac:dyDescent="0.25">
      <c r="A67" s="253" t="s">
        <v>466</v>
      </c>
      <c r="B67" s="356">
        <f t="shared" ca="1" si="25"/>
        <v>0.1</v>
      </c>
      <c r="C67" s="356">
        <f t="shared" ca="1" si="26"/>
        <v>0.4</v>
      </c>
      <c r="D67" s="356">
        <f t="shared" ca="1" si="27"/>
        <v>0.6</v>
      </c>
      <c r="E67" s="356"/>
      <c r="F67" s="356">
        <f t="shared" ca="1" si="28"/>
        <v>0.1</v>
      </c>
      <c r="G67" s="356">
        <f t="shared" ca="1" si="29"/>
        <v>0.4</v>
      </c>
      <c r="H67" s="356">
        <f t="shared" ca="1" si="30"/>
        <v>0.5</v>
      </c>
      <c r="I67" s="357"/>
      <c r="J67" s="356">
        <f t="shared" ca="1" si="31"/>
        <v>0.1</v>
      </c>
      <c r="K67" s="356">
        <f t="shared" ca="1" si="32"/>
        <v>0.4</v>
      </c>
      <c r="L67" s="356">
        <f t="shared" ca="1" si="33"/>
        <v>0.5</v>
      </c>
      <c r="M67" s="233" t="s">
        <v>44</v>
      </c>
      <c r="N67" s="258"/>
      <c r="O67" s="233" t="s">
        <v>18</v>
      </c>
      <c r="P67" s="215">
        <v>3</v>
      </c>
      <c r="Q67" s="215">
        <v>0</v>
      </c>
      <c r="R67" s="239">
        <v>3</v>
      </c>
      <c r="S67" s="233"/>
      <c r="T67" s="276"/>
      <c r="Z67" s="215" t="s">
        <v>16</v>
      </c>
      <c r="AA67" s="215" t="s">
        <v>3</v>
      </c>
      <c r="AB67" s="240">
        <v>33</v>
      </c>
      <c r="AC67" s="240">
        <v>20.399999999999999</v>
      </c>
      <c r="AD67" s="240">
        <v>33.5</v>
      </c>
      <c r="AF67" s="215" t="s">
        <v>16</v>
      </c>
      <c r="AG67" s="215" t="s">
        <v>3</v>
      </c>
      <c r="AH67" s="215">
        <v>99</v>
      </c>
      <c r="AI67" s="215">
        <v>61</v>
      </c>
      <c r="AJ67" s="215">
        <v>100</v>
      </c>
      <c r="AL67" s="215" t="s">
        <v>16</v>
      </c>
      <c r="AM67" s="215" t="s">
        <v>3</v>
      </c>
      <c r="AN67" s="215">
        <v>5</v>
      </c>
      <c r="AO67" s="215">
        <v>3</v>
      </c>
      <c r="AP67" s="215">
        <v>6</v>
      </c>
      <c r="AZ67" s="215" t="s">
        <v>38</v>
      </c>
      <c r="BA67" s="215" t="s">
        <v>3</v>
      </c>
      <c r="BB67" s="241">
        <v>4.0999999999999996</v>
      </c>
      <c r="BC67" s="241">
        <v>3.9</v>
      </c>
      <c r="BD67" s="241">
        <v>4.2</v>
      </c>
      <c r="BF67" s="215" t="s">
        <v>38</v>
      </c>
      <c r="BG67" s="215" t="s">
        <v>3</v>
      </c>
      <c r="BH67" s="235">
        <v>100</v>
      </c>
      <c r="BI67" s="235">
        <v>95</v>
      </c>
      <c r="BJ67" s="235">
        <v>100</v>
      </c>
      <c r="BL67" s="215" t="s">
        <v>38</v>
      </c>
      <c r="BM67" s="215" t="s">
        <v>3</v>
      </c>
      <c r="BN67" s="235">
        <v>1</v>
      </c>
      <c r="BO67" s="235">
        <v>1</v>
      </c>
      <c r="BP67" s="235">
        <v>1</v>
      </c>
      <c r="BZ67" s="215" t="s">
        <v>16</v>
      </c>
      <c r="CA67" s="215" t="s">
        <v>3</v>
      </c>
      <c r="CB67" s="241">
        <v>33</v>
      </c>
      <c r="CC67" s="241">
        <v>20.399999999999999</v>
      </c>
      <c r="CD67" s="241">
        <v>33.5</v>
      </c>
      <c r="CF67" s="215" t="s">
        <v>16</v>
      </c>
      <c r="CG67" s="215" t="s">
        <v>3</v>
      </c>
      <c r="CH67" s="215">
        <v>99</v>
      </c>
      <c r="CI67" s="215">
        <v>61</v>
      </c>
      <c r="CJ67" s="215">
        <v>100</v>
      </c>
      <c r="CL67" s="215" t="s">
        <v>16</v>
      </c>
      <c r="CM67" s="215" t="s">
        <v>3</v>
      </c>
      <c r="CN67" s="215">
        <v>5</v>
      </c>
      <c r="CO67" s="215">
        <v>3</v>
      </c>
      <c r="CP67" s="215">
        <v>6</v>
      </c>
    </row>
    <row r="68" spans="1:94" x14ac:dyDescent="0.25">
      <c r="A68" s="253"/>
      <c r="B68" s="356"/>
      <c r="C68" s="356"/>
      <c r="D68" s="356"/>
      <c r="E68" s="356"/>
      <c r="F68" s="356"/>
      <c r="G68" s="356"/>
      <c r="H68" s="356"/>
      <c r="I68" s="357"/>
      <c r="J68" s="356"/>
      <c r="K68" s="356"/>
      <c r="L68" s="356"/>
      <c r="M68" s="233"/>
      <c r="N68" s="258"/>
      <c r="O68" s="233" t="s">
        <v>19</v>
      </c>
      <c r="P68" s="215">
        <v>3</v>
      </c>
      <c r="Q68" s="215">
        <v>0</v>
      </c>
      <c r="R68" s="239">
        <v>3</v>
      </c>
      <c r="S68" s="233"/>
      <c r="T68" s="233"/>
      <c r="Z68" s="215" t="s">
        <v>17</v>
      </c>
      <c r="AA68" s="215" t="s">
        <v>1</v>
      </c>
      <c r="AB68" s="240">
        <v>9.6</v>
      </c>
      <c r="AC68" s="240">
        <v>7.1</v>
      </c>
      <c r="AD68" s="240">
        <v>9.6999999999999993</v>
      </c>
      <c r="AF68" s="215" t="s">
        <v>17</v>
      </c>
      <c r="AG68" s="215" t="s">
        <v>1</v>
      </c>
      <c r="AH68" s="215">
        <v>99</v>
      </c>
      <c r="AI68" s="215">
        <v>73</v>
      </c>
      <c r="AJ68" s="215">
        <v>100</v>
      </c>
      <c r="AL68" s="215" t="s">
        <v>17</v>
      </c>
      <c r="AM68" s="215" t="s">
        <v>1</v>
      </c>
      <c r="AN68" s="215">
        <v>3</v>
      </c>
      <c r="AO68" s="215">
        <v>2</v>
      </c>
      <c r="AP68" s="215">
        <v>3</v>
      </c>
      <c r="AZ68" s="215" t="s">
        <v>40</v>
      </c>
      <c r="BA68" s="215" t="s">
        <v>1</v>
      </c>
      <c r="BB68" s="241">
        <v>0.1</v>
      </c>
      <c r="BC68" s="241">
        <v>0.1</v>
      </c>
      <c r="BD68" s="241">
        <v>0.1</v>
      </c>
      <c r="BF68" s="215" t="s">
        <v>40</v>
      </c>
      <c r="BG68" s="215" t="s">
        <v>1</v>
      </c>
      <c r="BH68" s="235">
        <v>100</v>
      </c>
      <c r="BI68" s="235">
        <v>100</v>
      </c>
      <c r="BJ68" s="235">
        <v>100</v>
      </c>
      <c r="BL68" s="215" t="s">
        <v>40</v>
      </c>
      <c r="BM68" s="215" t="s">
        <v>1</v>
      </c>
      <c r="BN68" s="235">
        <v>0</v>
      </c>
      <c r="BO68" s="235">
        <v>0</v>
      </c>
      <c r="BP68" s="235">
        <v>0</v>
      </c>
      <c r="BZ68" s="215" t="s">
        <v>17</v>
      </c>
      <c r="CA68" s="215" t="s">
        <v>1</v>
      </c>
      <c r="CB68" s="241">
        <v>9.6</v>
      </c>
      <c r="CC68" s="241">
        <v>7.1</v>
      </c>
      <c r="CD68" s="241">
        <v>9.6999999999999993</v>
      </c>
      <c r="CF68" s="215" t="s">
        <v>17</v>
      </c>
      <c r="CG68" s="215" t="s">
        <v>1</v>
      </c>
      <c r="CH68" s="215">
        <v>99</v>
      </c>
      <c r="CI68" s="215">
        <v>73</v>
      </c>
      <c r="CJ68" s="215">
        <v>100</v>
      </c>
      <c r="CL68" s="215" t="s">
        <v>17</v>
      </c>
      <c r="CM68" s="215" t="s">
        <v>1</v>
      </c>
      <c r="CN68" s="215">
        <v>3</v>
      </c>
      <c r="CO68" s="215">
        <v>2</v>
      </c>
      <c r="CP68" s="215">
        <v>3</v>
      </c>
    </row>
    <row r="69" spans="1:94" x14ac:dyDescent="0.25">
      <c r="A69" s="270" t="s">
        <v>45</v>
      </c>
      <c r="B69" s="356">
        <f t="shared" ref="B69:B87" ca="1" si="34">IFERROR( INDEX(INDIRECT(VLOOKUP($B$6,$O$5:$R$7, IF($B$7=$O$24,2,IF($B$7=$O$25,3,4)),FALSE)),MATCH($M69,INDIRECT(VLOOKUP($B$7,$O$24:$P$26,2,FALSE)),0)+1),".")</f>
        <v>0.4</v>
      </c>
      <c r="C69" s="356">
        <f t="shared" ref="C69:C87" ca="1" si="35">IFERROR( INDEX(INDIRECT(VLOOKUP($B$6,$O$5:$R$7, IF($B$7=$O$24,2,IF($B$7=$O$25,3,4)),FALSE)),MATCH($M69,INDIRECT(VLOOKUP($B$7,$O$24:$P$26,2,FALSE)),0)),".")</f>
        <v>0.4</v>
      </c>
      <c r="D69" s="356">
        <f t="shared" ref="D69:D87" ca="1" si="36">IFERROR( INDEX(INDIRECT(VLOOKUP($B$6,$O$5:$R$7, IF($B$7=$O$24,2,IF($B$7=$O$25,3,4)),FALSE)),MATCH($M69,INDIRECT(VLOOKUP($B$7,$O$24:$P$26,2,FALSE)),0)+2),".")</f>
        <v>0.8</v>
      </c>
      <c r="E69" s="356"/>
      <c r="F69" s="356">
        <f t="shared" ref="F69:F87" ca="1" si="37">IFERROR( INDEX(INDIRECT(VLOOKUP($B$6,$O$10:$R$12, IF($B$7=$O$24,2,IF($B$7=$O$25,3,4)),FALSE)),MATCH($M69,INDIRECT(VLOOKUP($B$7,$O$24:$P$26,2,FALSE)),0)+1),".")</f>
        <v>0.2</v>
      </c>
      <c r="G69" s="356">
        <f t="shared" ref="G69:G87" ca="1" si="38">IFERROR( INDEX(INDIRECT(VLOOKUP($B$6,$O$10:$R$12, IF($B$7=$O$24,2,IF($B$7=$O$25,3,4)),FALSE)),MATCH($M69,INDIRECT(VLOOKUP($B$7,$O$24:$P$26,2,FALSE)),0)),".")</f>
        <v>0.3</v>
      </c>
      <c r="H69" s="356">
        <f t="shared" ref="H69:H87" ca="1" si="39">IFERROR( INDEX(INDIRECT(VLOOKUP($B$6,$O$10:$R$12, IF($B$7=$O$24,2,IF($B$7=$O$25,3,4)),FALSE)),MATCH($M69,INDIRECT(VLOOKUP($B$7,$O$24:$P$26,2,FALSE)),0)+2),".")</f>
        <v>0.5</v>
      </c>
      <c r="I69" s="357"/>
      <c r="J69" s="356">
        <f t="shared" ref="J69:J87" ca="1" si="40">IFERROR( INDEX(INDIRECT(VLOOKUP($B$6,$O$15:$R$17, IF($B$7=$O$24,2,IF($B$7=$O$25,3,4)),FALSE)),MATCH($M69,INDIRECT(VLOOKUP($B$7,$O$24:$P$26,2,FALSE)),0)+1),".")</f>
        <v>0.4</v>
      </c>
      <c r="K69" s="356">
        <f t="shared" ref="K69:K87" ca="1" si="41">IFERROR( INDEX(INDIRECT(VLOOKUP($B$6,$O$15:$R$17, IF($B$7=$O$24,2,IF($B$7=$O$25,3,4)),FALSE)),MATCH($M69,INDIRECT(VLOOKUP($B$7,$O$24:$P$26,2,FALSE)),0)),".")</f>
        <v>0.4</v>
      </c>
      <c r="L69" s="356">
        <f t="shared" ca="1" si="33"/>
        <v>0.8</v>
      </c>
      <c r="M69" s="271" t="s">
        <v>45</v>
      </c>
      <c r="N69" s="258"/>
      <c r="O69" s="233" t="s">
        <v>20</v>
      </c>
      <c r="P69" s="215">
        <v>3</v>
      </c>
      <c r="Q69" s="215">
        <v>0</v>
      </c>
      <c r="R69" s="239">
        <v>3</v>
      </c>
      <c r="S69" s="233"/>
      <c r="T69" s="233"/>
      <c r="Z69" s="215" t="s">
        <v>17</v>
      </c>
      <c r="AA69" s="215" t="s">
        <v>2</v>
      </c>
      <c r="AB69" s="240">
        <v>15.6</v>
      </c>
      <c r="AC69" s="240">
        <v>7.9</v>
      </c>
      <c r="AD69" s="240">
        <v>16.2</v>
      </c>
      <c r="AF69" s="215" t="s">
        <v>17</v>
      </c>
      <c r="AG69" s="215" t="s">
        <v>2</v>
      </c>
      <c r="AH69" s="215">
        <v>97</v>
      </c>
      <c r="AI69" s="215">
        <v>49</v>
      </c>
      <c r="AJ69" s="215">
        <v>100</v>
      </c>
      <c r="AL69" s="215" t="s">
        <v>17</v>
      </c>
      <c r="AM69" s="215" t="s">
        <v>2</v>
      </c>
      <c r="AN69" s="215">
        <v>5</v>
      </c>
      <c r="AO69" s="215">
        <v>3</v>
      </c>
      <c r="AP69" s="215">
        <v>5</v>
      </c>
      <c r="AZ69" s="215" t="s">
        <v>40</v>
      </c>
      <c r="BA69" s="215" t="s">
        <v>2</v>
      </c>
      <c r="BB69" s="241">
        <v>0</v>
      </c>
      <c r="BC69" s="241">
        <v>0</v>
      </c>
      <c r="BD69" s="241">
        <v>0</v>
      </c>
      <c r="BF69" s="215" t="s">
        <v>40</v>
      </c>
      <c r="BG69" s="215" t="s">
        <v>2</v>
      </c>
      <c r="BH69" s="235">
        <v>100</v>
      </c>
      <c r="BI69" s="235">
        <v>100</v>
      </c>
      <c r="BJ69" s="235">
        <v>100</v>
      </c>
      <c r="BL69" s="215" t="s">
        <v>40</v>
      </c>
      <c r="BM69" s="215" t="s">
        <v>2</v>
      </c>
      <c r="BN69" s="235">
        <v>0</v>
      </c>
      <c r="BO69" s="235">
        <v>0</v>
      </c>
      <c r="BP69" s="235">
        <v>0</v>
      </c>
      <c r="BZ69" s="215" t="s">
        <v>17</v>
      </c>
      <c r="CA69" s="215" t="s">
        <v>2</v>
      </c>
      <c r="CB69" s="241">
        <v>15.6</v>
      </c>
      <c r="CC69" s="241">
        <v>7.9</v>
      </c>
      <c r="CD69" s="241">
        <v>16.2</v>
      </c>
      <c r="CF69" s="215" t="s">
        <v>17</v>
      </c>
      <c r="CG69" s="215" t="s">
        <v>2</v>
      </c>
      <c r="CH69" s="215">
        <v>97</v>
      </c>
      <c r="CI69" s="215">
        <v>49</v>
      </c>
      <c r="CJ69" s="215">
        <v>100</v>
      </c>
      <c r="CL69" s="215" t="s">
        <v>17</v>
      </c>
      <c r="CM69" s="215" t="s">
        <v>2</v>
      </c>
      <c r="CN69" s="215">
        <v>5</v>
      </c>
      <c r="CO69" s="215">
        <v>3</v>
      </c>
      <c r="CP69" s="215">
        <v>5</v>
      </c>
    </row>
    <row r="70" spans="1:94" x14ac:dyDescent="0.25">
      <c r="A70" s="253" t="s">
        <v>46</v>
      </c>
      <c r="B70" s="356">
        <f t="shared" ca="1" si="34"/>
        <v>54.6</v>
      </c>
      <c r="C70" s="356">
        <f t="shared" ca="1" si="35"/>
        <v>108.1</v>
      </c>
      <c r="D70" s="356">
        <f t="shared" ca="1" si="36"/>
        <v>162.69999999999999</v>
      </c>
      <c r="E70" s="356"/>
      <c r="F70" s="356">
        <f t="shared" ca="1" si="37"/>
        <v>34.299999999999997</v>
      </c>
      <c r="G70" s="356">
        <f t="shared" ca="1" si="38"/>
        <v>88.6</v>
      </c>
      <c r="H70" s="356">
        <f t="shared" ca="1" si="39"/>
        <v>123</v>
      </c>
      <c r="I70" s="357"/>
      <c r="J70" s="356">
        <f t="shared" ca="1" si="40"/>
        <v>53.8</v>
      </c>
      <c r="K70" s="356">
        <f t="shared" ca="1" si="41"/>
        <v>107.5</v>
      </c>
      <c r="L70" s="356">
        <f t="shared" ca="1" si="33"/>
        <v>161.4</v>
      </c>
      <c r="M70" s="233" t="s">
        <v>46</v>
      </c>
      <c r="N70" s="258"/>
      <c r="O70" s="233" t="s">
        <v>21</v>
      </c>
      <c r="P70" s="215">
        <v>3</v>
      </c>
      <c r="Q70" s="215">
        <v>0</v>
      </c>
      <c r="R70" s="239">
        <v>3</v>
      </c>
      <c r="S70" s="271"/>
      <c r="T70" s="277"/>
      <c r="Z70" s="215" t="s">
        <v>17</v>
      </c>
      <c r="AA70" s="215" t="s">
        <v>3</v>
      </c>
      <c r="AB70" s="240">
        <v>25.2</v>
      </c>
      <c r="AC70" s="240">
        <v>15</v>
      </c>
      <c r="AD70" s="240">
        <v>25.9</v>
      </c>
      <c r="AF70" s="215" t="s">
        <v>17</v>
      </c>
      <c r="AG70" s="215" t="s">
        <v>3</v>
      </c>
      <c r="AH70" s="215">
        <v>98</v>
      </c>
      <c r="AI70" s="215">
        <v>58</v>
      </c>
      <c r="AJ70" s="215">
        <v>100</v>
      </c>
      <c r="AL70" s="215" t="s">
        <v>17</v>
      </c>
      <c r="AM70" s="215" t="s">
        <v>3</v>
      </c>
      <c r="AN70" s="215">
        <v>4</v>
      </c>
      <c r="AO70" s="215">
        <v>2</v>
      </c>
      <c r="AP70" s="215">
        <v>4</v>
      </c>
      <c r="AZ70" s="215" t="s">
        <v>40</v>
      </c>
      <c r="BA70" s="215" t="s">
        <v>3</v>
      </c>
      <c r="BB70" s="241">
        <v>0.1</v>
      </c>
      <c r="BC70" s="241">
        <v>0.1</v>
      </c>
      <c r="BD70" s="241">
        <v>0.1</v>
      </c>
      <c r="BF70" s="215" t="s">
        <v>40</v>
      </c>
      <c r="BG70" s="215" t="s">
        <v>3</v>
      </c>
      <c r="BH70" s="235">
        <v>100</v>
      </c>
      <c r="BI70" s="235">
        <v>100</v>
      </c>
      <c r="BJ70" s="235">
        <v>100</v>
      </c>
      <c r="BL70" s="215" t="s">
        <v>40</v>
      </c>
      <c r="BM70" s="215" t="s">
        <v>3</v>
      </c>
      <c r="BN70" s="235">
        <v>0</v>
      </c>
      <c r="BO70" s="235">
        <v>0</v>
      </c>
      <c r="BP70" s="235">
        <v>0</v>
      </c>
      <c r="BZ70" s="215" t="s">
        <v>17</v>
      </c>
      <c r="CA70" s="215" t="s">
        <v>3</v>
      </c>
      <c r="CB70" s="241">
        <v>25.2</v>
      </c>
      <c r="CC70" s="241">
        <v>15</v>
      </c>
      <c r="CD70" s="241">
        <v>25.9</v>
      </c>
      <c r="CF70" s="215" t="s">
        <v>17</v>
      </c>
      <c r="CG70" s="215" t="s">
        <v>3</v>
      </c>
      <c r="CH70" s="215">
        <v>98</v>
      </c>
      <c r="CI70" s="215">
        <v>58</v>
      </c>
      <c r="CJ70" s="215">
        <v>100</v>
      </c>
      <c r="CL70" s="215" t="s">
        <v>17</v>
      </c>
      <c r="CM70" s="215" t="s">
        <v>3</v>
      </c>
      <c r="CN70" s="215">
        <v>4</v>
      </c>
      <c r="CO70" s="215">
        <v>2</v>
      </c>
      <c r="CP70" s="215">
        <v>4</v>
      </c>
    </row>
    <row r="71" spans="1:94" x14ac:dyDescent="0.25">
      <c r="A71" s="253" t="s">
        <v>47</v>
      </c>
      <c r="B71" s="356">
        <f t="shared" ca="1" si="34"/>
        <v>3.2</v>
      </c>
      <c r="C71" s="356">
        <f t="shared" ca="1" si="35"/>
        <v>3.2</v>
      </c>
      <c r="D71" s="356">
        <f t="shared" ca="1" si="36"/>
        <v>6.4</v>
      </c>
      <c r="E71" s="356"/>
      <c r="F71" s="356">
        <f t="shared" ca="1" si="37"/>
        <v>1.6</v>
      </c>
      <c r="G71" s="356">
        <f t="shared" ca="1" si="38"/>
        <v>2.2999999999999998</v>
      </c>
      <c r="H71" s="356">
        <f t="shared" ca="1" si="39"/>
        <v>3.9</v>
      </c>
      <c r="I71" s="357"/>
      <c r="J71" s="356">
        <f t="shared" ca="1" si="40"/>
        <v>3.1</v>
      </c>
      <c r="K71" s="356">
        <f t="shared" ca="1" si="41"/>
        <v>3.2</v>
      </c>
      <c r="L71" s="356">
        <f t="shared" ca="1" si="33"/>
        <v>6.3</v>
      </c>
      <c r="M71" s="233" t="s">
        <v>47</v>
      </c>
      <c r="N71" s="258"/>
      <c r="O71" s="233" t="s">
        <v>80</v>
      </c>
      <c r="P71" s="215">
        <v>0</v>
      </c>
      <c r="Q71" s="215">
        <v>0</v>
      </c>
      <c r="R71" s="239">
        <v>0</v>
      </c>
      <c r="S71" s="276"/>
      <c r="T71" s="277"/>
      <c r="Z71" s="215" t="s">
        <v>18</v>
      </c>
      <c r="AA71" s="215" t="s">
        <v>1</v>
      </c>
      <c r="AB71" s="240">
        <v>7.1</v>
      </c>
      <c r="AC71" s="240">
        <v>5.3</v>
      </c>
      <c r="AD71" s="240">
        <v>7.2</v>
      </c>
      <c r="AF71" s="215" t="s">
        <v>18</v>
      </c>
      <c r="AG71" s="215" t="s">
        <v>1</v>
      </c>
      <c r="AH71" s="215">
        <v>99</v>
      </c>
      <c r="AI71" s="215">
        <v>73</v>
      </c>
      <c r="AJ71" s="215">
        <v>100</v>
      </c>
      <c r="AL71" s="215" t="s">
        <v>18</v>
      </c>
      <c r="AM71" s="215" t="s">
        <v>1</v>
      </c>
      <c r="AN71" s="215">
        <v>2</v>
      </c>
      <c r="AO71" s="215">
        <v>2</v>
      </c>
      <c r="AP71" s="215">
        <v>2</v>
      </c>
      <c r="AZ71" s="215" t="s">
        <v>46</v>
      </c>
      <c r="BA71" s="215" t="s">
        <v>1</v>
      </c>
      <c r="BB71" s="241">
        <v>0</v>
      </c>
      <c r="BC71" s="241">
        <v>0</v>
      </c>
      <c r="BD71" s="241">
        <v>0</v>
      </c>
      <c r="BF71" s="215" t="s">
        <v>46</v>
      </c>
      <c r="BG71" s="215" t="s">
        <v>1</v>
      </c>
      <c r="BH71" s="235">
        <v>98</v>
      </c>
      <c r="BI71" s="235">
        <v>91</v>
      </c>
      <c r="BJ71" s="235">
        <v>100</v>
      </c>
      <c r="BL71" s="215" t="s">
        <v>46</v>
      </c>
      <c r="BM71" s="215" t="s">
        <v>1</v>
      </c>
      <c r="BN71" s="235">
        <v>0</v>
      </c>
      <c r="BO71" s="235">
        <v>0</v>
      </c>
      <c r="BP71" s="235">
        <v>0</v>
      </c>
      <c r="BZ71" s="215" t="s">
        <v>18</v>
      </c>
      <c r="CA71" s="215" t="s">
        <v>1</v>
      </c>
      <c r="CB71" s="241">
        <v>7.1</v>
      </c>
      <c r="CC71" s="241">
        <v>5.3</v>
      </c>
      <c r="CD71" s="241">
        <v>7.2</v>
      </c>
      <c r="CF71" s="215" t="s">
        <v>18</v>
      </c>
      <c r="CG71" s="215" t="s">
        <v>1</v>
      </c>
      <c r="CH71" s="215">
        <v>99</v>
      </c>
      <c r="CI71" s="215">
        <v>73</v>
      </c>
      <c r="CJ71" s="215">
        <v>100</v>
      </c>
      <c r="CL71" s="215" t="s">
        <v>18</v>
      </c>
      <c r="CM71" s="215" t="s">
        <v>1</v>
      </c>
      <c r="CN71" s="215">
        <v>2</v>
      </c>
      <c r="CO71" s="215">
        <v>2</v>
      </c>
      <c r="CP71" s="215">
        <v>2</v>
      </c>
    </row>
    <row r="72" spans="1:94" x14ac:dyDescent="0.25">
      <c r="A72" s="278" t="s">
        <v>87</v>
      </c>
      <c r="B72" s="356">
        <f t="shared" ca="1" si="34"/>
        <v>0.7</v>
      </c>
      <c r="C72" s="356">
        <f t="shared" ca="1" si="35"/>
        <v>9.9</v>
      </c>
      <c r="D72" s="356">
        <f t="shared" ca="1" si="36"/>
        <v>10.5</v>
      </c>
      <c r="E72" s="356"/>
      <c r="F72" s="356">
        <f t="shared" ca="1" si="37"/>
        <v>0.4</v>
      </c>
      <c r="G72" s="356">
        <f t="shared" ca="1" si="38"/>
        <v>6.8</v>
      </c>
      <c r="H72" s="356">
        <f t="shared" ca="1" si="39"/>
        <v>7.3</v>
      </c>
      <c r="I72" s="357"/>
      <c r="J72" s="356">
        <f t="shared" ca="1" si="40"/>
        <v>0.7</v>
      </c>
      <c r="K72" s="356">
        <f t="shared" ca="1" si="41"/>
        <v>9.8000000000000007</v>
      </c>
      <c r="L72" s="356">
        <f t="shared" ca="1" si="33"/>
        <v>10.4</v>
      </c>
      <c r="M72" s="279" t="s">
        <v>87</v>
      </c>
      <c r="N72" s="258"/>
      <c r="O72" s="233" t="s">
        <v>23</v>
      </c>
      <c r="P72" s="215">
        <v>3</v>
      </c>
      <c r="Q72" s="215">
        <v>3</v>
      </c>
      <c r="R72" s="239">
        <v>3</v>
      </c>
      <c r="S72" s="233"/>
      <c r="T72" s="277"/>
      <c r="Z72" s="215" t="s">
        <v>18</v>
      </c>
      <c r="AA72" s="215" t="s">
        <v>2</v>
      </c>
      <c r="AB72" s="240">
        <v>39.6</v>
      </c>
      <c r="AC72" s="240">
        <v>21.6</v>
      </c>
      <c r="AD72" s="240">
        <v>40.4</v>
      </c>
      <c r="AF72" s="215" t="s">
        <v>18</v>
      </c>
      <c r="AG72" s="215" t="s">
        <v>2</v>
      </c>
      <c r="AH72" s="215">
        <v>98</v>
      </c>
      <c r="AI72" s="215">
        <v>54</v>
      </c>
      <c r="AJ72" s="215">
        <v>100</v>
      </c>
      <c r="AL72" s="215" t="s">
        <v>18</v>
      </c>
      <c r="AM72" s="215" t="s">
        <v>2</v>
      </c>
      <c r="AN72" s="215">
        <v>13</v>
      </c>
      <c r="AO72" s="215">
        <v>7</v>
      </c>
      <c r="AP72" s="215">
        <v>13</v>
      </c>
      <c r="AZ72" s="215" t="s">
        <v>46</v>
      </c>
      <c r="BA72" s="215" t="s">
        <v>2</v>
      </c>
      <c r="BB72" s="241">
        <v>0.1</v>
      </c>
      <c r="BC72" s="241">
        <v>0.1</v>
      </c>
      <c r="BD72" s="241">
        <v>0.1</v>
      </c>
      <c r="BF72" s="215" t="s">
        <v>46</v>
      </c>
      <c r="BG72" s="215" t="s">
        <v>2</v>
      </c>
      <c r="BH72" s="235">
        <v>100</v>
      </c>
      <c r="BI72" s="235">
        <v>89</v>
      </c>
      <c r="BJ72" s="235">
        <v>100</v>
      </c>
      <c r="BL72" s="215" t="s">
        <v>46</v>
      </c>
      <c r="BM72" s="215" t="s">
        <v>2</v>
      </c>
      <c r="BN72" s="235">
        <v>0</v>
      </c>
      <c r="BO72" s="235">
        <v>0</v>
      </c>
      <c r="BP72" s="235">
        <v>0</v>
      </c>
      <c r="BZ72" s="215" t="s">
        <v>18</v>
      </c>
      <c r="CA72" s="215" t="s">
        <v>2</v>
      </c>
      <c r="CB72" s="241">
        <v>39.6</v>
      </c>
      <c r="CC72" s="241">
        <v>21.6</v>
      </c>
      <c r="CD72" s="241">
        <v>40.4</v>
      </c>
      <c r="CF72" s="215" t="s">
        <v>18</v>
      </c>
      <c r="CG72" s="215" t="s">
        <v>2</v>
      </c>
      <c r="CH72" s="215">
        <v>98</v>
      </c>
      <c r="CI72" s="215">
        <v>54</v>
      </c>
      <c r="CJ72" s="215">
        <v>100</v>
      </c>
      <c r="CL72" s="215" t="s">
        <v>18</v>
      </c>
      <c r="CM72" s="215" t="s">
        <v>2</v>
      </c>
      <c r="CN72" s="215">
        <v>13</v>
      </c>
      <c r="CO72" s="215">
        <v>7</v>
      </c>
      <c r="CP72" s="215">
        <v>13</v>
      </c>
    </row>
    <row r="73" spans="1:94" x14ac:dyDescent="0.25">
      <c r="A73" s="253" t="s">
        <v>48</v>
      </c>
      <c r="B73" s="356">
        <f t="shared" ca="1" si="34"/>
        <v>26.2</v>
      </c>
      <c r="C73" s="356">
        <f t="shared" ca="1" si="35"/>
        <v>41.7</v>
      </c>
      <c r="D73" s="356">
        <f t="shared" ca="1" si="36"/>
        <v>67.900000000000006</v>
      </c>
      <c r="E73" s="356"/>
      <c r="F73" s="356">
        <f t="shared" ca="1" si="37"/>
        <v>16.8</v>
      </c>
      <c r="G73" s="356">
        <f t="shared" ca="1" si="38"/>
        <v>32.5</v>
      </c>
      <c r="H73" s="356">
        <f t="shared" ca="1" si="39"/>
        <v>49.3</v>
      </c>
      <c r="I73" s="357"/>
      <c r="J73" s="356">
        <f t="shared" ca="1" si="40"/>
        <v>26</v>
      </c>
      <c r="K73" s="356">
        <f t="shared" ca="1" si="41"/>
        <v>41.5</v>
      </c>
      <c r="L73" s="356">
        <f t="shared" ca="1" si="33"/>
        <v>67.5</v>
      </c>
      <c r="M73" s="233" t="s">
        <v>48</v>
      </c>
      <c r="N73" s="258"/>
      <c r="O73" s="233" t="s">
        <v>24</v>
      </c>
      <c r="P73" s="215">
        <v>3</v>
      </c>
      <c r="Q73" s="215">
        <v>3</v>
      </c>
      <c r="R73" s="239">
        <v>3</v>
      </c>
      <c r="S73" s="233"/>
      <c r="T73" s="276"/>
      <c r="Z73" s="215" t="s">
        <v>18</v>
      </c>
      <c r="AA73" s="215" t="s">
        <v>3</v>
      </c>
      <c r="AB73" s="240">
        <v>46.7</v>
      </c>
      <c r="AC73" s="240">
        <v>26.9</v>
      </c>
      <c r="AD73" s="240">
        <v>47.6</v>
      </c>
      <c r="AF73" s="215" t="s">
        <v>18</v>
      </c>
      <c r="AG73" s="215" t="s">
        <v>3</v>
      </c>
      <c r="AH73" s="215">
        <v>98</v>
      </c>
      <c r="AI73" s="215">
        <v>57</v>
      </c>
      <c r="AJ73" s="215">
        <v>100</v>
      </c>
      <c r="AL73" s="215" t="s">
        <v>18</v>
      </c>
      <c r="AM73" s="215" t="s">
        <v>3</v>
      </c>
      <c r="AN73" s="215">
        <v>8</v>
      </c>
      <c r="AO73" s="215">
        <v>4</v>
      </c>
      <c r="AP73" s="215">
        <v>8</v>
      </c>
      <c r="AZ73" s="215" t="s">
        <v>46</v>
      </c>
      <c r="BA73" s="215" t="s">
        <v>3</v>
      </c>
      <c r="BB73" s="241">
        <v>0.1</v>
      </c>
      <c r="BC73" s="241">
        <v>0.1</v>
      </c>
      <c r="BD73" s="241">
        <v>0.1</v>
      </c>
      <c r="BF73" s="215" t="s">
        <v>46</v>
      </c>
      <c r="BG73" s="215" t="s">
        <v>3</v>
      </c>
      <c r="BH73" s="235">
        <v>99</v>
      </c>
      <c r="BI73" s="235">
        <v>90</v>
      </c>
      <c r="BJ73" s="235">
        <v>100</v>
      </c>
      <c r="BL73" s="215" t="s">
        <v>46</v>
      </c>
      <c r="BM73" s="215" t="s">
        <v>3</v>
      </c>
      <c r="BN73" s="235">
        <v>0</v>
      </c>
      <c r="BO73" s="235">
        <v>0</v>
      </c>
      <c r="BP73" s="235">
        <v>0</v>
      </c>
      <c r="BZ73" s="215" t="s">
        <v>18</v>
      </c>
      <c r="CA73" s="215" t="s">
        <v>3</v>
      </c>
      <c r="CB73" s="241">
        <v>46.7</v>
      </c>
      <c r="CC73" s="241">
        <v>26.9</v>
      </c>
      <c r="CD73" s="241">
        <v>47.6</v>
      </c>
      <c r="CF73" s="215" t="s">
        <v>18</v>
      </c>
      <c r="CG73" s="215" t="s">
        <v>3</v>
      </c>
      <c r="CH73" s="215">
        <v>98</v>
      </c>
      <c r="CI73" s="215">
        <v>57</v>
      </c>
      <c r="CJ73" s="215">
        <v>100</v>
      </c>
      <c r="CL73" s="215" t="s">
        <v>18</v>
      </c>
      <c r="CM73" s="215" t="s">
        <v>3</v>
      </c>
      <c r="CN73" s="215">
        <v>8</v>
      </c>
      <c r="CO73" s="215">
        <v>4</v>
      </c>
      <c r="CP73" s="215">
        <v>8</v>
      </c>
    </row>
    <row r="74" spans="1:94" x14ac:dyDescent="0.25">
      <c r="A74" s="253" t="s">
        <v>49</v>
      </c>
      <c r="B74" s="356">
        <f t="shared" ca="1" si="34"/>
        <v>198.8</v>
      </c>
      <c r="C74" s="356">
        <f t="shared" ca="1" si="35"/>
        <v>210</v>
      </c>
      <c r="D74" s="356">
        <f t="shared" ca="1" si="36"/>
        <v>408.8</v>
      </c>
      <c r="E74" s="356"/>
      <c r="F74" s="356">
        <f t="shared" ca="1" si="37"/>
        <v>130.9</v>
      </c>
      <c r="G74" s="356">
        <f t="shared" ca="1" si="38"/>
        <v>170.6</v>
      </c>
      <c r="H74" s="356">
        <f t="shared" ca="1" si="39"/>
        <v>301.5</v>
      </c>
      <c r="I74" s="357"/>
      <c r="J74" s="356">
        <f t="shared" ca="1" si="40"/>
        <v>196.5</v>
      </c>
      <c r="K74" s="356">
        <f t="shared" ca="1" si="41"/>
        <v>208.7</v>
      </c>
      <c r="L74" s="356">
        <f t="shared" ca="1" si="33"/>
        <v>405.2</v>
      </c>
      <c r="M74" s="233" t="s">
        <v>49</v>
      </c>
      <c r="N74" s="258"/>
      <c r="O74" s="233" t="s">
        <v>26</v>
      </c>
      <c r="P74" s="215">
        <v>3</v>
      </c>
      <c r="Q74" s="215">
        <v>0</v>
      </c>
      <c r="R74" s="239">
        <v>3</v>
      </c>
      <c r="S74" s="279"/>
      <c r="T74" s="276"/>
      <c r="Z74" s="215" t="s">
        <v>19</v>
      </c>
      <c r="AA74" s="215" t="s">
        <v>1</v>
      </c>
      <c r="AB74" s="240">
        <v>0.2</v>
      </c>
      <c r="AC74" s="240">
        <v>0.2</v>
      </c>
      <c r="AD74" s="240">
        <v>0.2</v>
      </c>
      <c r="AF74" s="215" t="s">
        <v>19</v>
      </c>
      <c r="AG74" s="215" t="s">
        <v>1</v>
      </c>
      <c r="AH74" s="215">
        <v>99</v>
      </c>
      <c r="AI74" s="215">
        <v>81</v>
      </c>
      <c r="AJ74" s="215">
        <v>100</v>
      </c>
      <c r="AL74" s="215" t="s">
        <v>19</v>
      </c>
      <c r="AM74" s="215" t="s">
        <v>1</v>
      </c>
      <c r="AN74" s="215">
        <v>0</v>
      </c>
      <c r="AO74" s="215">
        <v>0</v>
      </c>
      <c r="AP74" s="215">
        <v>0</v>
      </c>
      <c r="AZ74" s="215" t="s">
        <v>49</v>
      </c>
      <c r="BA74" s="215" t="s">
        <v>1</v>
      </c>
      <c r="BB74" s="241">
        <v>30.9</v>
      </c>
      <c r="BC74" s="241">
        <v>21.9</v>
      </c>
      <c r="BD74" s="241">
        <v>31.7</v>
      </c>
      <c r="BF74" s="215" t="s">
        <v>49</v>
      </c>
      <c r="BG74" s="215" t="s">
        <v>1</v>
      </c>
      <c r="BH74" s="235">
        <v>98</v>
      </c>
      <c r="BI74" s="235">
        <v>69</v>
      </c>
      <c r="BJ74" s="235">
        <v>100</v>
      </c>
      <c r="BL74" s="215" t="s">
        <v>49</v>
      </c>
      <c r="BM74" s="215" t="s">
        <v>1</v>
      </c>
      <c r="BN74" s="235">
        <v>11</v>
      </c>
      <c r="BO74" s="235">
        <v>7</v>
      </c>
      <c r="BP74" s="235">
        <v>11</v>
      </c>
      <c r="BZ74" s="215" t="s">
        <v>19</v>
      </c>
      <c r="CA74" s="215" t="s">
        <v>1</v>
      </c>
      <c r="CB74" s="241">
        <v>0.2</v>
      </c>
      <c r="CC74" s="241">
        <v>0.2</v>
      </c>
      <c r="CD74" s="241">
        <v>0.2</v>
      </c>
      <c r="CF74" s="215" t="s">
        <v>19</v>
      </c>
      <c r="CG74" s="215" t="s">
        <v>1</v>
      </c>
      <c r="CH74" s="215">
        <v>99</v>
      </c>
      <c r="CI74" s="215">
        <v>81</v>
      </c>
      <c r="CJ74" s="215">
        <v>100</v>
      </c>
      <c r="CL74" s="215" t="s">
        <v>19</v>
      </c>
      <c r="CM74" s="215" t="s">
        <v>1</v>
      </c>
      <c r="CN74" s="215">
        <v>0</v>
      </c>
      <c r="CO74" s="215">
        <v>0</v>
      </c>
      <c r="CP74" s="215">
        <v>0</v>
      </c>
    </row>
    <row r="75" spans="1:94" x14ac:dyDescent="0.25">
      <c r="A75" s="270" t="s">
        <v>50</v>
      </c>
      <c r="B75" s="356">
        <f t="shared" ca="1" si="34"/>
        <v>0.1</v>
      </c>
      <c r="C75" s="356">
        <f t="shared" ca="1" si="35"/>
        <v>0.1</v>
      </c>
      <c r="D75" s="356">
        <f t="shared" ca="1" si="36"/>
        <v>0.3</v>
      </c>
      <c r="E75" s="356"/>
      <c r="F75" s="356">
        <f t="shared" ca="1" si="37"/>
        <v>0</v>
      </c>
      <c r="G75" s="356">
        <f t="shared" ca="1" si="38"/>
        <v>0.1</v>
      </c>
      <c r="H75" s="356">
        <f t="shared" ca="1" si="39"/>
        <v>0.1</v>
      </c>
      <c r="I75" s="357"/>
      <c r="J75" s="356">
        <f t="shared" ca="1" si="40"/>
        <v>0.1</v>
      </c>
      <c r="K75" s="356">
        <f t="shared" ca="1" si="41"/>
        <v>0.1</v>
      </c>
      <c r="L75" s="356">
        <f t="shared" ca="1" si="33"/>
        <v>0.3</v>
      </c>
      <c r="M75" s="271" t="s">
        <v>50</v>
      </c>
      <c r="N75" s="258"/>
      <c r="O75" s="233" t="s">
        <v>27</v>
      </c>
      <c r="P75" s="215">
        <v>3</v>
      </c>
      <c r="Q75" s="215">
        <v>3</v>
      </c>
      <c r="R75" s="239">
        <v>3</v>
      </c>
      <c r="S75" s="233"/>
      <c r="T75" s="276"/>
      <c r="Z75" s="215" t="s">
        <v>19</v>
      </c>
      <c r="AA75" s="215" t="s">
        <v>2</v>
      </c>
      <c r="AB75" s="240">
        <v>2.2999999999999998</v>
      </c>
      <c r="AC75" s="240">
        <v>1.6</v>
      </c>
      <c r="AD75" s="240">
        <v>2.2999999999999998</v>
      </c>
      <c r="AF75" s="215" t="s">
        <v>19</v>
      </c>
      <c r="AG75" s="215" t="s">
        <v>2</v>
      </c>
      <c r="AH75" s="215">
        <v>99</v>
      </c>
      <c r="AI75" s="215">
        <v>67</v>
      </c>
      <c r="AJ75" s="215">
        <v>100</v>
      </c>
      <c r="AL75" s="215" t="s">
        <v>19</v>
      </c>
      <c r="AM75" s="215" t="s">
        <v>2</v>
      </c>
      <c r="AN75" s="215">
        <v>1</v>
      </c>
      <c r="AO75" s="215">
        <v>1</v>
      </c>
      <c r="AP75" s="215">
        <v>1</v>
      </c>
      <c r="AZ75" s="215" t="s">
        <v>49</v>
      </c>
      <c r="BA75" s="215" t="s">
        <v>2</v>
      </c>
      <c r="BB75" s="241">
        <v>36</v>
      </c>
      <c r="BC75" s="241">
        <v>21.5</v>
      </c>
      <c r="BD75" s="241">
        <v>37.9</v>
      </c>
      <c r="BF75" s="215" t="s">
        <v>49</v>
      </c>
      <c r="BG75" s="215" t="s">
        <v>2</v>
      </c>
      <c r="BH75" s="235">
        <v>95</v>
      </c>
      <c r="BI75" s="235">
        <v>57</v>
      </c>
      <c r="BJ75" s="235">
        <v>100</v>
      </c>
      <c r="BL75" s="215" t="s">
        <v>49</v>
      </c>
      <c r="BM75" s="215" t="s">
        <v>2</v>
      </c>
      <c r="BN75" s="235">
        <v>12</v>
      </c>
      <c r="BO75" s="235">
        <v>7</v>
      </c>
      <c r="BP75" s="235">
        <v>12</v>
      </c>
      <c r="BZ75" s="215" t="s">
        <v>19</v>
      </c>
      <c r="CA75" s="215" t="s">
        <v>2</v>
      </c>
      <c r="CB75" s="241">
        <v>2.2999999999999998</v>
      </c>
      <c r="CC75" s="241">
        <v>1.6</v>
      </c>
      <c r="CD75" s="241">
        <v>2.2999999999999998</v>
      </c>
      <c r="CF75" s="215" t="s">
        <v>19</v>
      </c>
      <c r="CG75" s="215" t="s">
        <v>2</v>
      </c>
      <c r="CH75" s="215">
        <v>99</v>
      </c>
      <c r="CI75" s="215">
        <v>67</v>
      </c>
      <c r="CJ75" s="215">
        <v>100</v>
      </c>
      <c r="CL75" s="215" t="s">
        <v>19</v>
      </c>
      <c r="CM75" s="215" t="s">
        <v>2</v>
      </c>
      <c r="CN75" s="215">
        <v>1</v>
      </c>
      <c r="CO75" s="215">
        <v>1</v>
      </c>
      <c r="CP75" s="215">
        <v>1</v>
      </c>
    </row>
    <row r="76" spans="1:94" x14ac:dyDescent="0.25">
      <c r="A76" s="270" t="s">
        <v>51</v>
      </c>
      <c r="B76" s="356">
        <f t="shared" ca="1" si="34"/>
        <v>4.0999999999999996</v>
      </c>
      <c r="C76" s="356">
        <f t="shared" ca="1" si="35"/>
        <v>3.8</v>
      </c>
      <c r="D76" s="356">
        <f t="shared" ca="1" si="36"/>
        <v>7.8</v>
      </c>
      <c r="E76" s="356"/>
      <c r="F76" s="356">
        <f t="shared" ca="1" si="37"/>
        <v>1.4</v>
      </c>
      <c r="G76" s="356">
        <f t="shared" ca="1" si="38"/>
        <v>1.7</v>
      </c>
      <c r="H76" s="356">
        <f t="shared" ca="1" si="39"/>
        <v>3</v>
      </c>
      <c r="I76" s="357"/>
      <c r="J76" s="356">
        <f t="shared" ca="1" si="40"/>
        <v>3.7</v>
      </c>
      <c r="K76" s="356">
        <f t="shared" ca="1" si="41"/>
        <v>3.5</v>
      </c>
      <c r="L76" s="356">
        <f t="shared" ca="1" si="33"/>
        <v>7.2</v>
      </c>
      <c r="M76" s="271" t="s">
        <v>51</v>
      </c>
      <c r="N76" s="258"/>
      <c r="O76" s="233" t="s">
        <v>28</v>
      </c>
      <c r="P76" s="215">
        <v>3</v>
      </c>
      <c r="Q76" s="215">
        <v>3</v>
      </c>
      <c r="R76" s="239">
        <v>3</v>
      </c>
      <c r="S76" s="233"/>
      <c r="T76" s="233"/>
      <c r="Z76" s="215" t="s">
        <v>19</v>
      </c>
      <c r="AA76" s="215" t="s">
        <v>3</v>
      </c>
      <c r="AB76" s="240">
        <v>2.5</v>
      </c>
      <c r="AC76" s="240">
        <v>1.7</v>
      </c>
      <c r="AD76" s="240">
        <v>2.5</v>
      </c>
      <c r="AF76" s="215" t="s">
        <v>19</v>
      </c>
      <c r="AG76" s="215" t="s">
        <v>3</v>
      </c>
      <c r="AH76" s="215">
        <v>99</v>
      </c>
      <c r="AI76" s="215">
        <v>68</v>
      </c>
      <c r="AJ76" s="215">
        <v>100</v>
      </c>
      <c r="AL76" s="215" t="s">
        <v>19</v>
      </c>
      <c r="AM76" s="215" t="s">
        <v>3</v>
      </c>
      <c r="AN76" s="215">
        <v>0</v>
      </c>
      <c r="AO76" s="215">
        <v>0</v>
      </c>
      <c r="AP76" s="215">
        <v>0</v>
      </c>
      <c r="AZ76" s="215" t="s">
        <v>49</v>
      </c>
      <c r="BA76" s="215" t="s">
        <v>3</v>
      </c>
      <c r="BB76" s="241">
        <v>66.900000000000006</v>
      </c>
      <c r="BC76" s="241">
        <v>43.4</v>
      </c>
      <c r="BD76" s="241">
        <v>69.599999999999994</v>
      </c>
      <c r="BF76" s="215" t="s">
        <v>49</v>
      </c>
      <c r="BG76" s="215" t="s">
        <v>3</v>
      </c>
      <c r="BH76" s="235">
        <v>96</v>
      </c>
      <c r="BI76" s="235">
        <v>62</v>
      </c>
      <c r="BJ76" s="235">
        <v>100</v>
      </c>
      <c r="BL76" s="215" t="s">
        <v>49</v>
      </c>
      <c r="BM76" s="215" t="s">
        <v>3</v>
      </c>
      <c r="BN76" s="235">
        <v>11</v>
      </c>
      <c r="BO76" s="235">
        <v>7</v>
      </c>
      <c r="BP76" s="235">
        <v>12</v>
      </c>
      <c r="BZ76" s="215" t="s">
        <v>19</v>
      </c>
      <c r="CA76" s="215" t="s">
        <v>3</v>
      </c>
      <c r="CB76" s="241">
        <v>2.5</v>
      </c>
      <c r="CC76" s="241">
        <v>1.7</v>
      </c>
      <c r="CD76" s="241">
        <v>2.5</v>
      </c>
      <c r="CF76" s="215" t="s">
        <v>19</v>
      </c>
      <c r="CG76" s="215" t="s">
        <v>3</v>
      </c>
      <c r="CH76" s="215">
        <v>99</v>
      </c>
      <c r="CI76" s="215">
        <v>68</v>
      </c>
      <c r="CJ76" s="215">
        <v>100</v>
      </c>
      <c r="CL76" s="215" t="s">
        <v>19</v>
      </c>
      <c r="CM76" s="215" t="s">
        <v>3</v>
      </c>
      <c r="CN76" s="215">
        <v>0</v>
      </c>
      <c r="CO76" s="215">
        <v>0</v>
      </c>
      <c r="CP76" s="215">
        <v>0</v>
      </c>
    </row>
    <row r="77" spans="1:94" x14ac:dyDescent="0.25">
      <c r="A77" s="270" t="s">
        <v>52</v>
      </c>
      <c r="B77" s="356">
        <f t="shared" ca="1" si="34"/>
        <v>1.3</v>
      </c>
      <c r="C77" s="356">
        <f t="shared" ca="1" si="35"/>
        <v>18.399999999999999</v>
      </c>
      <c r="D77" s="356">
        <f t="shared" ca="1" si="36"/>
        <v>19.7</v>
      </c>
      <c r="E77" s="356"/>
      <c r="F77" s="356">
        <f t="shared" ca="1" si="37"/>
        <v>0.3</v>
      </c>
      <c r="G77" s="356">
        <f t="shared" ca="1" si="38"/>
        <v>10.1</v>
      </c>
      <c r="H77" s="356">
        <f t="shared" ca="1" si="39"/>
        <v>10.5</v>
      </c>
      <c r="I77" s="357"/>
      <c r="J77" s="356">
        <f t="shared" ca="1" si="40"/>
        <v>1.2</v>
      </c>
      <c r="K77" s="356">
        <f t="shared" ca="1" si="41"/>
        <v>18</v>
      </c>
      <c r="L77" s="356">
        <f t="shared" ca="1" si="33"/>
        <v>19.100000000000001</v>
      </c>
      <c r="M77" s="271" t="s">
        <v>52</v>
      </c>
      <c r="N77" s="258"/>
      <c r="O77" s="233" t="s">
        <v>29</v>
      </c>
      <c r="P77" s="215">
        <v>3</v>
      </c>
      <c r="Q77" s="215">
        <v>0</v>
      </c>
      <c r="R77" s="239">
        <v>3</v>
      </c>
      <c r="S77" s="271"/>
      <c r="T77" s="233"/>
      <c r="Z77" s="215" t="s">
        <v>20</v>
      </c>
      <c r="AA77" s="215" t="s">
        <v>1</v>
      </c>
      <c r="AB77" s="240">
        <v>20.7</v>
      </c>
      <c r="AC77" s="240">
        <v>15.3</v>
      </c>
      <c r="AD77" s="240">
        <v>20.8</v>
      </c>
      <c r="AF77" s="215" t="s">
        <v>20</v>
      </c>
      <c r="AG77" s="215" t="s">
        <v>1</v>
      </c>
      <c r="AH77" s="215">
        <v>99</v>
      </c>
      <c r="AI77" s="215">
        <v>74</v>
      </c>
      <c r="AJ77" s="215">
        <v>100</v>
      </c>
      <c r="AL77" s="215" t="s">
        <v>20</v>
      </c>
      <c r="AM77" s="215" t="s">
        <v>1</v>
      </c>
      <c r="AN77" s="215">
        <v>7</v>
      </c>
      <c r="AO77" s="215">
        <v>5</v>
      </c>
      <c r="AP77" s="215">
        <v>7</v>
      </c>
      <c r="AZ77" s="215" t="s">
        <v>57</v>
      </c>
      <c r="BA77" s="215" t="s">
        <v>1</v>
      </c>
      <c r="BB77" s="241">
        <v>0.2</v>
      </c>
      <c r="BC77" s="241">
        <v>0.2</v>
      </c>
      <c r="BD77" s="241">
        <v>0.2</v>
      </c>
      <c r="BF77" s="215" t="s">
        <v>57</v>
      </c>
      <c r="BG77" s="215" t="s">
        <v>1</v>
      </c>
      <c r="BH77" s="235">
        <v>100</v>
      </c>
      <c r="BI77" s="235">
        <v>100</v>
      </c>
      <c r="BJ77" s="235">
        <v>100</v>
      </c>
      <c r="BL77" s="215" t="s">
        <v>57</v>
      </c>
      <c r="BM77" s="215" t="s">
        <v>1</v>
      </c>
      <c r="BN77" s="235">
        <v>0</v>
      </c>
      <c r="BO77" s="235">
        <v>0</v>
      </c>
      <c r="BP77" s="235">
        <v>0</v>
      </c>
      <c r="BZ77" s="215" t="s">
        <v>20</v>
      </c>
      <c r="CA77" s="215" t="s">
        <v>1</v>
      </c>
      <c r="CB77" s="241">
        <v>20.7</v>
      </c>
      <c r="CC77" s="241">
        <v>15.3</v>
      </c>
      <c r="CD77" s="241">
        <v>20.8</v>
      </c>
      <c r="CF77" s="215" t="s">
        <v>20</v>
      </c>
      <c r="CG77" s="215" t="s">
        <v>1</v>
      </c>
      <c r="CH77" s="215">
        <v>99</v>
      </c>
      <c r="CI77" s="215">
        <v>74</v>
      </c>
      <c r="CJ77" s="215">
        <v>100</v>
      </c>
      <c r="CL77" s="215" t="s">
        <v>20</v>
      </c>
      <c r="CM77" s="215" t="s">
        <v>1</v>
      </c>
      <c r="CN77" s="215">
        <v>7</v>
      </c>
      <c r="CO77" s="215">
        <v>5</v>
      </c>
      <c r="CP77" s="215">
        <v>7</v>
      </c>
    </row>
    <row r="78" spans="1:94" x14ac:dyDescent="0.25">
      <c r="A78" s="280" t="s">
        <v>53</v>
      </c>
      <c r="B78" s="356">
        <f t="shared" ca="1" si="34"/>
        <v>1.1000000000000001</v>
      </c>
      <c r="C78" s="356">
        <f t="shared" ca="1" si="35"/>
        <v>1.4</v>
      </c>
      <c r="D78" s="356">
        <f t="shared" ca="1" si="36"/>
        <v>2.6</v>
      </c>
      <c r="E78" s="356"/>
      <c r="F78" s="356">
        <f t="shared" ca="1" si="37"/>
        <v>0.4</v>
      </c>
      <c r="G78" s="356">
        <f t="shared" ca="1" si="38"/>
        <v>0.9</v>
      </c>
      <c r="H78" s="356">
        <f t="shared" ca="1" si="39"/>
        <v>1.4</v>
      </c>
      <c r="I78" s="357"/>
      <c r="J78" s="356">
        <f t="shared" ca="1" si="40"/>
        <v>1.1000000000000001</v>
      </c>
      <c r="K78" s="356">
        <f t="shared" ca="1" si="41"/>
        <v>1.4</v>
      </c>
      <c r="L78" s="356">
        <f t="shared" ca="1" si="33"/>
        <v>2.5</v>
      </c>
      <c r="M78" s="276" t="s">
        <v>53</v>
      </c>
      <c r="N78" s="258"/>
      <c r="O78" s="233" t="s">
        <v>30</v>
      </c>
      <c r="P78" s="215">
        <v>3</v>
      </c>
      <c r="Q78" s="215">
        <v>0</v>
      </c>
      <c r="R78" s="239">
        <v>3</v>
      </c>
      <c r="S78" s="271"/>
      <c r="T78" s="281"/>
      <c r="Z78" s="215" t="s">
        <v>20</v>
      </c>
      <c r="AA78" s="215" t="s">
        <v>2</v>
      </c>
      <c r="AB78" s="240">
        <v>0.7</v>
      </c>
      <c r="AC78" s="240">
        <v>0.3</v>
      </c>
      <c r="AD78" s="240">
        <v>0.8</v>
      </c>
      <c r="AF78" s="215" t="s">
        <v>20</v>
      </c>
      <c r="AG78" s="215" t="s">
        <v>2</v>
      </c>
      <c r="AH78" s="215">
        <v>95</v>
      </c>
      <c r="AI78" s="215">
        <v>37</v>
      </c>
      <c r="AJ78" s="215">
        <v>100</v>
      </c>
      <c r="AL78" s="215" t="s">
        <v>20</v>
      </c>
      <c r="AM78" s="215" t="s">
        <v>2</v>
      </c>
      <c r="AN78" s="215">
        <v>0</v>
      </c>
      <c r="AO78" s="215">
        <v>0</v>
      </c>
      <c r="AP78" s="215">
        <v>0</v>
      </c>
      <c r="AZ78" s="215" t="s">
        <v>57</v>
      </c>
      <c r="BA78" s="215" t="s">
        <v>2</v>
      </c>
      <c r="BB78" s="241">
        <v>0.3</v>
      </c>
      <c r="BC78" s="241">
        <v>0.3</v>
      </c>
      <c r="BD78" s="241">
        <v>0.3</v>
      </c>
      <c r="BF78" s="215" t="s">
        <v>57</v>
      </c>
      <c r="BG78" s="215" t="s">
        <v>2</v>
      </c>
      <c r="BH78" s="235">
        <v>100</v>
      </c>
      <c r="BI78" s="235">
        <v>100</v>
      </c>
      <c r="BJ78" s="235">
        <v>100</v>
      </c>
      <c r="BL78" s="215" t="s">
        <v>57</v>
      </c>
      <c r="BM78" s="215" t="s">
        <v>2</v>
      </c>
      <c r="BN78" s="235">
        <v>0</v>
      </c>
      <c r="BO78" s="235">
        <v>0</v>
      </c>
      <c r="BP78" s="235">
        <v>0</v>
      </c>
      <c r="BZ78" s="215" t="s">
        <v>20</v>
      </c>
      <c r="CA78" s="215" t="s">
        <v>2</v>
      </c>
      <c r="CB78" s="241">
        <v>0.7</v>
      </c>
      <c r="CC78" s="241">
        <v>0.3</v>
      </c>
      <c r="CD78" s="241">
        <v>0.8</v>
      </c>
      <c r="CF78" s="215" t="s">
        <v>20</v>
      </c>
      <c r="CG78" s="215" t="s">
        <v>2</v>
      </c>
      <c r="CH78" s="215">
        <v>95</v>
      </c>
      <c r="CI78" s="215">
        <v>37</v>
      </c>
      <c r="CJ78" s="215">
        <v>100</v>
      </c>
      <c r="CL78" s="215" t="s">
        <v>20</v>
      </c>
      <c r="CM78" s="215" t="s">
        <v>2</v>
      </c>
      <c r="CN78" s="215">
        <v>0</v>
      </c>
      <c r="CO78" s="215">
        <v>0</v>
      </c>
      <c r="CP78" s="215">
        <v>0</v>
      </c>
    </row>
    <row r="79" spans="1:94" x14ac:dyDescent="0.25">
      <c r="A79" s="280" t="s">
        <v>54</v>
      </c>
      <c r="B79" s="356">
        <f t="shared" ca="1" si="34"/>
        <v>2.1</v>
      </c>
      <c r="C79" s="356">
        <f t="shared" ca="1" si="35"/>
        <v>2.4</v>
      </c>
      <c r="D79" s="356">
        <f t="shared" ca="1" si="36"/>
        <v>4.5</v>
      </c>
      <c r="E79" s="356"/>
      <c r="F79" s="356">
        <f t="shared" ca="1" si="37"/>
        <v>0.6</v>
      </c>
      <c r="G79" s="356">
        <f t="shared" ca="1" si="38"/>
        <v>1.2</v>
      </c>
      <c r="H79" s="356">
        <f t="shared" ca="1" si="39"/>
        <v>1.7</v>
      </c>
      <c r="I79" s="357"/>
      <c r="J79" s="356">
        <f t="shared" ca="1" si="40"/>
        <v>1.9</v>
      </c>
      <c r="K79" s="356">
        <f t="shared" ca="1" si="41"/>
        <v>2.2999999999999998</v>
      </c>
      <c r="L79" s="356">
        <f t="shared" ca="1" si="33"/>
        <v>4.2</v>
      </c>
      <c r="M79" s="276" t="s">
        <v>54</v>
      </c>
      <c r="N79" s="258"/>
      <c r="O79" s="233" t="s">
        <v>82</v>
      </c>
      <c r="P79" s="215">
        <v>0</v>
      </c>
      <c r="Q79" s="215">
        <v>0</v>
      </c>
      <c r="R79" s="239">
        <v>0</v>
      </c>
      <c r="S79" s="271"/>
      <c r="T79" s="233"/>
      <c r="Z79" s="215" t="s">
        <v>20</v>
      </c>
      <c r="AA79" s="215" t="s">
        <v>3</v>
      </c>
      <c r="AB79" s="240">
        <v>21.4</v>
      </c>
      <c r="AC79" s="240">
        <v>15.6</v>
      </c>
      <c r="AD79" s="240">
        <v>21.6</v>
      </c>
      <c r="AF79" s="215" t="s">
        <v>20</v>
      </c>
      <c r="AG79" s="215" t="s">
        <v>3</v>
      </c>
      <c r="AH79" s="215">
        <v>99</v>
      </c>
      <c r="AI79" s="215">
        <v>72</v>
      </c>
      <c r="AJ79" s="215">
        <v>100</v>
      </c>
      <c r="AL79" s="215" t="s">
        <v>20</v>
      </c>
      <c r="AM79" s="215" t="s">
        <v>3</v>
      </c>
      <c r="AN79" s="215">
        <v>4</v>
      </c>
      <c r="AO79" s="215">
        <v>3</v>
      </c>
      <c r="AP79" s="215">
        <v>4</v>
      </c>
      <c r="AZ79" s="215" t="s">
        <v>57</v>
      </c>
      <c r="BA79" s="215" t="s">
        <v>3</v>
      </c>
      <c r="BB79" s="241">
        <v>0.5</v>
      </c>
      <c r="BC79" s="241">
        <v>0.5</v>
      </c>
      <c r="BD79" s="241">
        <v>0.5</v>
      </c>
      <c r="BF79" s="215" t="s">
        <v>57</v>
      </c>
      <c r="BG79" s="215" t="s">
        <v>3</v>
      </c>
      <c r="BH79" s="235">
        <v>100</v>
      </c>
      <c r="BI79" s="235">
        <v>100</v>
      </c>
      <c r="BJ79" s="235">
        <v>100</v>
      </c>
      <c r="BL79" s="215" t="s">
        <v>57</v>
      </c>
      <c r="BM79" s="215" t="s">
        <v>3</v>
      </c>
      <c r="BN79" s="235">
        <v>0</v>
      </c>
      <c r="BO79" s="235">
        <v>0</v>
      </c>
      <c r="BP79" s="235">
        <v>0</v>
      </c>
      <c r="BZ79" s="215" t="s">
        <v>20</v>
      </c>
      <c r="CA79" s="215" t="s">
        <v>3</v>
      </c>
      <c r="CB79" s="241">
        <v>21.4</v>
      </c>
      <c r="CC79" s="241">
        <v>15.6</v>
      </c>
      <c r="CD79" s="241">
        <v>21.6</v>
      </c>
      <c r="CF79" s="215" t="s">
        <v>20</v>
      </c>
      <c r="CG79" s="215" t="s">
        <v>3</v>
      </c>
      <c r="CH79" s="215">
        <v>99</v>
      </c>
      <c r="CI79" s="215">
        <v>72</v>
      </c>
      <c r="CJ79" s="215">
        <v>100</v>
      </c>
      <c r="CL79" s="215" t="s">
        <v>20</v>
      </c>
      <c r="CM79" s="215" t="s">
        <v>3</v>
      </c>
      <c r="CN79" s="215">
        <v>4</v>
      </c>
      <c r="CO79" s="215">
        <v>3</v>
      </c>
      <c r="CP79" s="215">
        <v>4</v>
      </c>
    </row>
    <row r="80" spans="1:94" x14ac:dyDescent="0.25">
      <c r="A80" s="280" t="s">
        <v>55</v>
      </c>
      <c r="B80" s="356">
        <f t="shared" ca="1" si="34"/>
        <v>0.1</v>
      </c>
      <c r="C80" s="356">
        <f t="shared" ca="1" si="35"/>
        <v>0.1</v>
      </c>
      <c r="D80" s="356">
        <f t="shared" ca="1" si="36"/>
        <v>0.1</v>
      </c>
      <c r="E80" s="356"/>
      <c r="F80" s="356">
        <f t="shared" ca="1" si="37"/>
        <v>0</v>
      </c>
      <c r="G80" s="356">
        <f t="shared" ca="1" si="38"/>
        <v>0</v>
      </c>
      <c r="H80" s="356">
        <f t="shared" ca="1" si="39"/>
        <v>0.1</v>
      </c>
      <c r="I80" s="357"/>
      <c r="J80" s="356">
        <f t="shared" ca="1" si="40"/>
        <v>0.1</v>
      </c>
      <c r="K80" s="356">
        <f t="shared" ca="1" si="41"/>
        <v>0.1</v>
      </c>
      <c r="L80" s="356">
        <f t="shared" ca="1" si="33"/>
        <v>0.1</v>
      </c>
      <c r="M80" s="276" t="s">
        <v>55</v>
      </c>
      <c r="N80" s="258"/>
      <c r="O80" s="233" t="s">
        <v>83</v>
      </c>
      <c r="P80" s="215">
        <v>3</v>
      </c>
      <c r="Q80" s="215">
        <v>3</v>
      </c>
      <c r="R80" s="239">
        <v>3</v>
      </c>
      <c r="S80" s="276"/>
      <c r="T80" s="233"/>
      <c r="Z80" s="215" t="s">
        <v>21</v>
      </c>
      <c r="AA80" s="215" t="s">
        <v>1</v>
      </c>
      <c r="AB80" s="240">
        <v>10</v>
      </c>
      <c r="AC80" s="240">
        <v>7.4</v>
      </c>
      <c r="AD80" s="240">
        <v>10.1</v>
      </c>
      <c r="AF80" s="215" t="s">
        <v>21</v>
      </c>
      <c r="AG80" s="215" t="s">
        <v>1</v>
      </c>
      <c r="AH80" s="215">
        <v>99</v>
      </c>
      <c r="AI80" s="215">
        <v>72</v>
      </c>
      <c r="AJ80" s="215">
        <v>100</v>
      </c>
      <c r="AL80" s="215" t="s">
        <v>21</v>
      </c>
      <c r="AM80" s="215" t="s">
        <v>1</v>
      </c>
      <c r="AN80" s="215">
        <v>3</v>
      </c>
      <c r="AO80" s="215">
        <v>3</v>
      </c>
      <c r="AP80" s="215">
        <v>3</v>
      </c>
      <c r="AZ80" s="215" t="s">
        <v>106</v>
      </c>
      <c r="BA80" s="215" t="s">
        <v>1</v>
      </c>
      <c r="BB80" s="241">
        <v>0.6</v>
      </c>
      <c r="BC80" s="241">
        <v>0.4</v>
      </c>
      <c r="BD80" s="241">
        <v>0.7</v>
      </c>
      <c r="BF80" s="215" t="s">
        <v>106</v>
      </c>
      <c r="BG80" s="215" t="s">
        <v>1</v>
      </c>
      <c r="BH80" s="235">
        <v>93</v>
      </c>
      <c r="BI80" s="235">
        <v>61</v>
      </c>
      <c r="BJ80" s="235">
        <v>100</v>
      </c>
      <c r="BL80" s="215" t="s">
        <v>106</v>
      </c>
      <c r="BM80" s="215" t="s">
        <v>1</v>
      </c>
      <c r="BN80" s="235">
        <v>0</v>
      </c>
      <c r="BO80" s="235">
        <v>0</v>
      </c>
      <c r="BP80" s="235">
        <v>0</v>
      </c>
      <c r="BZ80" s="215" t="s">
        <v>21</v>
      </c>
      <c r="CA80" s="215" t="s">
        <v>1</v>
      </c>
      <c r="CB80" s="241">
        <v>10</v>
      </c>
      <c r="CC80" s="241">
        <v>7.4</v>
      </c>
      <c r="CD80" s="241">
        <v>10.1</v>
      </c>
      <c r="CF80" s="215" t="s">
        <v>21</v>
      </c>
      <c r="CG80" s="215" t="s">
        <v>1</v>
      </c>
      <c r="CH80" s="215">
        <v>99</v>
      </c>
      <c r="CI80" s="215">
        <v>72</v>
      </c>
      <c r="CJ80" s="215">
        <v>100</v>
      </c>
      <c r="CL80" s="215" t="s">
        <v>21</v>
      </c>
      <c r="CM80" s="215" t="s">
        <v>1</v>
      </c>
      <c r="CN80" s="215">
        <v>3</v>
      </c>
      <c r="CO80" s="215">
        <v>3</v>
      </c>
      <c r="CP80" s="215">
        <v>3</v>
      </c>
    </row>
    <row r="81" spans="1:94" x14ac:dyDescent="0.25">
      <c r="A81" s="253" t="s">
        <v>56</v>
      </c>
      <c r="B81" s="356">
        <f t="shared" ca="1" si="34"/>
        <v>24.2</v>
      </c>
      <c r="C81" s="356">
        <f t="shared" ca="1" si="35"/>
        <v>22.6</v>
      </c>
      <c r="D81" s="356">
        <f t="shared" ca="1" si="36"/>
        <v>46.8</v>
      </c>
      <c r="E81" s="356"/>
      <c r="F81" s="356">
        <f t="shared" ca="1" si="37"/>
        <v>13.7</v>
      </c>
      <c r="G81" s="356">
        <f t="shared" ca="1" si="38"/>
        <v>17.399999999999999</v>
      </c>
      <c r="H81" s="356">
        <f t="shared" ca="1" si="39"/>
        <v>31.1</v>
      </c>
      <c r="I81" s="357"/>
      <c r="J81" s="356">
        <f t="shared" ca="1" si="40"/>
        <v>23.8</v>
      </c>
      <c r="K81" s="356">
        <f t="shared" ca="1" si="41"/>
        <v>22.4</v>
      </c>
      <c r="L81" s="356">
        <f t="shared" ca="1" si="33"/>
        <v>46.2</v>
      </c>
      <c r="M81" s="233" t="s">
        <v>56</v>
      </c>
      <c r="N81" s="258"/>
      <c r="O81" s="233" t="s">
        <v>34</v>
      </c>
      <c r="P81" s="215">
        <v>3</v>
      </c>
      <c r="Q81" s="215">
        <v>3</v>
      </c>
      <c r="R81" s="239">
        <v>3</v>
      </c>
      <c r="S81" s="276"/>
      <c r="T81" s="233"/>
      <c r="Z81" s="215" t="s">
        <v>21</v>
      </c>
      <c r="AA81" s="215" t="s">
        <v>2</v>
      </c>
      <c r="AB81" s="240">
        <v>26.7</v>
      </c>
      <c r="AC81" s="240">
        <v>14.1</v>
      </c>
      <c r="AD81" s="240">
        <v>27.4</v>
      </c>
      <c r="AF81" s="215" t="s">
        <v>21</v>
      </c>
      <c r="AG81" s="215" t="s">
        <v>2</v>
      </c>
      <c r="AH81" s="215">
        <v>98</v>
      </c>
      <c r="AI81" s="215">
        <v>52</v>
      </c>
      <c r="AJ81" s="215">
        <v>100</v>
      </c>
      <c r="AL81" s="215" t="s">
        <v>21</v>
      </c>
      <c r="AM81" s="215" t="s">
        <v>2</v>
      </c>
      <c r="AN81" s="215">
        <v>9</v>
      </c>
      <c r="AO81" s="215">
        <v>5</v>
      </c>
      <c r="AP81" s="215">
        <v>9</v>
      </c>
      <c r="AZ81" s="215" t="s">
        <v>106</v>
      </c>
      <c r="BA81" s="215" t="s">
        <v>2</v>
      </c>
      <c r="BB81" s="241">
        <v>0.9</v>
      </c>
      <c r="BC81" s="241">
        <v>0.5</v>
      </c>
      <c r="BD81" s="241">
        <v>0.9</v>
      </c>
      <c r="BF81" s="215" t="s">
        <v>106</v>
      </c>
      <c r="BG81" s="215" t="s">
        <v>2</v>
      </c>
      <c r="BH81" s="235">
        <v>92</v>
      </c>
      <c r="BI81" s="235">
        <v>56</v>
      </c>
      <c r="BJ81" s="235">
        <v>100</v>
      </c>
      <c r="BL81" s="215" t="s">
        <v>106</v>
      </c>
      <c r="BM81" s="215" t="s">
        <v>2</v>
      </c>
      <c r="BN81" s="235">
        <v>0</v>
      </c>
      <c r="BO81" s="235">
        <v>0</v>
      </c>
      <c r="BP81" s="235">
        <v>0</v>
      </c>
      <c r="BZ81" s="215" t="s">
        <v>21</v>
      </c>
      <c r="CA81" s="215" t="s">
        <v>2</v>
      </c>
      <c r="CB81" s="241">
        <v>26.7</v>
      </c>
      <c r="CC81" s="241">
        <v>14.1</v>
      </c>
      <c r="CD81" s="241">
        <v>27.4</v>
      </c>
      <c r="CF81" s="215" t="s">
        <v>21</v>
      </c>
      <c r="CG81" s="215" t="s">
        <v>2</v>
      </c>
      <c r="CH81" s="215">
        <v>98</v>
      </c>
      <c r="CI81" s="215">
        <v>52</v>
      </c>
      <c r="CJ81" s="215">
        <v>100</v>
      </c>
      <c r="CL81" s="215" t="s">
        <v>21</v>
      </c>
      <c r="CM81" s="215" t="s">
        <v>2</v>
      </c>
      <c r="CN81" s="215">
        <v>9</v>
      </c>
      <c r="CO81" s="215">
        <v>5</v>
      </c>
      <c r="CP81" s="215">
        <v>9</v>
      </c>
    </row>
    <row r="82" spans="1:94" x14ac:dyDescent="0.25">
      <c r="A82" s="253" t="s">
        <v>57</v>
      </c>
      <c r="B82" s="356">
        <f t="shared" ca="1" si="34"/>
        <v>18.899999999999999</v>
      </c>
      <c r="C82" s="356">
        <f t="shared" ca="1" si="35"/>
        <v>22.7</v>
      </c>
      <c r="D82" s="356">
        <f t="shared" ca="1" si="36"/>
        <v>41.6</v>
      </c>
      <c r="E82" s="356"/>
      <c r="F82" s="356">
        <f t="shared" ca="1" si="37"/>
        <v>13.3</v>
      </c>
      <c r="G82" s="356">
        <f t="shared" ca="1" si="38"/>
        <v>17.399999999999999</v>
      </c>
      <c r="H82" s="356">
        <f t="shared" ca="1" si="39"/>
        <v>30.8</v>
      </c>
      <c r="I82" s="357"/>
      <c r="J82" s="356">
        <f t="shared" ca="1" si="40"/>
        <v>18.600000000000001</v>
      </c>
      <c r="K82" s="356">
        <f t="shared" ca="1" si="41"/>
        <v>22.5</v>
      </c>
      <c r="L82" s="356">
        <f t="shared" ca="1" si="33"/>
        <v>41.2</v>
      </c>
      <c r="M82" s="233" t="s">
        <v>57</v>
      </c>
      <c r="N82" s="258"/>
      <c r="O82" s="233" t="s">
        <v>35</v>
      </c>
      <c r="P82" s="215">
        <v>3</v>
      </c>
      <c r="Q82" s="215">
        <v>3</v>
      </c>
      <c r="R82" s="239">
        <v>3</v>
      </c>
      <c r="S82" s="276"/>
      <c r="T82" s="233"/>
      <c r="Z82" s="215" t="s">
        <v>21</v>
      </c>
      <c r="AA82" s="215" t="s">
        <v>3</v>
      </c>
      <c r="AB82" s="240">
        <v>36.700000000000003</v>
      </c>
      <c r="AC82" s="240">
        <v>21.5</v>
      </c>
      <c r="AD82" s="240">
        <v>37.5</v>
      </c>
      <c r="AF82" s="215" t="s">
        <v>21</v>
      </c>
      <c r="AG82" s="215" t="s">
        <v>3</v>
      </c>
      <c r="AH82" s="215">
        <v>98</v>
      </c>
      <c r="AI82" s="215">
        <v>57</v>
      </c>
      <c r="AJ82" s="215">
        <v>100</v>
      </c>
      <c r="AL82" s="215" t="s">
        <v>21</v>
      </c>
      <c r="AM82" s="215" t="s">
        <v>3</v>
      </c>
      <c r="AN82" s="215">
        <v>6</v>
      </c>
      <c r="AO82" s="215">
        <v>4</v>
      </c>
      <c r="AP82" s="215">
        <v>6</v>
      </c>
      <c r="AZ82" s="215" t="s">
        <v>106</v>
      </c>
      <c r="BA82" s="215" t="s">
        <v>3</v>
      </c>
      <c r="BB82" s="241">
        <v>1.5</v>
      </c>
      <c r="BC82" s="241">
        <v>0.9</v>
      </c>
      <c r="BD82" s="241">
        <v>1.6</v>
      </c>
      <c r="BF82" s="215" t="s">
        <v>106</v>
      </c>
      <c r="BG82" s="215" t="s">
        <v>3</v>
      </c>
      <c r="BH82" s="235">
        <v>92</v>
      </c>
      <c r="BI82" s="235">
        <v>58</v>
      </c>
      <c r="BJ82" s="235">
        <v>100</v>
      </c>
      <c r="BL82" s="215" t="s">
        <v>106</v>
      </c>
      <c r="BM82" s="215" t="s">
        <v>3</v>
      </c>
      <c r="BN82" s="235">
        <v>0</v>
      </c>
      <c r="BO82" s="235">
        <v>0</v>
      </c>
      <c r="BP82" s="235">
        <v>0</v>
      </c>
      <c r="BZ82" s="215" t="s">
        <v>21</v>
      </c>
      <c r="CA82" s="215" t="s">
        <v>3</v>
      </c>
      <c r="CB82" s="241">
        <v>36.700000000000003</v>
      </c>
      <c r="CC82" s="241">
        <v>21.5</v>
      </c>
      <c r="CD82" s="241">
        <v>37.5</v>
      </c>
      <c r="CF82" s="215" t="s">
        <v>21</v>
      </c>
      <c r="CG82" s="215" t="s">
        <v>3</v>
      </c>
      <c r="CH82" s="215">
        <v>98</v>
      </c>
      <c r="CI82" s="215">
        <v>57</v>
      </c>
      <c r="CJ82" s="215">
        <v>100</v>
      </c>
      <c r="CL82" s="215" t="s">
        <v>21</v>
      </c>
      <c r="CM82" s="215" t="s">
        <v>3</v>
      </c>
      <c r="CN82" s="215">
        <v>6</v>
      </c>
      <c r="CO82" s="215">
        <v>4</v>
      </c>
      <c r="CP82" s="215">
        <v>6</v>
      </c>
    </row>
    <row r="83" spans="1:94" ht="15" customHeight="1" x14ac:dyDescent="0.25">
      <c r="A83" s="270" t="s">
        <v>58</v>
      </c>
      <c r="B83" s="356">
        <f t="shared" ca="1" si="34"/>
        <v>1.5</v>
      </c>
      <c r="C83" s="356">
        <f t="shared" ca="1" si="35"/>
        <v>3.8</v>
      </c>
      <c r="D83" s="356">
        <f t="shared" ca="1" si="36"/>
        <v>5.3</v>
      </c>
      <c r="E83" s="356"/>
      <c r="F83" s="356">
        <f t="shared" ca="1" si="37"/>
        <v>0.8</v>
      </c>
      <c r="G83" s="356">
        <f t="shared" ca="1" si="38"/>
        <v>2.8</v>
      </c>
      <c r="H83" s="356">
        <f t="shared" ca="1" si="39"/>
        <v>3.5</v>
      </c>
      <c r="I83" s="357"/>
      <c r="J83" s="356">
        <f t="shared" ca="1" si="40"/>
        <v>1.4</v>
      </c>
      <c r="K83" s="356">
        <f t="shared" ca="1" si="41"/>
        <v>3.8</v>
      </c>
      <c r="L83" s="356">
        <f t="shared" ca="1" si="33"/>
        <v>5.2</v>
      </c>
      <c r="M83" s="271" t="s">
        <v>58</v>
      </c>
      <c r="O83" s="233" t="s">
        <v>38</v>
      </c>
      <c r="P83" s="215">
        <v>3</v>
      </c>
      <c r="Q83" s="215">
        <v>3</v>
      </c>
      <c r="R83" s="239">
        <v>3</v>
      </c>
      <c r="S83" s="233"/>
      <c r="Z83" s="215" t="s">
        <v>22</v>
      </c>
      <c r="AA83" s="215" t="s">
        <v>1</v>
      </c>
      <c r="AB83" s="240">
        <v>0.6</v>
      </c>
      <c r="AC83" s="240">
        <v>0.4</v>
      </c>
      <c r="AD83" s="240">
        <v>0.6</v>
      </c>
      <c r="AF83" s="215" t="s">
        <v>22</v>
      </c>
      <c r="AG83" s="215" t="s">
        <v>1</v>
      </c>
      <c r="AH83" s="215">
        <v>99</v>
      </c>
      <c r="AI83" s="215">
        <v>65</v>
      </c>
      <c r="AJ83" s="215">
        <v>100</v>
      </c>
      <c r="AL83" s="215" t="s">
        <v>22</v>
      </c>
      <c r="AM83" s="215" t="s">
        <v>1</v>
      </c>
      <c r="AN83" s="215">
        <v>0</v>
      </c>
      <c r="AO83" s="215">
        <v>0</v>
      </c>
      <c r="AP83" s="215">
        <v>0</v>
      </c>
      <c r="AZ83" s="215" t="s">
        <v>3</v>
      </c>
      <c r="BA83" s="215" t="s">
        <v>3</v>
      </c>
      <c r="BB83" s="241">
        <v>339.6</v>
      </c>
      <c r="BC83" s="241">
        <v>233</v>
      </c>
      <c r="BD83" s="241">
        <v>349.2</v>
      </c>
      <c r="BF83" s="215" t="s">
        <v>3</v>
      </c>
      <c r="BG83" s="215" t="s">
        <v>3</v>
      </c>
      <c r="BH83" s="235">
        <v>97</v>
      </c>
      <c r="BI83" s="235">
        <v>67</v>
      </c>
      <c r="BJ83" s="235">
        <v>100</v>
      </c>
      <c r="BL83" s="215" t="s">
        <v>3</v>
      </c>
      <c r="BM83" s="215" t="s">
        <v>3</v>
      </c>
      <c r="BN83" s="235">
        <v>56</v>
      </c>
      <c r="BO83" s="235">
        <v>39</v>
      </c>
      <c r="BP83" s="235">
        <v>58</v>
      </c>
      <c r="BZ83" s="215" t="s">
        <v>22</v>
      </c>
      <c r="CA83" s="215" t="s">
        <v>1</v>
      </c>
      <c r="CB83" s="241">
        <v>0.6</v>
      </c>
      <c r="CC83" s="241">
        <v>0.4</v>
      </c>
      <c r="CD83" s="241">
        <v>0.6</v>
      </c>
      <c r="CF83" s="215" t="s">
        <v>22</v>
      </c>
      <c r="CG83" s="215" t="s">
        <v>1</v>
      </c>
      <c r="CH83" s="215">
        <v>99</v>
      </c>
      <c r="CI83" s="215">
        <v>65</v>
      </c>
      <c r="CJ83" s="215">
        <v>100</v>
      </c>
      <c r="CL83" s="215" t="s">
        <v>22</v>
      </c>
      <c r="CM83" s="215" t="s">
        <v>1</v>
      </c>
      <c r="CN83" s="215">
        <v>0</v>
      </c>
      <c r="CO83" s="215">
        <v>0</v>
      </c>
      <c r="CP83" s="215">
        <v>0</v>
      </c>
    </row>
    <row r="84" spans="1:94" ht="15" customHeight="1" x14ac:dyDescent="0.25">
      <c r="A84" s="253" t="s">
        <v>59</v>
      </c>
      <c r="B84" s="356">
        <f t="shared" ca="1" si="34"/>
        <v>74.900000000000006</v>
      </c>
      <c r="C84" s="356">
        <f t="shared" ca="1" si="35"/>
        <v>39.1</v>
      </c>
      <c r="D84" s="356">
        <f t="shared" ca="1" si="36"/>
        <v>114</v>
      </c>
      <c r="E84" s="356"/>
      <c r="F84" s="356">
        <f t="shared" ca="1" si="37"/>
        <v>49.3</v>
      </c>
      <c r="G84" s="356">
        <f t="shared" ca="1" si="38"/>
        <v>28</v>
      </c>
      <c r="H84" s="356">
        <f t="shared" ca="1" si="39"/>
        <v>77.3</v>
      </c>
      <c r="I84" s="357"/>
      <c r="J84" s="356">
        <f t="shared" ca="1" si="40"/>
        <v>74.7</v>
      </c>
      <c r="K84" s="356">
        <f t="shared" ca="1" si="41"/>
        <v>38.9</v>
      </c>
      <c r="L84" s="356">
        <f t="shared" ca="1" si="33"/>
        <v>113.6</v>
      </c>
      <c r="M84" s="233" t="s">
        <v>59</v>
      </c>
      <c r="O84" s="233" t="s">
        <v>40</v>
      </c>
      <c r="P84" s="215">
        <v>3</v>
      </c>
      <c r="Q84" s="215">
        <v>3</v>
      </c>
      <c r="R84" s="239">
        <v>3</v>
      </c>
      <c r="S84" s="276"/>
      <c r="Z84" s="215" t="s">
        <v>22</v>
      </c>
      <c r="AA84" s="215" t="s">
        <v>2</v>
      </c>
      <c r="AB84" s="240">
        <v>6</v>
      </c>
      <c r="AC84" s="240">
        <v>2.4</v>
      </c>
      <c r="AD84" s="240">
        <v>6.2</v>
      </c>
      <c r="AF84" s="215" t="s">
        <v>22</v>
      </c>
      <c r="AG84" s="215" t="s">
        <v>2</v>
      </c>
      <c r="AH84" s="215">
        <v>96</v>
      </c>
      <c r="AI84" s="215">
        <v>38</v>
      </c>
      <c r="AJ84" s="215">
        <v>100</v>
      </c>
      <c r="AL84" s="215" t="s">
        <v>22</v>
      </c>
      <c r="AM84" s="215" t="s">
        <v>2</v>
      </c>
      <c r="AN84" s="215">
        <v>2</v>
      </c>
      <c r="AO84" s="215">
        <v>1</v>
      </c>
      <c r="AP84" s="215">
        <v>2</v>
      </c>
      <c r="AZ84" s="215" t="s">
        <v>3</v>
      </c>
      <c r="BA84" s="215" t="s">
        <v>3</v>
      </c>
      <c r="BB84" s="241">
        <v>4841.8999999999996</v>
      </c>
      <c r="BC84" s="241">
        <v>3395.7</v>
      </c>
      <c r="BD84" s="241">
        <v>4920.8</v>
      </c>
      <c r="BF84" s="215" t="s">
        <v>3</v>
      </c>
      <c r="BG84" s="215" t="s">
        <v>3</v>
      </c>
      <c r="BH84" s="235">
        <v>98</v>
      </c>
      <c r="BI84" s="235">
        <v>69</v>
      </c>
      <c r="BJ84" s="235">
        <v>100</v>
      </c>
      <c r="BL84" s="215" t="s">
        <v>3</v>
      </c>
      <c r="BM84" s="215" t="s">
        <v>3</v>
      </c>
      <c r="BN84" s="235">
        <v>803</v>
      </c>
      <c r="BO84" s="235">
        <v>563</v>
      </c>
      <c r="BP84" s="235">
        <v>816</v>
      </c>
      <c r="BZ84" s="215" t="s">
        <v>22</v>
      </c>
      <c r="CA84" s="215" t="s">
        <v>2</v>
      </c>
      <c r="CB84" s="241">
        <v>6</v>
      </c>
      <c r="CC84" s="241">
        <v>2.4</v>
      </c>
      <c r="CD84" s="241">
        <v>6.2</v>
      </c>
      <c r="CF84" s="215" t="s">
        <v>22</v>
      </c>
      <c r="CG84" s="215" t="s">
        <v>2</v>
      </c>
      <c r="CH84" s="215">
        <v>96</v>
      </c>
      <c r="CI84" s="215">
        <v>38</v>
      </c>
      <c r="CJ84" s="215">
        <v>100</v>
      </c>
      <c r="CL84" s="215" t="s">
        <v>22</v>
      </c>
      <c r="CM84" s="215" t="s">
        <v>2</v>
      </c>
      <c r="CN84" s="215">
        <v>2</v>
      </c>
      <c r="CO84" s="215">
        <v>1</v>
      </c>
      <c r="CP84" s="215">
        <v>2</v>
      </c>
    </row>
    <row r="85" spans="1:94" ht="15" customHeight="1" x14ac:dyDescent="0.25">
      <c r="A85" s="253" t="s">
        <v>60</v>
      </c>
      <c r="B85" s="356">
        <f t="shared" ca="1" si="34"/>
        <v>124.4</v>
      </c>
      <c r="C85" s="356">
        <f t="shared" ca="1" si="35"/>
        <v>144.4</v>
      </c>
      <c r="D85" s="356">
        <f t="shared" ca="1" si="36"/>
        <v>268.8</v>
      </c>
      <c r="E85" s="356"/>
      <c r="F85" s="356">
        <f t="shared" ca="1" si="37"/>
        <v>79.7</v>
      </c>
      <c r="G85" s="356">
        <f t="shared" ca="1" si="38"/>
        <v>112.5</v>
      </c>
      <c r="H85" s="356">
        <f t="shared" ca="1" si="39"/>
        <v>192.2</v>
      </c>
      <c r="I85" s="357"/>
      <c r="J85" s="356">
        <f t="shared" ca="1" si="40"/>
        <v>120.5</v>
      </c>
      <c r="K85" s="356">
        <f t="shared" ca="1" si="41"/>
        <v>142.4</v>
      </c>
      <c r="L85" s="356">
        <f t="shared" ca="1" si="33"/>
        <v>262.89999999999998</v>
      </c>
      <c r="M85" s="233" t="s">
        <v>60</v>
      </c>
      <c r="O85" s="233" t="s">
        <v>84</v>
      </c>
      <c r="P85" s="215">
        <v>3</v>
      </c>
      <c r="Q85" s="215">
        <v>0</v>
      </c>
      <c r="R85" s="239">
        <v>3</v>
      </c>
      <c r="S85" s="233"/>
      <c r="Z85" s="215" t="s">
        <v>22</v>
      </c>
      <c r="AA85" s="215" t="s">
        <v>3</v>
      </c>
      <c r="AB85" s="240">
        <v>6.6</v>
      </c>
      <c r="AC85" s="240">
        <v>2.8</v>
      </c>
      <c r="AD85" s="240">
        <v>6.8</v>
      </c>
      <c r="AF85" s="215" t="s">
        <v>22</v>
      </c>
      <c r="AG85" s="215" t="s">
        <v>3</v>
      </c>
      <c r="AH85" s="215">
        <v>96</v>
      </c>
      <c r="AI85" s="215">
        <v>41</v>
      </c>
      <c r="AJ85" s="215">
        <v>100</v>
      </c>
      <c r="AL85" s="215" t="s">
        <v>22</v>
      </c>
      <c r="AM85" s="215" t="s">
        <v>3</v>
      </c>
      <c r="AN85" s="215">
        <v>1</v>
      </c>
      <c r="AO85" s="215">
        <v>0</v>
      </c>
      <c r="AP85" s="215">
        <v>1</v>
      </c>
      <c r="BA85" s="215"/>
      <c r="BB85" s="241"/>
      <c r="BC85" s="241"/>
      <c r="BD85" s="241"/>
      <c r="BN85" s="235"/>
      <c r="BO85" s="235"/>
      <c r="BP85" s="235"/>
      <c r="BZ85" s="215" t="s">
        <v>22</v>
      </c>
      <c r="CA85" s="215" t="s">
        <v>3</v>
      </c>
      <c r="CB85" s="241">
        <v>6.6</v>
      </c>
      <c r="CC85" s="241">
        <v>2.8</v>
      </c>
      <c r="CD85" s="241">
        <v>6.8</v>
      </c>
      <c r="CF85" s="215" t="s">
        <v>22</v>
      </c>
      <c r="CG85" s="215" t="s">
        <v>3</v>
      </c>
      <c r="CH85" s="215">
        <v>96</v>
      </c>
      <c r="CI85" s="215">
        <v>41</v>
      </c>
      <c r="CJ85" s="215">
        <v>100</v>
      </c>
      <c r="CL85" s="215" t="s">
        <v>22</v>
      </c>
      <c r="CM85" s="215" t="s">
        <v>3</v>
      </c>
      <c r="CN85" s="215">
        <v>1</v>
      </c>
      <c r="CO85" s="215">
        <v>0</v>
      </c>
      <c r="CP85" s="215">
        <v>1</v>
      </c>
    </row>
    <row r="86" spans="1:94" ht="15" customHeight="1" x14ac:dyDescent="0.25">
      <c r="A86" s="253" t="s">
        <v>61</v>
      </c>
      <c r="B86" s="356">
        <f t="shared" ca="1" si="34"/>
        <v>26</v>
      </c>
      <c r="C86" s="356">
        <f t="shared" ca="1" si="35"/>
        <v>23</v>
      </c>
      <c r="D86" s="356">
        <f t="shared" ca="1" si="36"/>
        <v>49</v>
      </c>
      <c r="E86" s="356"/>
      <c r="F86" s="356">
        <f t="shared" ca="1" si="37"/>
        <v>18</v>
      </c>
      <c r="G86" s="356">
        <f t="shared" ca="1" si="38"/>
        <v>16.899999999999999</v>
      </c>
      <c r="H86" s="356">
        <f t="shared" ca="1" si="39"/>
        <v>34.9</v>
      </c>
      <c r="I86" s="357"/>
      <c r="J86" s="356">
        <f t="shared" ca="1" si="40"/>
        <v>25.4</v>
      </c>
      <c r="K86" s="356">
        <f t="shared" ca="1" si="41"/>
        <v>22.6</v>
      </c>
      <c r="L86" s="356">
        <f t="shared" ca="1" si="33"/>
        <v>48</v>
      </c>
      <c r="M86" s="233" t="s">
        <v>61</v>
      </c>
      <c r="O86" s="273" t="s">
        <v>41</v>
      </c>
      <c r="P86" s="215">
        <v>3</v>
      </c>
      <c r="Q86" s="215">
        <v>0</v>
      </c>
      <c r="R86" s="239">
        <v>3</v>
      </c>
      <c r="S86" s="271"/>
      <c r="Z86" s="215" t="s">
        <v>23</v>
      </c>
      <c r="AA86" s="215" t="s">
        <v>1</v>
      </c>
      <c r="AB86" s="240">
        <v>29.1</v>
      </c>
      <c r="AC86" s="240">
        <v>21.3</v>
      </c>
      <c r="AD86" s="240">
        <v>29.6</v>
      </c>
      <c r="AF86" s="215" t="s">
        <v>23</v>
      </c>
      <c r="AG86" s="215" t="s">
        <v>1</v>
      </c>
      <c r="AH86" s="215">
        <v>98</v>
      </c>
      <c r="AI86" s="215">
        <v>72</v>
      </c>
      <c r="AJ86" s="215">
        <v>100</v>
      </c>
      <c r="AL86" s="215" t="s">
        <v>23</v>
      </c>
      <c r="AM86" s="215" t="s">
        <v>1</v>
      </c>
      <c r="AN86" s="215">
        <v>10</v>
      </c>
      <c r="AO86" s="215">
        <v>7</v>
      </c>
      <c r="AP86" s="215">
        <v>10</v>
      </c>
      <c r="BA86" s="215"/>
      <c r="BB86" s="241"/>
      <c r="BC86" s="241"/>
      <c r="BD86" s="241"/>
      <c r="BN86" s="235"/>
      <c r="BO86" s="235"/>
      <c r="BP86" s="235"/>
      <c r="BZ86" s="215" t="s">
        <v>23</v>
      </c>
      <c r="CA86" s="215" t="s">
        <v>1</v>
      </c>
      <c r="CB86" s="241">
        <v>30</v>
      </c>
      <c r="CC86" s="241">
        <v>21.9</v>
      </c>
      <c r="CD86" s="241">
        <v>30.6</v>
      </c>
      <c r="CF86" s="215" t="s">
        <v>23</v>
      </c>
      <c r="CG86" s="215" t="s">
        <v>1</v>
      </c>
      <c r="CH86" s="215">
        <v>98</v>
      </c>
      <c r="CI86" s="215">
        <v>72</v>
      </c>
      <c r="CJ86" s="215">
        <v>100</v>
      </c>
      <c r="CL86" s="215" t="s">
        <v>23</v>
      </c>
      <c r="CM86" s="215" t="s">
        <v>1</v>
      </c>
      <c r="CN86" s="215">
        <v>10</v>
      </c>
      <c r="CO86" s="215">
        <v>7</v>
      </c>
      <c r="CP86" s="215">
        <v>10</v>
      </c>
    </row>
    <row r="87" spans="1:94" ht="15" customHeight="1" x14ac:dyDescent="0.25">
      <c r="A87" s="253" t="s">
        <v>62</v>
      </c>
      <c r="B87" s="356">
        <f t="shared" ca="1" si="34"/>
        <v>18</v>
      </c>
      <c r="C87" s="356">
        <f t="shared" ca="1" si="35"/>
        <v>20.7</v>
      </c>
      <c r="D87" s="356">
        <f t="shared" ca="1" si="36"/>
        <v>38.700000000000003</v>
      </c>
      <c r="E87" s="356"/>
      <c r="F87" s="356">
        <f t="shared" ca="1" si="37"/>
        <v>8.8000000000000007</v>
      </c>
      <c r="G87" s="356">
        <f t="shared" ca="1" si="38"/>
        <v>13.9</v>
      </c>
      <c r="H87" s="356">
        <f t="shared" ca="1" si="39"/>
        <v>22.8</v>
      </c>
      <c r="I87" s="357"/>
      <c r="J87" s="356">
        <f t="shared" ca="1" si="40"/>
        <v>17.7</v>
      </c>
      <c r="K87" s="356">
        <f t="shared" ca="1" si="41"/>
        <v>20.6</v>
      </c>
      <c r="L87" s="356">
        <f t="shared" ca="1" si="33"/>
        <v>38.299999999999997</v>
      </c>
      <c r="M87" s="233" t="s">
        <v>62</v>
      </c>
      <c r="O87" s="273" t="s">
        <v>42</v>
      </c>
      <c r="P87" s="215">
        <v>3</v>
      </c>
      <c r="Q87" s="215">
        <v>0</v>
      </c>
      <c r="R87" s="239">
        <v>3</v>
      </c>
      <c r="S87" s="233"/>
      <c r="Z87" s="215" t="s">
        <v>23</v>
      </c>
      <c r="AA87" s="215" t="s">
        <v>2</v>
      </c>
      <c r="AB87" s="240">
        <v>41.9</v>
      </c>
      <c r="AC87" s="240">
        <v>27.1</v>
      </c>
      <c r="AD87" s="240">
        <v>43.2</v>
      </c>
      <c r="AF87" s="215" t="s">
        <v>23</v>
      </c>
      <c r="AG87" s="215" t="s">
        <v>2</v>
      </c>
      <c r="AH87" s="215">
        <v>97</v>
      </c>
      <c r="AI87" s="215">
        <v>63</v>
      </c>
      <c r="AJ87" s="215">
        <v>100</v>
      </c>
      <c r="AL87" s="215" t="s">
        <v>23</v>
      </c>
      <c r="AM87" s="215" t="s">
        <v>2</v>
      </c>
      <c r="AN87" s="215">
        <v>14</v>
      </c>
      <c r="AO87" s="215">
        <v>9</v>
      </c>
      <c r="AP87" s="215">
        <v>14</v>
      </c>
      <c r="BA87" s="215"/>
      <c r="BB87" s="241"/>
      <c r="BC87" s="241"/>
      <c r="BD87" s="241"/>
      <c r="BN87" s="235"/>
      <c r="BO87" s="235"/>
      <c r="BP87" s="235"/>
      <c r="BZ87" s="215" t="s">
        <v>23</v>
      </c>
      <c r="CA87" s="215" t="s">
        <v>2</v>
      </c>
      <c r="CB87" s="241">
        <v>43.5</v>
      </c>
      <c r="CC87" s="241">
        <v>28.2</v>
      </c>
      <c r="CD87" s="241">
        <v>44.8</v>
      </c>
      <c r="CF87" s="215" t="s">
        <v>23</v>
      </c>
      <c r="CG87" s="215" t="s">
        <v>2</v>
      </c>
      <c r="CH87" s="215">
        <v>97</v>
      </c>
      <c r="CI87" s="215">
        <v>63</v>
      </c>
      <c r="CJ87" s="215">
        <v>100</v>
      </c>
      <c r="CL87" s="215" t="s">
        <v>23</v>
      </c>
      <c r="CM87" s="215" t="s">
        <v>2</v>
      </c>
      <c r="CN87" s="215">
        <v>14</v>
      </c>
      <c r="CO87" s="215">
        <v>9</v>
      </c>
      <c r="CP87" s="215">
        <v>14</v>
      </c>
    </row>
    <row r="88" spans="1:94" ht="15" customHeight="1" x14ac:dyDescent="0.25">
      <c r="A88" s="282"/>
      <c r="B88" s="283"/>
      <c r="C88" s="283"/>
      <c r="D88" s="283"/>
      <c r="E88" s="283"/>
      <c r="F88" s="283"/>
      <c r="G88" s="283"/>
      <c r="H88" s="283"/>
      <c r="I88" s="283"/>
      <c r="J88" s="283"/>
      <c r="K88" s="283"/>
      <c r="L88" s="283"/>
      <c r="O88" s="233" t="s">
        <v>43</v>
      </c>
      <c r="P88" s="215">
        <v>3</v>
      </c>
      <c r="Q88" s="215">
        <v>0</v>
      </c>
      <c r="R88" s="239">
        <v>3</v>
      </c>
      <c r="S88" s="233"/>
      <c r="Z88" s="215" t="s">
        <v>23</v>
      </c>
      <c r="AA88" s="215" t="s">
        <v>3</v>
      </c>
      <c r="AB88" s="240">
        <v>71</v>
      </c>
      <c r="AC88" s="240">
        <v>48.4</v>
      </c>
      <c r="AD88" s="240">
        <v>72.8</v>
      </c>
      <c r="AF88" s="215" t="s">
        <v>23</v>
      </c>
      <c r="AG88" s="215" t="s">
        <v>3</v>
      </c>
      <c r="AH88" s="215">
        <v>97</v>
      </c>
      <c r="AI88" s="215">
        <v>66</v>
      </c>
      <c r="AJ88" s="215">
        <v>100</v>
      </c>
      <c r="AL88" s="215" t="s">
        <v>23</v>
      </c>
      <c r="AM88" s="215" t="s">
        <v>3</v>
      </c>
      <c r="AN88" s="215">
        <v>12</v>
      </c>
      <c r="AO88" s="215">
        <v>8</v>
      </c>
      <c r="AP88" s="215">
        <v>12</v>
      </c>
      <c r="BA88" s="215"/>
      <c r="BB88" s="241"/>
      <c r="BC88" s="241"/>
      <c r="BD88" s="241"/>
      <c r="BN88" s="235"/>
      <c r="BO88" s="235"/>
      <c r="BP88" s="235"/>
      <c r="BZ88" s="215" t="s">
        <v>23</v>
      </c>
      <c r="CA88" s="215" t="s">
        <v>3</v>
      </c>
      <c r="CB88" s="241">
        <v>73.5</v>
      </c>
      <c r="CC88" s="241">
        <v>50.2</v>
      </c>
      <c r="CD88" s="241">
        <v>75.400000000000006</v>
      </c>
      <c r="CF88" s="215" t="s">
        <v>23</v>
      </c>
      <c r="CG88" s="215" t="s">
        <v>3</v>
      </c>
      <c r="CH88" s="215">
        <v>97</v>
      </c>
      <c r="CI88" s="215">
        <v>67</v>
      </c>
      <c r="CJ88" s="215">
        <v>100</v>
      </c>
      <c r="CL88" s="215" t="s">
        <v>23</v>
      </c>
      <c r="CM88" s="215" t="s">
        <v>3</v>
      </c>
      <c r="CN88" s="215">
        <v>12</v>
      </c>
      <c r="CO88" s="215">
        <v>8</v>
      </c>
      <c r="CP88" s="215">
        <v>13</v>
      </c>
    </row>
    <row r="89" spans="1:94" ht="14.25" customHeight="1" x14ac:dyDescent="0.25">
      <c r="A89" s="284"/>
      <c r="B89" s="285"/>
      <c r="C89" s="285"/>
      <c r="D89" s="285"/>
      <c r="E89" s="285"/>
      <c r="F89" s="285"/>
      <c r="G89" s="285"/>
      <c r="H89" s="285"/>
      <c r="I89" s="285"/>
      <c r="J89" s="285"/>
      <c r="K89" s="285"/>
      <c r="L89" s="286" t="s">
        <v>250</v>
      </c>
      <c r="O89" s="233" t="s">
        <v>44</v>
      </c>
      <c r="P89" s="215">
        <v>3</v>
      </c>
      <c r="Q89" s="215">
        <v>0</v>
      </c>
      <c r="R89" s="239">
        <v>3</v>
      </c>
      <c r="S89" s="233"/>
      <c r="Z89" s="215" t="s">
        <v>24</v>
      </c>
      <c r="AA89" s="215" t="s">
        <v>1</v>
      </c>
      <c r="AB89" s="240">
        <v>29.8</v>
      </c>
      <c r="AC89" s="240">
        <v>19.899999999999999</v>
      </c>
      <c r="AD89" s="240">
        <v>30.2</v>
      </c>
      <c r="AF89" s="215" t="s">
        <v>24</v>
      </c>
      <c r="AG89" s="215" t="s">
        <v>1</v>
      </c>
      <c r="AH89" s="215">
        <v>99</v>
      </c>
      <c r="AI89" s="215">
        <v>66</v>
      </c>
      <c r="AJ89" s="215">
        <v>100</v>
      </c>
      <c r="AL89" s="215" t="s">
        <v>24</v>
      </c>
      <c r="AM89" s="215" t="s">
        <v>1</v>
      </c>
      <c r="AN89" s="215">
        <v>10</v>
      </c>
      <c r="AO89" s="215">
        <v>7</v>
      </c>
      <c r="AP89" s="215">
        <v>10</v>
      </c>
      <c r="BA89" s="215"/>
      <c r="BB89" s="241"/>
      <c r="BC89" s="241"/>
      <c r="BD89" s="241"/>
      <c r="BN89" s="235"/>
      <c r="BO89" s="235"/>
      <c r="BP89" s="235"/>
      <c r="BZ89" s="215" t="s">
        <v>24</v>
      </c>
      <c r="CA89" s="215" t="s">
        <v>1</v>
      </c>
      <c r="CB89" s="241">
        <v>30.2</v>
      </c>
      <c r="CC89" s="241">
        <v>20.2</v>
      </c>
      <c r="CD89" s="241">
        <v>30.6</v>
      </c>
      <c r="CF89" s="215" t="s">
        <v>24</v>
      </c>
      <c r="CG89" s="215" t="s">
        <v>1</v>
      </c>
      <c r="CH89" s="215">
        <v>99</v>
      </c>
      <c r="CI89" s="215">
        <v>66</v>
      </c>
      <c r="CJ89" s="215">
        <v>100</v>
      </c>
      <c r="CL89" s="215" t="s">
        <v>24</v>
      </c>
      <c r="CM89" s="215" t="s">
        <v>1</v>
      </c>
      <c r="CN89" s="215">
        <v>10</v>
      </c>
      <c r="CO89" s="215">
        <v>7</v>
      </c>
      <c r="CP89" s="215">
        <v>10</v>
      </c>
    </row>
    <row r="90" spans="1:94" x14ac:dyDescent="0.25">
      <c r="A90" s="380" t="s">
        <v>463</v>
      </c>
      <c r="B90" s="380"/>
      <c r="C90" s="380"/>
      <c r="D90" s="380"/>
      <c r="E90" s="380"/>
      <c r="F90" s="380"/>
      <c r="G90" s="380"/>
      <c r="H90" s="380"/>
      <c r="I90" s="380"/>
      <c r="J90" s="380"/>
      <c r="K90" s="380"/>
      <c r="L90" s="380"/>
      <c r="O90" s="233" t="s">
        <v>46</v>
      </c>
      <c r="P90" s="215">
        <v>3</v>
      </c>
      <c r="Q90" s="215">
        <v>3</v>
      </c>
      <c r="R90" s="239">
        <v>3</v>
      </c>
      <c r="S90" s="233"/>
      <c r="Z90" s="215" t="s">
        <v>24</v>
      </c>
      <c r="AA90" s="215" t="s">
        <v>2</v>
      </c>
      <c r="AB90" s="240">
        <v>41.9</v>
      </c>
      <c r="AC90" s="240">
        <v>26.7</v>
      </c>
      <c r="AD90" s="240">
        <v>42.9</v>
      </c>
      <c r="AF90" s="215" t="s">
        <v>24</v>
      </c>
      <c r="AG90" s="215" t="s">
        <v>2</v>
      </c>
      <c r="AH90" s="215">
        <v>98</v>
      </c>
      <c r="AI90" s="215">
        <v>62</v>
      </c>
      <c r="AJ90" s="215">
        <v>100</v>
      </c>
      <c r="AL90" s="215" t="s">
        <v>24</v>
      </c>
      <c r="AM90" s="215" t="s">
        <v>2</v>
      </c>
      <c r="AN90" s="215">
        <v>14</v>
      </c>
      <c r="AO90" s="215">
        <v>9</v>
      </c>
      <c r="AP90" s="215">
        <v>14</v>
      </c>
      <c r="BZ90" s="215" t="s">
        <v>24</v>
      </c>
      <c r="CA90" s="215" t="s">
        <v>2</v>
      </c>
      <c r="CB90" s="241">
        <v>42.8</v>
      </c>
      <c r="CC90" s="241">
        <v>27.4</v>
      </c>
      <c r="CD90" s="241">
        <v>43.7</v>
      </c>
      <c r="CF90" s="215" t="s">
        <v>24</v>
      </c>
      <c r="CG90" s="215" t="s">
        <v>2</v>
      </c>
      <c r="CH90" s="215">
        <v>98</v>
      </c>
      <c r="CI90" s="215">
        <v>63</v>
      </c>
      <c r="CJ90" s="215">
        <v>100</v>
      </c>
      <c r="CL90" s="215" t="s">
        <v>24</v>
      </c>
      <c r="CM90" s="215" t="s">
        <v>2</v>
      </c>
      <c r="CN90" s="215">
        <v>14</v>
      </c>
      <c r="CO90" s="215">
        <v>9</v>
      </c>
      <c r="CP90" s="215">
        <v>14</v>
      </c>
    </row>
    <row r="91" spans="1:94" ht="27.75" customHeight="1" x14ac:dyDescent="0.25">
      <c r="A91" s="378" t="s">
        <v>305</v>
      </c>
      <c r="B91" s="378"/>
      <c r="C91" s="378"/>
      <c r="D91" s="378"/>
      <c r="E91" s="378"/>
      <c r="F91" s="378"/>
      <c r="G91" s="378"/>
      <c r="H91" s="378"/>
      <c r="I91" s="378"/>
      <c r="J91" s="378"/>
      <c r="K91" s="378"/>
      <c r="L91" s="378"/>
      <c r="O91" s="233" t="s">
        <v>85</v>
      </c>
      <c r="P91" s="215">
        <v>0</v>
      </c>
      <c r="Q91" s="215">
        <v>0</v>
      </c>
      <c r="R91" s="239">
        <v>0</v>
      </c>
      <c r="Z91" s="215" t="s">
        <v>24</v>
      </c>
      <c r="AA91" s="215" t="s">
        <v>3</v>
      </c>
      <c r="AB91" s="240">
        <v>71.7</v>
      </c>
      <c r="AC91" s="240">
        <v>46.6</v>
      </c>
      <c r="AD91" s="240">
        <v>73</v>
      </c>
      <c r="AF91" s="215" t="s">
        <v>24</v>
      </c>
      <c r="AG91" s="215" t="s">
        <v>3</v>
      </c>
      <c r="AH91" s="215">
        <v>98</v>
      </c>
      <c r="AI91" s="215">
        <v>64</v>
      </c>
      <c r="AJ91" s="215">
        <v>100</v>
      </c>
      <c r="AL91" s="215" t="s">
        <v>24</v>
      </c>
      <c r="AM91" s="215" t="s">
        <v>3</v>
      </c>
      <c r="AN91" s="215">
        <v>12</v>
      </c>
      <c r="AO91" s="215">
        <v>8</v>
      </c>
      <c r="AP91" s="215">
        <v>12</v>
      </c>
      <c r="AZ91" s="215" t="s">
        <v>91</v>
      </c>
      <c r="BA91" s="234" t="s">
        <v>1</v>
      </c>
      <c r="BB91" s="241">
        <v>92.9</v>
      </c>
      <c r="BC91" s="241">
        <v>68.5</v>
      </c>
      <c r="BD91" s="241">
        <v>94.6</v>
      </c>
      <c r="BF91" s="215" t="s">
        <v>91</v>
      </c>
      <c r="BG91" s="215" t="s">
        <v>1</v>
      </c>
      <c r="BH91" s="235">
        <v>98</v>
      </c>
      <c r="BI91" s="235">
        <v>72</v>
      </c>
      <c r="BJ91" s="235">
        <v>100</v>
      </c>
      <c r="BL91" s="215" t="s">
        <v>91</v>
      </c>
      <c r="BM91" s="215" t="s">
        <v>1</v>
      </c>
      <c r="BN91" s="235">
        <v>32</v>
      </c>
      <c r="BO91" s="235">
        <v>23</v>
      </c>
      <c r="BP91" s="235">
        <v>32</v>
      </c>
      <c r="BZ91" s="215" t="s">
        <v>24</v>
      </c>
      <c r="CA91" s="215" t="s">
        <v>3</v>
      </c>
      <c r="CB91" s="241">
        <v>73</v>
      </c>
      <c r="CC91" s="241">
        <v>47.6</v>
      </c>
      <c r="CD91" s="241">
        <v>74.400000000000006</v>
      </c>
      <c r="CF91" s="215" t="s">
        <v>24</v>
      </c>
      <c r="CG91" s="215" t="s">
        <v>3</v>
      </c>
      <c r="CH91" s="215">
        <v>98</v>
      </c>
      <c r="CI91" s="215">
        <v>64</v>
      </c>
      <c r="CJ91" s="215">
        <v>100</v>
      </c>
      <c r="CL91" s="215" t="s">
        <v>24</v>
      </c>
      <c r="CM91" s="215" t="s">
        <v>3</v>
      </c>
      <c r="CN91" s="215">
        <v>12</v>
      </c>
      <c r="CO91" s="215">
        <v>8</v>
      </c>
      <c r="CP91" s="215">
        <v>12</v>
      </c>
    </row>
    <row r="92" spans="1:94" ht="36.75" customHeight="1" x14ac:dyDescent="0.25">
      <c r="A92" s="379" t="s">
        <v>306</v>
      </c>
      <c r="B92" s="379"/>
      <c r="C92" s="379"/>
      <c r="D92" s="379"/>
      <c r="E92" s="379"/>
      <c r="F92" s="379"/>
      <c r="G92" s="379"/>
      <c r="H92" s="379"/>
      <c r="I92" s="379"/>
      <c r="J92" s="379"/>
      <c r="K92" s="379"/>
      <c r="L92" s="379"/>
      <c r="M92" s="287"/>
      <c r="O92" s="276" t="s">
        <v>86</v>
      </c>
      <c r="P92" s="215">
        <v>0</v>
      </c>
      <c r="Q92" s="215">
        <v>0</v>
      </c>
      <c r="R92" s="239">
        <v>0</v>
      </c>
      <c r="Z92" s="215" t="s">
        <v>25</v>
      </c>
      <c r="AA92" s="215" t="s">
        <v>1</v>
      </c>
      <c r="AB92" s="240">
        <v>4.2</v>
      </c>
      <c r="AC92" s="240">
        <v>2.8</v>
      </c>
      <c r="AD92" s="240">
        <v>4.4000000000000004</v>
      </c>
      <c r="AF92" s="215" t="s">
        <v>25</v>
      </c>
      <c r="AG92" s="215" t="s">
        <v>1</v>
      </c>
      <c r="AH92" s="215">
        <v>97</v>
      </c>
      <c r="AI92" s="215">
        <v>63</v>
      </c>
      <c r="AJ92" s="215">
        <v>100</v>
      </c>
      <c r="AL92" s="215" t="s">
        <v>25</v>
      </c>
      <c r="AM92" s="215" t="s">
        <v>1</v>
      </c>
      <c r="AN92" s="215">
        <v>1</v>
      </c>
      <c r="AO92" s="215">
        <v>1</v>
      </c>
      <c r="AP92" s="215">
        <v>1</v>
      </c>
      <c r="AZ92" s="215" t="s">
        <v>91</v>
      </c>
      <c r="BA92" s="234" t="s">
        <v>2</v>
      </c>
      <c r="BB92" s="241">
        <v>103.9</v>
      </c>
      <c r="BC92" s="241">
        <v>66.5</v>
      </c>
      <c r="BD92" s="241">
        <v>107</v>
      </c>
      <c r="BF92" s="215" t="s">
        <v>91</v>
      </c>
      <c r="BG92" s="215" t="s">
        <v>2</v>
      </c>
      <c r="BH92" s="235">
        <v>97</v>
      </c>
      <c r="BI92" s="235">
        <v>62</v>
      </c>
      <c r="BJ92" s="235">
        <v>100</v>
      </c>
      <c r="BL92" s="215" t="s">
        <v>91</v>
      </c>
      <c r="BM92" s="215" t="s">
        <v>2</v>
      </c>
      <c r="BN92" s="235">
        <v>34</v>
      </c>
      <c r="BO92" s="235">
        <v>21</v>
      </c>
      <c r="BP92" s="235">
        <v>35</v>
      </c>
      <c r="BZ92" s="215" t="s">
        <v>25</v>
      </c>
      <c r="CA92" s="215" t="s">
        <v>1</v>
      </c>
      <c r="CB92" s="241">
        <v>4.2</v>
      </c>
      <c r="CC92" s="241">
        <v>2.8</v>
      </c>
      <c r="CD92" s="241">
        <v>4.4000000000000004</v>
      </c>
      <c r="CF92" s="215" t="s">
        <v>25</v>
      </c>
      <c r="CG92" s="215" t="s">
        <v>1</v>
      </c>
      <c r="CH92" s="215">
        <v>97</v>
      </c>
      <c r="CI92" s="215">
        <v>63</v>
      </c>
      <c r="CJ92" s="215">
        <v>100</v>
      </c>
      <c r="CL92" s="215" t="s">
        <v>25</v>
      </c>
      <c r="CM92" s="215" t="s">
        <v>1</v>
      </c>
      <c r="CN92" s="215">
        <v>1</v>
      </c>
      <c r="CO92" s="215">
        <v>1</v>
      </c>
      <c r="CP92" s="215">
        <v>1</v>
      </c>
    </row>
    <row r="93" spans="1:94" x14ac:dyDescent="0.25">
      <c r="A93" s="288" t="s">
        <v>88</v>
      </c>
      <c r="B93" s="287"/>
      <c r="C93" s="287"/>
      <c r="D93" s="287"/>
      <c r="E93" s="287"/>
      <c r="F93" s="289"/>
      <c r="G93" s="289"/>
      <c r="H93" s="289"/>
      <c r="I93" s="289"/>
      <c r="J93" s="289"/>
      <c r="K93" s="289"/>
      <c r="L93" s="289"/>
      <c r="M93" s="287"/>
      <c r="O93" s="233" t="s">
        <v>48</v>
      </c>
      <c r="P93" s="215">
        <v>3</v>
      </c>
      <c r="Q93" s="215">
        <v>0</v>
      </c>
      <c r="R93" s="239">
        <v>3</v>
      </c>
      <c r="Z93" s="215" t="s">
        <v>25</v>
      </c>
      <c r="AA93" s="215" t="s">
        <v>2</v>
      </c>
      <c r="AB93" s="240">
        <v>5.7</v>
      </c>
      <c r="AC93" s="240">
        <v>3.2</v>
      </c>
      <c r="AD93" s="240">
        <v>6.1</v>
      </c>
      <c r="AF93" s="215" t="s">
        <v>25</v>
      </c>
      <c r="AG93" s="215" t="s">
        <v>2</v>
      </c>
      <c r="AH93" s="215">
        <v>94</v>
      </c>
      <c r="AI93" s="215">
        <v>53</v>
      </c>
      <c r="AJ93" s="215">
        <v>100</v>
      </c>
      <c r="AL93" s="215" t="s">
        <v>25</v>
      </c>
      <c r="AM93" s="215" t="s">
        <v>2</v>
      </c>
      <c r="AN93" s="215">
        <v>2</v>
      </c>
      <c r="AO93" s="215">
        <v>1</v>
      </c>
      <c r="AP93" s="215">
        <v>2</v>
      </c>
      <c r="AZ93" s="215" t="s">
        <v>91</v>
      </c>
      <c r="BA93" s="234" t="s">
        <v>3</v>
      </c>
      <c r="BB93" s="241">
        <v>196.8</v>
      </c>
      <c r="BC93" s="241">
        <v>135</v>
      </c>
      <c r="BD93" s="241">
        <v>201.6</v>
      </c>
      <c r="BF93" s="215" t="s">
        <v>91</v>
      </c>
      <c r="BG93" s="215" t="s">
        <v>3</v>
      </c>
      <c r="BH93" s="235">
        <v>98</v>
      </c>
      <c r="BI93" s="235">
        <v>67</v>
      </c>
      <c r="BJ93" s="235">
        <v>100</v>
      </c>
      <c r="BL93" s="215" t="s">
        <v>91</v>
      </c>
      <c r="BM93" s="215" t="s">
        <v>3</v>
      </c>
      <c r="BN93" s="235">
        <v>33</v>
      </c>
      <c r="BO93" s="235">
        <v>22</v>
      </c>
      <c r="BP93" s="235">
        <v>33</v>
      </c>
      <c r="BZ93" s="215" t="s">
        <v>25</v>
      </c>
      <c r="CA93" s="215" t="s">
        <v>2</v>
      </c>
      <c r="CB93" s="241">
        <v>5.8</v>
      </c>
      <c r="CC93" s="241">
        <v>3.2</v>
      </c>
      <c r="CD93" s="241">
        <v>6.2</v>
      </c>
      <c r="CF93" s="215" t="s">
        <v>25</v>
      </c>
      <c r="CG93" s="215" t="s">
        <v>2</v>
      </c>
      <c r="CH93" s="215">
        <v>94</v>
      </c>
      <c r="CI93" s="215">
        <v>53</v>
      </c>
      <c r="CJ93" s="215">
        <v>100</v>
      </c>
      <c r="CL93" s="215" t="s">
        <v>25</v>
      </c>
      <c r="CM93" s="215" t="s">
        <v>2</v>
      </c>
      <c r="CN93" s="215">
        <v>2</v>
      </c>
      <c r="CO93" s="215">
        <v>1</v>
      </c>
      <c r="CP93" s="215">
        <v>2</v>
      </c>
    </row>
    <row r="94" spans="1:94" x14ac:dyDescent="0.25">
      <c r="A94" s="253" t="s">
        <v>467</v>
      </c>
      <c r="B94" s="290"/>
      <c r="C94" s="290"/>
      <c r="D94" s="289"/>
      <c r="E94" s="289"/>
      <c r="F94" s="289"/>
      <c r="G94" s="289"/>
      <c r="H94" s="289"/>
      <c r="I94" s="289"/>
      <c r="J94" s="289"/>
      <c r="K94" s="289"/>
      <c r="L94" s="289"/>
      <c r="M94" s="287"/>
      <c r="O94" s="233" t="s">
        <v>49</v>
      </c>
      <c r="P94" s="215">
        <v>3</v>
      </c>
      <c r="Q94" s="215">
        <v>3</v>
      </c>
      <c r="R94" s="239">
        <v>3</v>
      </c>
      <c r="Z94" s="215" t="s">
        <v>25</v>
      </c>
      <c r="AA94" s="215" t="s">
        <v>3</v>
      </c>
      <c r="AB94" s="240">
        <v>10</v>
      </c>
      <c r="AC94" s="240">
        <v>6</v>
      </c>
      <c r="AD94" s="240">
        <v>10.5</v>
      </c>
      <c r="AF94" s="215" t="s">
        <v>25</v>
      </c>
      <c r="AG94" s="215" t="s">
        <v>3</v>
      </c>
      <c r="AH94" s="215">
        <v>95</v>
      </c>
      <c r="AI94" s="215">
        <v>57</v>
      </c>
      <c r="AJ94" s="215">
        <v>100</v>
      </c>
      <c r="AL94" s="215" t="s">
        <v>25</v>
      </c>
      <c r="AM94" s="215" t="s">
        <v>3</v>
      </c>
      <c r="AN94" s="215">
        <v>2</v>
      </c>
      <c r="AO94" s="215">
        <v>1</v>
      </c>
      <c r="AP94" s="215">
        <v>2</v>
      </c>
      <c r="AZ94" s="215" t="s">
        <v>234</v>
      </c>
      <c r="BA94" s="234" t="s">
        <v>1</v>
      </c>
      <c r="BB94" s="241">
        <v>9.6999999999999993</v>
      </c>
      <c r="BC94" s="241">
        <v>2.8</v>
      </c>
      <c r="BD94" s="241">
        <v>10.3</v>
      </c>
      <c r="BF94" s="215" t="s">
        <v>234</v>
      </c>
      <c r="BG94" s="215" t="s">
        <v>1</v>
      </c>
      <c r="BH94" s="235">
        <v>94</v>
      </c>
      <c r="BI94" s="235">
        <v>27</v>
      </c>
      <c r="BJ94" s="235">
        <v>100</v>
      </c>
      <c r="BL94" s="215" t="s">
        <v>234</v>
      </c>
      <c r="BM94" s="215" t="s">
        <v>1</v>
      </c>
      <c r="BN94" s="235">
        <v>3</v>
      </c>
      <c r="BO94" s="235">
        <v>1</v>
      </c>
      <c r="BP94" s="235">
        <v>4</v>
      </c>
      <c r="BZ94" s="215" t="s">
        <v>25</v>
      </c>
      <c r="CA94" s="215" t="s">
        <v>3</v>
      </c>
      <c r="CB94" s="241">
        <v>10</v>
      </c>
      <c r="CC94" s="241">
        <v>6</v>
      </c>
      <c r="CD94" s="241">
        <v>10.5</v>
      </c>
      <c r="CF94" s="215" t="s">
        <v>25</v>
      </c>
      <c r="CG94" s="215" t="s">
        <v>3</v>
      </c>
      <c r="CH94" s="215">
        <v>95</v>
      </c>
      <c r="CI94" s="215">
        <v>57</v>
      </c>
      <c r="CJ94" s="215">
        <v>100</v>
      </c>
      <c r="CL94" s="215" t="s">
        <v>25</v>
      </c>
      <c r="CM94" s="215" t="s">
        <v>3</v>
      </c>
      <c r="CN94" s="215">
        <v>2</v>
      </c>
      <c r="CO94" s="215">
        <v>1</v>
      </c>
      <c r="CP94" s="215">
        <v>2</v>
      </c>
    </row>
    <row r="95" spans="1:94" x14ac:dyDescent="0.25">
      <c r="A95" s="291" t="s">
        <v>468</v>
      </c>
      <c r="B95" s="292"/>
      <c r="C95" s="292"/>
      <c r="D95" s="292"/>
      <c r="E95" s="292"/>
      <c r="F95" s="292"/>
      <c r="G95" s="289"/>
      <c r="H95" s="289"/>
      <c r="I95" s="289"/>
      <c r="J95" s="289"/>
      <c r="K95" s="289"/>
      <c r="L95" s="289"/>
      <c r="M95" s="287"/>
      <c r="O95" s="277" t="s">
        <v>50</v>
      </c>
      <c r="P95" s="215">
        <v>3</v>
      </c>
      <c r="Q95" s="215">
        <v>0</v>
      </c>
      <c r="R95" s="239">
        <v>3</v>
      </c>
      <c r="Z95" s="215" t="s">
        <v>26</v>
      </c>
      <c r="AA95" s="215" t="s">
        <v>1</v>
      </c>
      <c r="AB95" s="240">
        <v>20.6</v>
      </c>
      <c r="AC95" s="240">
        <v>12.1</v>
      </c>
      <c r="AD95" s="240">
        <v>20.9</v>
      </c>
      <c r="AF95" s="215" t="s">
        <v>26</v>
      </c>
      <c r="AG95" s="215" t="s">
        <v>1</v>
      </c>
      <c r="AH95" s="215">
        <v>99</v>
      </c>
      <c r="AI95" s="215">
        <v>58</v>
      </c>
      <c r="AJ95" s="215">
        <v>100</v>
      </c>
      <c r="AL95" s="215" t="s">
        <v>26</v>
      </c>
      <c r="AM95" s="215" t="s">
        <v>1</v>
      </c>
      <c r="AN95" s="215">
        <v>7</v>
      </c>
      <c r="AO95" s="215">
        <v>4</v>
      </c>
      <c r="AP95" s="215">
        <v>7</v>
      </c>
      <c r="AZ95" s="215" t="s">
        <v>234</v>
      </c>
      <c r="BA95" s="234" t="s">
        <v>2</v>
      </c>
      <c r="BB95" s="241">
        <v>10.9</v>
      </c>
      <c r="BC95" s="241">
        <v>3</v>
      </c>
      <c r="BD95" s="241">
        <v>11.6</v>
      </c>
      <c r="BF95" s="215" t="s">
        <v>234</v>
      </c>
      <c r="BG95" s="215" t="s">
        <v>2</v>
      </c>
      <c r="BH95" s="235">
        <v>94</v>
      </c>
      <c r="BI95" s="235">
        <v>26</v>
      </c>
      <c r="BJ95" s="235">
        <v>100</v>
      </c>
      <c r="BL95" s="215" t="s">
        <v>234</v>
      </c>
      <c r="BM95" s="215" t="s">
        <v>2</v>
      </c>
      <c r="BN95" s="235">
        <v>4</v>
      </c>
      <c r="BO95" s="235">
        <v>1</v>
      </c>
      <c r="BP95" s="235">
        <v>4</v>
      </c>
      <c r="BZ95" s="215" t="s">
        <v>26</v>
      </c>
      <c r="CA95" s="215" t="s">
        <v>1</v>
      </c>
      <c r="CB95" s="241">
        <v>20.6</v>
      </c>
      <c r="CC95" s="241">
        <v>12.1</v>
      </c>
      <c r="CD95" s="241">
        <v>20.9</v>
      </c>
      <c r="CF95" s="215" t="s">
        <v>26</v>
      </c>
      <c r="CG95" s="215" t="s">
        <v>1</v>
      </c>
      <c r="CH95" s="215">
        <v>99</v>
      </c>
      <c r="CI95" s="215">
        <v>58</v>
      </c>
      <c r="CJ95" s="215">
        <v>100</v>
      </c>
      <c r="CL95" s="215" t="s">
        <v>26</v>
      </c>
      <c r="CM95" s="215" t="s">
        <v>1</v>
      </c>
      <c r="CN95" s="215">
        <v>7</v>
      </c>
      <c r="CO95" s="215">
        <v>4</v>
      </c>
      <c r="CP95" s="215">
        <v>7</v>
      </c>
    </row>
    <row r="96" spans="1:94" x14ac:dyDescent="0.25">
      <c r="A96" s="381" t="s">
        <v>469</v>
      </c>
      <c r="B96" s="381"/>
      <c r="C96" s="381"/>
      <c r="D96" s="381"/>
      <c r="E96" s="381"/>
      <c r="F96" s="381"/>
      <c r="G96" s="381"/>
      <c r="H96" s="381"/>
      <c r="I96" s="381"/>
      <c r="J96" s="381"/>
      <c r="K96" s="381"/>
      <c r="L96" s="289"/>
      <c r="M96" s="287"/>
      <c r="O96" s="277" t="s">
        <v>51</v>
      </c>
      <c r="P96" s="215">
        <v>3</v>
      </c>
      <c r="Q96" s="215">
        <v>0</v>
      </c>
      <c r="R96" s="239">
        <v>3</v>
      </c>
      <c r="Z96" s="215" t="s">
        <v>26</v>
      </c>
      <c r="AA96" s="215" t="s">
        <v>2</v>
      </c>
      <c r="AB96" s="240">
        <v>2.9</v>
      </c>
      <c r="AC96" s="240">
        <v>1.2</v>
      </c>
      <c r="AD96" s="240">
        <v>3</v>
      </c>
      <c r="AF96" s="215" t="s">
        <v>26</v>
      </c>
      <c r="AG96" s="215" t="s">
        <v>2</v>
      </c>
      <c r="AH96" s="215">
        <v>97</v>
      </c>
      <c r="AI96" s="215">
        <v>40</v>
      </c>
      <c r="AJ96" s="215">
        <v>100</v>
      </c>
      <c r="AL96" s="215" t="s">
        <v>26</v>
      </c>
      <c r="AM96" s="215" t="s">
        <v>2</v>
      </c>
      <c r="AN96" s="215">
        <v>1</v>
      </c>
      <c r="AO96" s="215">
        <v>0</v>
      </c>
      <c r="AP96" s="215">
        <v>1</v>
      </c>
      <c r="AZ96" s="215" t="s">
        <v>234</v>
      </c>
      <c r="BA96" s="234" t="s">
        <v>3</v>
      </c>
      <c r="BB96" s="241">
        <v>20.6</v>
      </c>
      <c r="BC96" s="241">
        <v>5.9</v>
      </c>
      <c r="BD96" s="241">
        <v>22</v>
      </c>
      <c r="BF96" s="215" t="s">
        <v>234</v>
      </c>
      <c r="BG96" s="215" t="s">
        <v>3</v>
      </c>
      <c r="BH96" s="235">
        <v>94</v>
      </c>
      <c r="BI96" s="235">
        <v>27</v>
      </c>
      <c r="BJ96" s="235">
        <v>100</v>
      </c>
      <c r="BL96" s="215" t="s">
        <v>234</v>
      </c>
      <c r="BM96" s="215" t="s">
        <v>3</v>
      </c>
      <c r="BN96" s="235">
        <v>3</v>
      </c>
      <c r="BO96" s="235">
        <v>1</v>
      </c>
      <c r="BP96" s="235">
        <v>4</v>
      </c>
      <c r="BZ96" s="215" t="s">
        <v>26</v>
      </c>
      <c r="CA96" s="215" t="s">
        <v>2</v>
      </c>
      <c r="CB96" s="241">
        <v>2.9</v>
      </c>
      <c r="CC96" s="241">
        <v>1.2</v>
      </c>
      <c r="CD96" s="241">
        <v>3</v>
      </c>
      <c r="CF96" s="215" t="s">
        <v>26</v>
      </c>
      <c r="CG96" s="215" t="s">
        <v>2</v>
      </c>
      <c r="CH96" s="215">
        <v>97</v>
      </c>
      <c r="CI96" s="215">
        <v>40</v>
      </c>
      <c r="CJ96" s="215">
        <v>100</v>
      </c>
      <c r="CL96" s="215" t="s">
        <v>26</v>
      </c>
      <c r="CM96" s="215" t="s">
        <v>2</v>
      </c>
      <c r="CN96" s="215">
        <v>1</v>
      </c>
      <c r="CO96" s="215">
        <v>0</v>
      </c>
      <c r="CP96" s="215">
        <v>1</v>
      </c>
    </row>
    <row r="97" spans="1:94" ht="9" customHeight="1" x14ac:dyDescent="0.25">
      <c r="A97" s="293"/>
      <c r="B97" s="294"/>
      <c r="C97" s="294"/>
      <c r="D97" s="294"/>
      <c r="E97" s="294"/>
      <c r="F97" s="294"/>
      <c r="G97" s="294"/>
      <c r="H97" s="294"/>
      <c r="I97" s="294"/>
      <c r="J97" s="294"/>
      <c r="K97" s="294"/>
      <c r="L97" s="289"/>
      <c r="M97" s="287"/>
      <c r="O97" s="277" t="s">
        <v>52</v>
      </c>
      <c r="P97" s="215">
        <v>3</v>
      </c>
      <c r="Q97" s="215">
        <v>0</v>
      </c>
      <c r="R97" s="239">
        <v>3</v>
      </c>
      <c r="Z97" s="215" t="s">
        <v>26</v>
      </c>
      <c r="AA97" s="215" t="s">
        <v>3</v>
      </c>
      <c r="AB97" s="240">
        <v>23.5</v>
      </c>
      <c r="AC97" s="240">
        <v>13.2</v>
      </c>
      <c r="AD97" s="240">
        <v>23.9</v>
      </c>
      <c r="AF97" s="215" t="s">
        <v>26</v>
      </c>
      <c r="AG97" s="215" t="s">
        <v>3</v>
      </c>
      <c r="AH97" s="215">
        <v>98</v>
      </c>
      <c r="AI97" s="215">
        <v>55</v>
      </c>
      <c r="AJ97" s="215">
        <v>100</v>
      </c>
      <c r="AL97" s="215" t="s">
        <v>26</v>
      </c>
      <c r="AM97" s="215" t="s">
        <v>3</v>
      </c>
      <c r="AN97" s="215">
        <v>4</v>
      </c>
      <c r="AO97" s="215">
        <v>2</v>
      </c>
      <c r="AP97" s="215">
        <v>4</v>
      </c>
      <c r="AZ97" s="215" t="s">
        <v>83</v>
      </c>
      <c r="BA97" s="234" t="s">
        <v>1</v>
      </c>
      <c r="BB97" s="241">
        <v>5.2</v>
      </c>
      <c r="BC97" s="241">
        <v>4.8</v>
      </c>
      <c r="BD97" s="241">
        <v>5.2</v>
      </c>
      <c r="BF97" s="215" t="s">
        <v>83</v>
      </c>
      <c r="BG97" s="215" t="s">
        <v>1</v>
      </c>
      <c r="BH97" s="235">
        <v>100</v>
      </c>
      <c r="BI97" s="235">
        <v>92</v>
      </c>
      <c r="BJ97" s="235">
        <v>100</v>
      </c>
      <c r="BL97" s="215" t="s">
        <v>83</v>
      </c>
      <c r="BM97" s="215" t="s">
        <v>1</v>
      </c>
      <c r="BN97" s="235">
        <v>2</v>
      </c>
      <c r="BO97" s="235">
        <v>2</v>
      </c>
      <c r="BP97" s="235">
        <v>2</v>
      </c>
      <c r="BZ97" s="215" t="s">
        <v>26</v>
      </c>
      <c r="CA97" s="215" t="s">
        <v>3</v>
      </c>
      <c r="CB97" s="241">
        <v>23.5</v>
      </c>
      <c r="CC97" s="241">
        <v>13.2</v>
      </c>
      <c r="CD97" s="241">
        <v>23.9</v>
      </c>
      <c r="CF97" s="215" t="s">
        <v>26</v>
      </c>
      <c r="CG97" s="215" t="s">
        <v>3</v>
      </c>
      <c r="CH97" s="215">
        <v>98</v>
      </c>
      <c r="CI97" s="215">
        <v>55</v>
      </c>
      <c r="CJ97" s="215">
        <v>100</v>
      </c>
      <c r="CL97" s="215" t="s">
        <v>26</v>
      </c>
      <c r="CM97" s="215" t="s">
        <v>3</v>
      </c>
      <c r="CN97" s="215">
        <v>4</v>
      </c>
      <c r="CO97" s="215">
        <v>2</v>
      </c>
      <c r="CP97" s="215">
        <v>4</v>
      </c>
    </row>
    <row r="98" spans="1:94" x14ac:dyDescent="0.25">
      <c r="A98" s="295" t="s">
        <v>89</v>
      </c>
      <c r="B98" s="294"/>
      <c r="C98" s="294"/>
      <c r="D98" s="294"/>
      <c r="E98" s="294"/>
      <c r="F98" s="294"/>
      <c r="G98" s="294"/>
      <c r="H98" s="294"/>
      <c r="I98" s="294"/>
      <c r="J98" s="294"/>
      <c r="K98" s="294"/>
      <c r="L98" s="289"/>
      <c r="M98" s="287"/>
      <c r="O98" s="276" t="s">
        <v>53</v>
      </c>
      <c r="P98" s="215">
        <v>3</v>
      </c>
      <c r="Q98" s="215">
        <v>0</v>
      </c>
      <c r="R98" s="239">
        <v>3</v>
      </c>
      <c r="Z98" s="215" t="s">
        <v>27</v>
      </c>
      <c r="AA98" s="215" t="s">
        <v>1</v>
      </c>
      <c r="AB98" s="240">
        <v>106.7</v>
      </c>
      <c r="AC98" s="240">
        <v>75.599999999999994</v>
      </c>
      <c r="AD98" s="240">
        <v>107.7</v>
      </c>
      <c r="AF98" s="215" t="s">
        <v>27</v>
      </c>
      <c r="AG98" s="215" t="s">
        <v>1</v>
      </c>
      <c r="AH98" s="215">
        <v>99</v>
      </c>
      <c r="AI98" s="215">
        <v>70</v>
      </c>
      <c r="AJ98" s="215">
        <v>100</v>
      </c>
      <c r="AL98" s="215" t="s">
        <v>27</v>
      </c>
      <c r="AM98" s="215" t="s">
        <v>1</v>
      </c>
      <c r="AN98" s="215">
        <v>36</v>
      </c>
      <c r="AO98" s="215">
        <v>26</v>
      </c>
      <c r="AP98" s="215">
        <v>37</v>
      </c>
      <c r="AZ98" s="215" t="s">
        <v>83</v>
      </c>
      <c r="BA98" s="234" t="s">
        <v>2</v>
      </c>
      <c r="BB98" s="241">
        <v>6.7</v>
      </c>
      <c r="BC98" s="241">
        <v>6.1</v>
      </c>
      <c r="BD98" s="241">
        <v>6.7</v>
      </c>
      <c r="BF98" s="215" t="s">
        <v>83</v>
      </c>
      <c r="BG98" s="215" t="s">
        <v>2</v>
      </c>
      <c r="BH98" s="235">
        <v>100</v>
      </c>
      <c r="BI98" s="235">
        <v>91</v>
      </c>
      <c r="BJ98" s="235">
        <v>100</v>
      </c>
      <c r="BL98" s="215" t="s">
        <v>83</v>
      </c>
      <c r="BM98" s="215" t="s">
        <v>2</v>
      </c>
      <c r="BN98" s="235">
        <v>2</v>
      </c>
      <c r="BO98" s="235">
        <v>2</v>
      </c>
      <c r="BP98" s="235">
        <v>2</v>
      </c>
      <c r="BZ98" s="215" t="s">
        <v>27</v>
      </c>
      <c r="CA98" s="215" t="s">
        <v>1</v>
      </c>
      <c r="CB98" s="241">
        <v>108.3</v>
      </c>
      <c r="CC98" s="241">
        <v>76.900000000000006</v>
      </c>
      <c r="CD98" s="241">
        <v>109.3</v>
      </c>
      <c r="CF98" s="215" t="s">
        <v>27</v>
      </c>
      <c r="CG98" s="215" t="s">
        <v>1</v>
      </c>
      <c r="CH98" s="215">
        <v>99</v>
      </c>
      <c r="CI98" s="215">
        <v>70</v>
      </c>
      <c r="CJ98" s="215">
        <v>100</v>
      </c>
      <c r="CL98" s="215" t="s">
        <v>27</v>
      </c>
      <c r="CM98" s="215" t="s">
        <v>1</v>
      </c>
      <c r="CN98" s="215">
        <v>37</v>
      </c>
      <c r="CO98" s="215">
        <v>26</v>
      </c>
      <c r="CP98" s="215">
        <v>37</v>
      </c>
    </row>
    <row r="99" spans="1:94" x14ac:dyDescent="0.25">
      <c r="A99" s="295"/>
      <c r="B99" s="244"/>
      <c r="C99" s="244"/>
      <c r="D99" s="244"/>
      <c r="E99" s="244"/>
      <c r="F99" s="244"/>
      <c r="G99" s="244"/>
      <c r="H99" s="244"/>
      <c r="I99" s="244"/>
      <c r="J99" s="244"/>
      <c r="K99" s="244"/>
      <c r="L99" s="294"/>
      <c r="M99" s="287"/>
      <c r="O99" s="276" t="s">
        <v>54</v>
      </c>
      <c r="P99" s="215">
        <v>3</v>
      </c>
      <c r="Q99" s="215">
        <v>0</v>
      </c>
      <c r="R99" s="239">
        <v>3</v>
      </c>
      <c r="Z99" s="215" t="s">
        <v>27</v>
      </c>
      <c r="AA99" s="215" t="s">
        <v>2</v>
      </c>
      <c r="AB99" s="240">
        <v>119</v>
      </c>
      <c r="AC99" s="240">
        <v>74.5</v>
      </c>
      <c r="AD99" s="240">
        <v>120.9</v>
      </c>
      <c r="AF99" s="215" t="s">
        <v>27</v>
      </c>
      <c r="AG99" s="215" t="s">
        <v>2</v>
      </c>
      <c r="AH99" s="215">
        <v>98</v>
      </c>
      <c r="AI99" s="215">
        <v>62</v>
      </c>
      <c r="AJ99" s="215">
        <v>100</v>
      </c>
      <c r="AL99" s="215" t="s">
        <v>27</v>
      </c>
      <c r="AM99" s="215" t="s">
        <v>2</v>
      </c>
      <c r="AN99" s="215">
        <v>38</v>
      </c>
      <c r="AO99" s="215">
        <v>24</v>
      </c>
      <c r="AP99" s="215">
        <v>39</v>
      </c>
      <c r="AZ99" s="215" t="s">
        <v>83</v>
      </c>
      <c r="BA99" s="234" t="s">
        <v>3</v>
      </c>
      <c r="BB99" s="241">
        <v>11.9</v>
      </c>
      <c r="BC99" s="241">
        <v>10.9</v>
      </c>
      <c r="BD99" s="241">
        <v>11.9</v>
      </c>
      <c r="BF99" s="215" t="s">
        <v>83</v>
      </c>
      <c r="BG99" s="215" t="s">
        <v>3</v>
      </c>
      <c r="BH99" s="235">
        <v>100</v>
      </c>
      <c r="BI99" s="235">
        <v>92</v>
      </c>
      <c r="BJ99" s="235">
        <v>100</v>
      </c>
      <c r="BL99" s="215" t="s">
        <v>83</v>
      </c>
      <c r="BM99" s="215" t="s">
        <v>3</v>
      </c>
      <c r="BN99" s="235">
        <v>2</v>
      </c>
      <c r="BO99" s="235">
        <v>2</v>
      </c>
      <c r="BP99" s="235">
        <v>2</v>
      </c>
      <c r="BZ99" s="215" t="s">
        <v>27</v>
      </c>
      <c r="CA99" s="215" t="s">
        <v>2</v>
      </c>
      <c r="CB99" s="241">
        <v>121.3</v>
      </c>
      <c r="CC99" s="241">
        <v>76.599999999999994</v>
      </c>
      <c r="CD99" s="241">
        <v>123.3</v>
      </c>
      <c r="CF99" s="215" t="s">
        <v>27</v>
      </c>
      <c r="CG99" s="215" t="s">
        <v>2</v>
      </c>
      <c r="CH99" s="215">
        <v>98</v>
      </c>
      <c r="CI99" s="215">
        <v>62</v>
      </c>
      <c r="CJ99" s="215">
        <v>100</v>
      </c>
      <c r="CL99" s="215" t="s">
        <v>27</v>
      </c>
      <c r="CM99" s="215" t="s">
        <v>2</v>
      </c>
      <c r="CN99" s="215">
        <v>39</v>
      </c>
      <c r="CO99" s="215">
        <v>25</v>
      </c>
      <c r="CP99" s="215">
        <v>40</v>
      </c>
    </row>
    <row r="100" spans="1:94" x14ac:dyDescent="0.25">
      <c r="A100" s="295"/>
      <c r="B100" s="244"/>
      <c r="C100" s="244"/>
      <c r="D100" s="244"/>
      <c r="E100" s="244"/>
      <c r="F100" s="244"/>
      <c r="G100" s="244"/>
      <c r="H100" s="244"/>
      <c r="I100" s="244"/>
      <c r="J100" s="244"/>
      <c r="K100" s="244"/>
      <c r="L100" s="294"/>
      <c r="M100" s="296"/>
      <c r="O100" s="276" t="s">
        <v>55</v>
      </c>
      <c r="P100" s="215">
        <v>3</v>
      </c>
      <c r="Q100" s="215">
        <v>0</v>
      </c>
      <c r="R100" s="239">
        <v>3</v>
      </c>
      <c r="Z100" s="215" t="s">
        <v>27</v>
      </c>
      <c r="AA100" s="215" t="s">
        <v>3</v>
      </c>
      <c r="AB100" s="240">
        <v>225.7</v>
      </c>
      <c r="AC100" s="240">
        <v>150.1</v>
      </c>
      <c r="AD100" s="240">
        <v>228.6</v>
      </c>
      <c r="AF100" s="215" t="s">
        <v>27</v>
      </c>
      <c r="AG100" s="215" t="s">
        <v>3</v>
      </c>
      <c r="AH100" s="215">
        <v>99</v>
      </c>
      <c r="AI100" s="215">
        <v>66</v>
      </c>
      <c r="AJ100" s="215">
        <v>100</v>
      </c>
      <c r="AL100" s="215" t="s">
        <v>27</v>
      </c>
      <c r="AM100" s="215" t="s">
        <v>3</v>
      </c>
      <c r="AN100" s="215">
        <v>37</v>
      </c>
      <c r="AO100" s="215">
        <v>25</v>
      </c>
      <c r="AP100" s="215">
        <v>38</v>
      </c>
      <c r="AZ100" s="215" t="s">
        <v>76</v>
      </c>
      <c r="BA100" s="234" t="s">
        <v>1</v>
      </c>
      <c r="BB100" s="241">
        <v>3.4</v>
      </c>
      <c r="BC100" s="241">
        <v>3.2</v>
      </c>
      <c r="BD100" s="241">
        <v>3.5</v>
      </c>
      <c r="BF100" s="215" t="s">
        <v>76</v>
      </c>
      <c r="BG100" s="215" t="s">
        <v>1</v>
      </c>
      <c r="BH100" s="235">
        <v>98</v>
      </c>
      <c r="BI100" s="235">
        <v>90</v>
      </c>
      <c r="BJ100" s="235">
        <v>100</v>
      </c>
      <c r="BL100" s="215" t="s">
        <v>76</v>
      </c>
      <c r="BM100" s="215" t="s">
        <v>1</v>
      </c>
      <c r="BN100" s="235">
        <v>1</v>
      </c>
      <c r="BO100" s="235">
        <v>1</v>
      </c>
      <c r="BP100" s="235">
        <v>1</v>
      </c>
      <c r="BZ100" s="215" t="s">
        <v>27</v>
      </c>
      <c r="CA100" s="215" t="s">
        <v>3</v>
      </c>
      <c r="CB100" s="241">
        <v>229.6</v>
      </c>
      <c r="CC100" s="241">
        <v>153.5</v>
      </c>
      <c r="CD100" s="241">
        <v>232.6</v>
      </c>
      <c r="CF100" s="215" t="s">
        <v>27</v>
      </c>
      <c r="CG100" s="215" t="s">
        <v>3</v>
      </c>
      <c r="CH100" s="215">
        <v>99</v>
      </c>
      <c r="CI100" s="215">
        <v>66</v>
      </c>
      <c r="CJ100" s="215">
        <v>100</v>
      </c>
      <c r="CL100" s="215" t="s">
        <v>27</v>
      </c>
      <c r="CM100" s="215" t="s">
        <v>3</v>
      </c>
      <c r="CN100" s="215">
        <v>38</v>
      </c>
      <c r="CO100" s="215">
        <v>25</v>
      </c>
      <c r="CP100" s="215">
        <v>39</v>
      </c>
    </row>
    <row r="101" spans="1:94" x14ac:dyDescent="0.25">
      <c r="A101" s="297"/>
      <c r="B101" s="297"/>
      <c r="C101" s="297"/>
      <c r="D101" s="297"/>
      <c r="E101" s="297"/>
      <c r="F101" s="297"/>
      <c r="G101" s="297"/>
      <c r="H101" s="297"/>
      <c r="I101" s="297"/>
      <c r="J101" s="297"/>
      <c r="K101" s="297"/>
      <c r="L101" s="244"/>
      <c r="M101" s="296"/>
      <c r="O101" s="233" t="s">
        <v>56</v>
      </c>
      <c r="P101" s="215">
        <v>3</v>
      </c>
      <c r="Q101" s="215">
        <v>0</v>
      </c>
      <c r="R101" s="239">
        <v>3</v>
      </c>
      <c r="Z101" s="215" t="s">
        <v>237</v>
      </c>
      <c r="AA101" s="215" t="s">
        <v>1</v>
      </c>
      <c r="AB101" s="240">
        <v>0.5</v>
      </c>
      <c r="AC101" s="240">
        <v>0.4</v>
      </c>
      <c r="AD101" s="240">
        <v>0.5</v>
      </c>
      <c r="AF101" s="215" t="s">
        <v>237</v>
      </c>
      <c r="AG101" s="215" t="s">
        <v>1</v>
      </c>
      <c r="AH101" s="215">
        <v>99</v>
      </c>
      <c r="AI101" s="215">
        <v>71</v>
      </c>
      <c r="AJ101" s="215">
        <v>100</v>
      </c>
      <c r="AL101" s="215" t="s">
        <v>237</v>
      </c>
      <c r="AM101" s="215" t="s">
        <v>1</v>
      </c>
      <c r="AN101" s="215">
        <v>0</v>
      </c>
      <c r="AO101" s="215">
        <v>0</v>
      </c>
      <c r="AP101" s="215">
        <v>0</v>
      </c>
      <c r="AZ101" s="215" t="s">
        <v>76</v>
      </c>
      <c r="BA101" s="234" t="s">
        <v>2</v>
      </c>
      <c r="BB101" s="241">
        <v>5.3</v>
      </c>
      <c r="BC101" s="241">
        <v>5</v>
      </c>
      <c r="BD101" s="241">
        <v>5.3</v>
      </c>
      <c r="BF101" s="215" t="s">
        <v>76</v>
      </c>
      <c r="BG101" s="215" t="s">
        <v>2</v>
      </c>
      <c r="BH101" s="235">
        <v>99</v>
      </c>
      <c r="BI101" s="235">
        <v>93</v>
      </c>
      <c r="BJ101" s="235">
        <v>100</v>
      </c>
      <c r="BL101" s="215" t="s">
        <v>76</v>
      </c>
      <c r="BM101" s="215" t="s">
        <v>2</v>
      </c>
      <c r="BN101" s="235">
        <v>2</v>
      </c>
      <c r="BO101" s="235">
        <v>2</v>
      </c>
      <c r="BP101" s="235">
        <v>2</v>
      </c>
      <c r="BZ101" s="215" t="s">
        <v>237</v>
      </c>
      <c r="CA101" s="215" t="s">
        <v>1</v>
      </c>
      <c r="CB101" s="241">
        <v>0.5</v>
      </c>
      <c r="CC101" s="241">
        <v>0.4</v>
      </c>
      <c r="CD101" s="241">
        <v>0.5</v>
      </c>
      <c r="CF101" s="215" t="s">
        <v>237</v>
      </c>
      <c r="CG101" s="215" t="s">
        <v>1</v>
      </c>
      <c r="CH101" s="215">
        <v>99</v>
      </c>
      <c r="CI101" s="215">
        <v>71</v>
      </c>
      <c r="CJ101" s="215">
        <v>100</v>
      </c>
      <c r="CL101" s="215" t="s">
        <v>237</v>
      </c>
      <c r="CM101" s="215" t="s">
        <v>1</v>
      </c>
      <c r="CN101" s="215">
        <v>0</v>
      </c>
      <c r="CO101" s="215">
        <v>0</v>
      </c>
      <c r="CP101" s="215">
        <v>0</v>
      </c>
    </row>
    <row r="102" spans="1:94" ht="24" customHeight="1" x14ac:dyDescent="0.25">
      <c r="L102" s="244"/>
      <c r="N102" s="286"/>
      <c r="O102" s="233" t="s">
        <v>57</v>
      </c>
      <c r="P102" s="215">
        <v>3</v>
      </c>
      <c r="Q102" s="215">
        <v>3</v>
      </c>
      <c r="R102" s="239">
        <v>3</v>
      </c>
      <c r="Z102" s="215" t="s">
        <v>237</v>
      </c>
      <c r="AA102" s="215" t="s">
        <v>2</v>
      </c>
      <c r="AB102" s="240">
        <v>0.5</v>
      </c>
      <c r="AC102" s="240">
        <v>0.4</v>
      </c>
      <c r="AD102" s="240">
        <v>0.5</v>
      </c>
      <c r="AF102" s="215" t="s">
        <v>237</v>
      </c>
      <c r="AG102" s="215" t="s">
        <v>2</v>
      </c>
      <c r="AH102" s="215">
        <v>97</v>
      </c>
      <c r="AI102" s="215">
        <v>71</v>
      </c>
      <c r="AJ102" s="215">
        <v>100</v>
      </c>
      <c r="AL102" s="215" t="s">
        <v>237</v>
      </c>
      <c r="AM102" s="215" t="s">
        <v>2</v>
      </c>
      <c r="AN102" s="215">
        <v>0</v>
      </c>
      <c r="AO102" s="215">
        <v>0</v>
      </c>
      <c r="AP102" s="215">
        <v>0</v>
      </c>
      <c r="AZ102" s="215" t="s">
        <v>76</v>
      </c>
      <c r="BA102" s="234" t="s">
        <v>3</v>
      </c>
      <c r="BB102" s="241">
        <v>8.6999999999999993</v>
      </c>
      <c r="BC102" s="241">
        <v>8.1</v>
      </c>
      <c r="BD102" s="241">
        <v>8.8000000000000007</v>
      </c>
      <c r="BF102" s="215" t="s">
        <v>76</v>
      </c>
      <c r="BG102" s="215" t="s">
        <v>3</v>
      </c>
      <c r="BH102" s="235">
        <v>98</v>
      </c>
      <c r="BI102" s="235">
        <v>92</v>
      </c>
      <c r="BJ102" s="235">
        <v>100</v>
      </c>
      <c r="BL102" s="215" t="s">
        <v>76</v>
      </c>
      <c r="BM102" s="215" t="s">
        <v>3</v>
      </c>
      <c r="BN102" s="235">
        <v>1</v>
      </c>
      <c r="BO102" s="235">
        <v>1</v>
      </c>
      <c r="BP102" s="235">
        <v>1</v>
      </c>
      <c r="BZ102" s="215" t="s">
        <v>237</v>
      </c>
      <c r="CA102" s="215" t="s">
        <v>2</v>
      </c>
      <c r="CB102" s="241">
        <v>0.5</v>
      </c>
      <c r="CC102" s="241">
        <v>0.4</v>
      </c>
      <c r="CD102" s="241">
        <v>0.5</v>
      </c>
      <c r="CF102" s="215" t="s">
        <v>237</v>
      </c>
      <c r="CG102" s="215" t="s">
        <v>2</v>
      </c>
      <c r="CH102" s="215">
        <v>97</v>
      </c>
      <c r="CI102" s="215">
        <v>71</v>
      </c>
      <c r="CJ102" s="215">
        <v>100</v>
      </c>
      <c r="CL102" s="215" t="s">
        <v>237</v>
      </c>
      <c r="CM102" s="215" t="s">
        <v>2</v>
      </c>
      <c r="CN102" s="215">
        <v>0</v>
      </c>
      <c r="CO102" s="215">
        <v>0</v>
      </c>
      <c r="CP102" s="215">
        <v>0</v>
      </c>
    </row>
    <row r="103" spans="1:94" ht="37.5" customHeight="1" x14ac:dyDescent="0.25">
      <c r="L103" s="297"/>
      <c r="N103" s="299"/>
      <c r="O103" s="281" t="s">
        <v>87</v>
      </c>
      <c r="P103" s="215">
        <v>3</v>
      </c>
      <c r="Q103" s="215">
        <v>0</v>
      </c>
      <c r="R103" s="239">
        <v>3</v>
      </c>
      <c r="Z103" s="215" t="s">
        <v>237</v>
      </c>
      <c r="AA103" s="215" t="s">
        <v>3</v>
      </c>
      <c r="AB103" s="240">
        <v>1</v>
      </c>
      <c r="AC103" s="240">
        <v>0.8</v>
      </c>
      <c r="AD103" s="240">
        <v>1.1000000000000001</v>
      </c>
      <c r="AF103" s="215" t="s">
        <v>237</v>
      </c>
      <c r="AG103" s="215" t="s">
        <v>3</v>
      </c>
      <c r="AH103" s="215">
        <v>98</v>
      </c>
      <c r="AI103" s="215">
        <v>71</v>
      </c>
      <c r="AJ103" s="215">
        <v>100</v>
      </c>
      <c r="AL103" s="215" t="s">
        <v>237</v>
      </c>
      <c r="AM103" s="215" t="s">
        <v>3</v>
      </c>
      <c r="AN103" s="215">
        <v>0</v>
      </c>
      <c r="AO103" s="215">
        <v>0</v>
      </c>
      <c r="AP103" s="215">
        <v>0</v>
      </c>
      <c r="AZ103" s="215" t="s">
        <v>163</v>
      </c>
      <c r="BA103" s="234" t="s">
        <v>1</v>
      </c>
      <c r="BB103" s="241">
        <v>36.5</v>
      </c>
      <c r="BC103" s="241">
        <v>26.3</v>
      </c>
      <c r="BD103" s="241">
        <v>37.5</v>
      </c>
      <c r="BF103" s="215" t="s">
        <v>163</v>
      </c>
      <c r="BG103" s="215" t="s">
        <v>1</v>
      </c>
      <c r="BH103" s="235">
        <v>97</v>
      </c>
      <c r="BI103" s="235">
        <v>70</v>
      </c>
      <c r="BJ103" s="235">
        <v>100</v>
      </c>
      <c r="BL103" s="215" t="s">
        <v>163</v>
      </c>
      <c r="BM103" s="215" t="s">
        <v>1</v>
      </c>
      <c r="BN103" s="235">
        <v>12</v>
      </c>
      <c r="BO103" s="235">
        <v>9</v>
      </c>
      <c r="BP103" s="235">
        <v>13</v>
      </c>
      <c r="BZ103" s="215" t="s">
        <v>237</v>
      </c>
      <c r="CA103" s="215" t="s">
        <v>3</v>
      </c>
      <c r="CB103" s="241">
        <v>1</v>
      </c>
      <c r="CC103" s="241">
        <v>0.8</v>
      </c>
      <c r="CD103" s="241">
        <v>1.1000000000000001</v>
      </c>
      <c r="CF103" s="215" t="s">
        <v>237</v>
      </c>
      <c r="CG103" s="215" t="s">
        <v>3</v>
      </c>
      <c r="CH103" s="215">
        <v>98</v>
      </c>
      <c r="CI103" s="215">
        <v>71</v>
      </c>
      <c r="CJ103" s="215">
        <v>100</v>
      </c>
      <c r="CL103" s="215" t="s">
        <v>237</v>
      </c>
      <c r="CM103" s="215" t="s">
        <v>3</v>
      </c>
      <c r="CN103" s="215">
        <v>0</v>
      </c>
      <c r="CO103" s="215">
        <v>0</v>
      </c>
      <c r="CP103" s="215">
        <v>0</v>
      </c>
    </row>
    <row r="104" spans="1:94" x14ac:dyDescent="0.25">
      <c r="N104" s="299"/>
      <c r="O104" s="233" t="s">
        <v>59</v>
      </c>
      <c r="P104" s="215">
        <v>3</v>
      </c>
      <c r="Q104" s="215">
        <v>0</v>
      </c>
      <c r="R104" s="239">
        <v>3</v>
      </c>
      <c r="Z104" s="215" t="s">
        <v>28</v>
      </c>
      <c r="AA104" s="215" t="s">
        <v>1</v>
      </c>
      <c r="AB104" s="240">
        <v>124.5</v>
      </c>
      <c r="AC104" s="240">
        <v>87.8</v>
      </c>
      <c r="AD104" s="240">
        <v>126.8</v>
      </c>
      <c r="AF104" s="215" t="s">
        <v>28</v>
      </c>
      <c r="AG104" s="215" t="s">
        <v>1</v>
      </c>
      <c r="AH104" s="215">
        <v>98</v>
      </c>
      <c r="AI104" s="215">
        <v>69</v>
      </c>
      <c r="AJ104" s="215">
        <v>100</v>
      </c>
      <c r="AL104" s="215" t="s">
        <v>28</v>
      </c>
      <c r="AM104" s="215" t="s">
        <v>1</v>
      </c>
      <c r="AN104" s="215">
        <v>42</v>
      </c>
      <c r="AO104" s="215">
        <v>30</v>
      </c>
      <c r="AP104" s="215">
        <v>43</v>
      </c>
      <c r="AZ104" s="215" t="s">
        <v>163</v>
      </c>
      <c r="BA104" s="234" t="s">
        <v>2</v>
      </c>
      <c r="BB104" s="241">
        <v>44</v>
      </c>
      <c r="BC104" s="241">
        <v>27.9</v>
      </c>
      <c r="BD104" s="241">
        <v>46.1</v>
      </c>
      <c r="BF104" s="215" t="s">
        <v>163</v>
      </c>
      <c r="BG104" s="215" t="s">
        <v>2</v>
      </c>
      <c r="BH104" s="235">
        <v>95</v>
      </c>
      <c r="BI104" s="235">
        <v>60</v>
      </c>
      <c r="BJ104" s="235">
        <v>100</v>
      </c>
      <c r="BL104" s="215" t="s">
        <v>163</v>
      </c>
      <c r="BM104" s="215" t="s">
        <v>2</v>
      </c>
      <c r="BN104" s="235">
        <v>14</v>
      </c>
      <c r="BO104" s="235">
        <v>9</v>
      </c>
      <c r="BP104" s="235">
        <v>15</v>
      </c>
      <c r="BZ104" s="215" t="s">
        <v>28</v>
      </c>
      <c r="CA104" s="215" t="s">
        <v>1</v>
      </c>
      <c r="CB104" s="241">
        <v>128.80000000000001</v>
      </c>
      <c r="CC104" s="241">
        <v>91.4</v>
      </c>
      <c r="CD104" s="241">
        <v>131.19999999999999</v>
      </c>
      <c r="CF104" s="215" t="s">
        <v>28</v>
      </c>
      <c r="CG104" s="215" t="s">
        <v>1</v>
      </c>
      <c r="CH104" s="215">
        <v>98</v>
      </c>
      <c r="CI104" s="215">
        <v>70</v>
      </c>
      <c r="CJ104" s="215">
        <v>100</v>
      </c>
      <c r="CL104" s="215" t="s">
        <v>28</v>
      </c>
      <c r="CM104" s="215" t="s">
        <v>1</v>
      </c>
      <c r="CN104" s="215">
        <v>44</v>
      </c>
      <c r="CO104" s="215">
        <v>31</v>
      </c>
      <c r="CP104" s="215">
        <v>45</v>
      </c>
    </row>
    <row r="105" spans="1:94" x14ac:dyDescent="0.25">
      <c r="N105" s="300"/>
      <c r="O105" s="233" t="s">
        <v>60</v>
      </c>
      <c r="P105" s="215">
        <v>3</v>
      </c>
      <c r="Q105" s="215">
        <v>0</v>
      </c>
      <c r="R105" s="239">
        <v>3</v>
      </c>
      <c r="Z105" s="215" t="s">
        <v>28</v>
      </c>
      <c r="AA105" s="215" t="s">
        <v>2</v>
      </c>
      <c r="AB105" s="240">
        <v>112.3</v>
      </c>
      <c r="AC105" s="240">
        <v>71.400000000000006</v>
      </c>
      <c r="AD105" s="240">
        <v>116.3</v>
      </c>
      <c r="AF105" s="215" t="s">
        <v>28</v>
      </c>
      <c r="AG105" s="215" t="s">
        <v>2</v>
      </c>
      <c r="AH105" s="215">
        <v>97</v>
      </c>
      <c r="AI105" s="215">
        <v>61</v>
      </c>
      <c r="AJ105" s="215">
        <v>100</v>
      </c>
      <c r="AL105" s="215" t="s">
        <v>28</v>
      </c>
      <c r="AM105" s="215" t="s">
        <v>2</v>
      </c>
      <c r="AN105" s="215">
        <v>36</v>
      </c>
      <c r="AO105" s="215">
        <v>23</v>
      </c>
      <c r="AP105" s="215">
        <v>38</v>
      </c>
      <c r="AZ105" s="215" t="s">
        <v>163</v>
      </c>
      <c r="BA105" s="234" t="s">
        <v>3</v>
      </c>
      <c r="BB105" s="241">
        <v>80.5</v>
      </c>
      <c r="BC105" s="241">
        <v>54.1</v>
      </c>
      <c r="BD105" s="241">
        <v>83.6</v>
      </c>
      <c r="BF105" s="215" t="s">
        <v>163</v>
      </c>
      <c r="BG105" s="215" t="s">
        <v>3</v>
      </c>
      <c r="BH105" s="235">
        <v>96</v>
      </c>
      <c r="BI105" s="235">
        <v>65</v>
      </c>
      <c r="BJ105" s="235">
        <v>100</v>
      </c>
      <c r="BL105" s="215" t="s">
        <v>163</v>
      </c>
      <c r="BM105" s="215" t="s">
        <v>3</v>
      </c>
      <c r="BN105" s="235">
        <v>13</v>
      </c>
      <c r="BO105" s="235">
        <v>9</v>
      </c>
      <c r="BP105" s="235">
        <v>14</v>
      </c>
      <c r="BZ105" s="215" t="s">
        <v>28</v>
      </c>
      <c r="CA105" s="215" t="s">
        <v>2</v>
      </c>
      <c r="CB105" s="241">
        <v>119</v>
      </c>
      <c r="CC105" s="241">
        <v>77.099999999999994</v>
      </c>
      <c r="CD105" s="241">
        <v>123.1</v>
      </c>
      <c r="CF105" s="215" t="s">
        <v>28</v>
      </c>
      <c r="CG105" s="215" t="s">
        <v>2</v>
      </c>
      <c r="CH105" s="215">
        <v>97</v>
      </c>
      <c r="CI105" s="215">
        <v>63</v>
      </c>
      <c r="CJ105" s="215">
        <v>100</v>
      </c>
      <c r="CL105" s="215" t="s">
        <v>28</v>
      </c>
      <c r="CM105" s="215" t="s">
        <v>2</v>
      </c>
      <c r="CN105" s="215">
        <v>38</v>
      </c>
      <c r="CO105" s="215">
        <v>25</v>
      </c>
      <c r="CP105" s="215">
        <v>40</v>
      </c>
    </row>
    <row r="106" spans="1:94" x14ac:dyDescent="0.25">
      <c r="N106" s="289"/>
      <c r="O106" s="233" t="s">
        <v>61</v>
      </c>
      <c r="P106" s="215">
        <v>3</v>
      </c>
      <c r="Q106" s="215">
        <v>0</v>
      </c>
      <c r="R106" s="239">
        <v>3</v>
      </c>
      <c r="Z106" s="215" t="s">
        <v>28</v>
      </c>
      <c r="AA106" s="215" t="s">
        <v>3</v>
      </c>
      <c r="AB106" s="240">
        <v>236.7</v>
      </c>
      <c r="AC106" s="240">
        <v>159.19999999999999</v>
      </c>
      <c r="AD106" s="240">
        <v>243.1</v>
      </c>
      <c r="AF106" s="215" t="s">
        <v>28</v>
      </c>
      <c r="AG106" s="215" t="s">
        <v>3</v>
      </c>
      <c r="AH106" s="215">
        <v>97</v>
      </c>
      <c r="AI106" s="215">
        <v>65</v>
      </c>
      <c r="AJ106" s="215">
        <v>100</v>
      </c>
      <c r="AL106" s="215" t="s">
        <v>28</v>
      </c>
      <c r="AM106" s="215" t="s">
        <v>3</v>
      </c>
      <c r="AN106" s="215">
        <v>39</v>
      </c>
      <c r="AO106" s="215">
        <v>26</v>
      </c>
      <c r="AP106" s="215">
        <v>40</v>
      </c>
      <c r="AZ106" s="215" t="s">
        <v>3</v>
      </c>
      <c r="BA106" s="234" t="s">
        <v>3</v>
      </c>
      <c r="BB106" s="241">
        <v>318.39999999999998</v>
      </c>
      <c r="BC106" s="241">
        <v>214</v>
      </c>
      <c r="BD106" s="241">
        <v>327.8</v>
      </c>
      <c r="BF106" s="215" t="s">
        <v>3</v>
      </c>
      <c r="BG106" s="215" t="s">
        <v>3</v>
      </c>
      <c r="BH106" s="235">
        <v>97</v>
      </c>
      <c r="BI106" s="235">
        <v>65</v>
      </c>
      <c r="BJ106" s="235">
        <v>100</v>
      </c>
      <c r="BL106" s="215" t="s">
        <v>3</v>
      </c>
      <c r="BM106" s="215" t="s">
        <v>3</v>
      </c>
      <c r="BN106" s="235">
        <v>53</v>
      </c>
      <c r="BO106" s="235">
        <v>35</v>
      </c>
      <c r="BP106" s="235">
        <v>54</v>
      </c>
      <c r="BZ106" s="215" t="s">
        <v>28</v>
      </c>
      <c r="CA106" s="215" t="s">
        <v>3</v>
      </c>
      <c r="CB106" s="241">
        <v>247.8</v>
      </c>
      <c r="CC106" s="241">
        <v>168.5</v>
      </c>
      <c r="CD106" s="241">
        <v>254.4</v>
      </c>
      <c r="CF106" s="215" t="s">
        <v>28</v>
      </c>
      <c r="CG106" s="215" t="s">
        <v>3</v>
      </c>
      <c r="CH106" s="215">
        <v>97</v>
      </c>
      <c r="CI106" s="215">
        <v>66</v>
      </c>
      <c r="CJ106" s="215">
        <v>100</v>
      </c>
      <c r="CL106" s="215" t="s">
        <v>28</v>
      </c>
      <c r="CM106" s="215" t="s">
        <v>3</v>
      </c>
      <c r="CN106" s="215">
        <v>41</v>
      </c>
      <c r="CO106" s="215">
        <v>28</v>
      </c>
      <c r="CP106" s="215">
        <v>42</v>
      </c>
    </row>
    <row r="107" spans="1:94" x14ac:dyDescent="0.25">
      <c r="N107" s="289"/>
      <c r="O107" s="233" t="s">
        <v>62</v>
      </c>
      <c r="P107" s="215">
        <v>3</v>
      </c>
      <c r="Q107" s="215">
        <v>0</v>
      </c>
      <c r="R107" s="239">
        <v>3</v>
      </c>
      <c r="Z107" s="215" t="s">
        <v>29</v>
      </c>
      <c r="AA107" s="215" t="s">
        <v>1</v>
      </c>
      <c r="AB107" s="240">
        <v>2.4</v>
      </c>
      <c r="AC107" s="240">
        <v>1.3</v>
      </c>
      <c r="AD107" s="240">
        <v>2.5</v>
      </c>
      <c r="AF107" s="215" t="s">
        <v>29</v>
      </c>
      <c r="AG107" s="215" t="s">
        <v>1</v>
      </c>
      <c r="AH107" s="215">
        <v>97</v>
      </c>
      <c r="AI107" s="215">
        <v>54</v>
      </c>
      <c r="AJ107" s="215">
        <v>100</v>
      </c>
      <c r="AL107" s="215" t="s">
        <v>29</v>
      </c>
      <c r="AM107" s="215" t="s">
        <v>1</v>
      </c>
      <c r="AN107" s="215">
        <v>1</v>
      </c>
      <c r="AO107" s="215">
        <v>0</v>
      </c>
      <c r="AP107" s="215">
        <v>1</v>
      </c>
      <c r="BZ107" s="215" t="s">
        <v>29</v>
      </c>
      <c r="CA107" s="215" t="s">
        <v>1</v>
      </c>
      <c r="CB107" s="241">
        <v>2.4</v>
      </c>
      <c r="CC107" s="241">
        <v>1.3</v>
      </c>
      <c r="CD107" s="241">
        <v>2.5</v>
      </c>
      <c r="CF107" s="215" t="s">
        <v>29</v>
      </c>
      <c r="CG107" s="215" t="s">
        <v>1</v>
      </c>
      <c r="CH107" s="215">
        <v>97</v>
      </c>
      <c r="CI107" s="215">
        <v>54</v>
      </c>
      <c r="CJ107" s="215">
        <v>100</v>
      </c>
      <c r="CL107" s="215" t="s">
        <v>29</v>
      </c>
      <c r="CM107" s="215" t="s">
        <v>1</v>
      </c>
      <c r="CN107" s="215">
        <v>1</v>
      </c>
      <c r="CO107" s="215">
        <v>0</v>
      </c>
      <c r="CP107" s="215">
        <v>1</v>
      </c>
    </row>
    <row r="108" spans="1:94" x14ac:dyDescent="0.25">
      <c r="N108" s="289"/>
      <c r="R108" s="239"/>
      <c r="Z108" s="215" t="s">
        <v>29</v>
      </c>
      <c r="AA108" s="215" t="s">
        <v>2</v>
      </c>
      <c r="AB108" s="240">
        <v>2.6</v>
      </c>
      <c r="AC108" s="240">
        <v>1.2</v>
      </c>
      <c r="AD108" s="240">
        <v>2.8</v>
      </c>
      <c r="AF108" s="215" t="s">
        <v>29</v>
      </c>
      <c r="AG108" s="215" t="s">
        <v>2</v>
      </c>
      <c r="AH108" s="215">
        <v>93</v>
      </c>
      <c r="AI108" s="215">
        <v>41</v>
      </c>
      <c r="AJ108" s="215">
        <v>100</v>
      </c>
      <c r="AL108" s="215" t="s">
        <v>29</v>
      </c>
      <c r="AM108" s="215" t="s">
        <v>2</v>
      </c>
      <c r="AN108" s="215">
        <v>1</v>
      </c>
      <c r="AO108" s="215">
        <v>0</v>
      </c>
      <c r="AP108" s="215">
        <v>1</v>
      </c>
      <c r="BZ108" s="215" t="s">
        <v>29</v>
      </c>
      <c r="CA108" s="215" t="s">
        <v>2</v>
      </c>
      <c r="CB108" s="241">
        <v>2.6</v>
      </c>
      <c r="CC108" s="241">
        <v>1.2</v>
      </c>
      <c r="CD108" s="241">
        <v>2.8</v>
      </c>
      <c r="CF108" s="215" t="s">
        <v>29</v>
      </c>
      <c r="CG108" s="215" t="s">
        <v>2</v>
      </c>
      <c r="CH108" s="215">
        <v>93</v>
      </c>
      <c r="CI108" s="215">
        <v>41</v>
      </c>
      <c r="CJ108" s="215">
        <v>100</v>
      </c>
      <c r="CL108" s="215" t="s">
        <v>29</v>
      </c>
      <c r="CM108" s="215" t="s">
        <v>2</v>
      </c>
      <c r="CN108" s="215">
        <v>1</v>
      </c>
      <c r="CO108" s="215">
        <v>0</v>
      </c>
      <c r="CP108" s="215">
        <v>1</v>
      </c>
    </row>
    <row r="109" spans="1:94" x14ac:dyDescent="0.25">
      <c r="N109" s="289"/>
      <c r="R109" s="239"/>
      <c r="Z109" s="215" t="s">
        <v>29</v>
      </c>
      <c r="AA109" s="215" t="s">
        <v>3</v>
      </c>
      <c r="AB109" s="240">
        <v>5</v>
      </c>
      <c r="AC109" s="240">
        <v>2.5</v>
      </c>
      <c r="AD109" s="240">
        <v>5.3</v>
      </c>
      <c r="AF109" s="215" t="s">
        <v>29</v>
      </c>
      <c r="AG109" s="215" t="s">
        <v>3</v>
      </c>
      <c r="AH109" s="215">
        <v>95</v>
      </c>
      <c r="AI109" s="215">
        <v>47</v>
      </c>
      <c r="AJ109" s="215">
        <v>100</v>
      </c>
      <c r="AL109" s="215" t="s">
        <v>29</v>
      </c>
      <c r="AM109" s="215" t="s">
        <v>3</v>
      </c>
      <c r="AN109" s="215">
        <v>1</v>
      </c>
      <c r="AO109" s="215">
        <v>0</v>
      </c>
      <c r="AP109" s="215">
        <v>1</v>
      </c>
      <c r="BZ109" s="215" t="s">
        <v>29</v>
      </c>
      <c r="CA109" s="215" t="s">
        <v>3</v>
      </c>
      <c r="CB109" s="241">
        <v>5</v>
      </c>
      <c r="CC109" s="241">
        <v>2.5</v>
      </c>
      <c r="CD109" s="241">
        <v>5.3</v>
      </c>
      <c r="CF109" s="215" t="s">
        <v>29</v>
      </c>
      <c r="CG109" s="215" t="s">
        <v>3</v>
      </c>
      <c r="CH109" s="215">
        <v>95</v>
      </c>
      <c r="CI109" s="215">
        <v>47</v>
      </c>
      <c r="CJ109" s="215">
        <v>100</v>
      </c>
      <c r="CL109" s="215" t="s">
        <v>29</v>
      </c>
      <c r="CM109" s="215" t="s">
        <v>3</v>
      </c>
      <c r="CN109" s="215">
        <v>1</v>
      </c>
      <c r="CO109" s="215">
        <v>0</v>
      </c>
      <c r="CP109" s="215">
        <v>1</v>
      </c>
    </row>
    <row r="110" spans="1:94" x14ac:dyDescent="0.25">
      <c r="N110" s="289"/>
      <c r="R110" s="239"/>
      <c r="Z110" s="215" t="s">
        <v>30</v>
      </c>
      <c r="AA110" s="215" t="s">
        <v>1</v>
      </c>
      <c r="AB110" s="240">
        <v>3</v>
      </c>
      <c r="AC110" s="240">
        <v>2.4</v>
      </c>
      <c r="AD110" s="240">
        <v>3</v>
      </c>
      <c r="AF110" s="215" t="s">
        <v>30</v>
      </c>
      <c r="AG110" s="215" t="s">
        <v>1</v>
      </c>
      <c r="AH110" s="215">
        <v>99</v>
      </c>
      <c r="AI110" s="215">
        <v>78</v>
      </c>
      <c r="AJ110" s="215">
        <v>100</v>
      </c>
      <c r="AL110" s="215" t="s">
        <v>30</v>
      </c>
      <c r="AM110" s="215" t="s">
        <v>1</v>
      </c>
      <c r="AN110" s="215">
        <v>1</v>
      </c>
      <c r="AO110" s="215">
        <v>1</v>
      </c>
      <c r="AP110" s="215">
        <v>1</v>
      </c>
      <c r="BZ110" s="215" t="s">
        <v>30</v>
      </c>
      <c r="CA110" s="215" t="s">
        <v>1</v>
      </c>
      <c r="CB110" s="241">
        <v>3</v>
      </c>
      <c r="CC110" s="241">
        <v>2.4</v>
      </c>
      <c r="CD110" s="241">
        <v>3</v>
      </c>
      <c r="CF110" s="215" t="s">
        <v>30</v>
      </c>
      <c r="CG110" s="215" t="s">
        <v>1</v>
      </c>
      <c r="CH110" s="215">
        <v>99</v>
      </c>
      <c r="CI110" s="215">
        <v>78</v>
      </c>
      <c r="CJ110" s="215">
        <v>100</v>
      </c>
      <c r="CL110" s="215" t="s">
        <v>30</v>
      </c>
      <c r="CM110" s="215" t="s">
        <v>1</v>
      </c>
      <c r="CN110" s="215">
        <v>1</v>
      </c>
      <c r="CO110" s="215">
        <v>1</v>
      </c>
      <c r="CP110" s="215">
        <v>1</v>
      </c>
    </row>
    <row r="111" spans="1:94" x14ac:dyDescent="0.25">
      <c r="N111" s="289"/>
      <c r="R111" s="239"/>
      <c r="Z111" s="215" t="s">
        <v>30</v>
      </c>
      <c r="AA111" s="215" t="s">
        <v>2</v>
      </c>
      <c r="AB111" s="240">
        <v>6.4</v>
      </c>
      <c r="AC111" s="240">
        <v>4.9000000000000004</v>
      </c>
      <c r="AD111" s="240">
        <v>6.5</v>
      </c>
      <c r="AF111" s="215" t="s">
        <v>30</v>
      </c>
      <c r="AG111" s="215" t="s">
        <v>2</v>
      </c>
      <c r="AH111" s="215">
        <v>99</v>
      </c>
      <c r="AI111" s="215">
        <v>76</v>
      </c>
      <c r="AJ111" s="215">
        <v>100</v>
      </c>
      <c r="AL111" s="215" t="s">
        <v>30</v>
      </c>
      <c r="AM111" s="215" t="s">
        <v>2</v>
      </c>
      <c r="AN111" s="215">
        <v>2</v>
      </c>
      <c r="AO111" s="215">
        <v>2</v>
      </c>
      <c r="AP111" s="215">
        <v>2</v>
      </c>
      <c r="BZ111" s="215" t="s">
        <v>30</v>
      </c>
      <c r="CA111" s="215" t="s">
        <v>2</v>
      </c>
      <c r="CB111" s="241">
        <v>6.4</v>
      </c>
      <c r="CC111" s="241">
        <v>4.9000000000000004</v>
      </c>
      <c r="CD111" s="241">
        <v>6.5</v>
      </c>
      <c r="CF111" s="215" t="s">
        <v>30</v>
      </c>
      <c r="CG111" s="215" t="s">
        <v>2</v>
      </c>
      <c r="CH111" s="215">
        <v>99</v>
      </c>
      <c r="CI111" s="215">
        <v>76</v>
      </c>
      <c r="CJ111" s="215">
        <v>100</v>
      </c>
      <c r="CL111" s="215" t="s">
        <v>30</v>
      </c>
      <c r="CM111" s="215" t="s">
        <v>2</v>
      </c>
      <c r="CN111" s="215">
        <v>2</v>
      </c>
      <c r="CO111" s="215">
        <v>2</v>
      </c>
      <c r="CP111" s="215">
        <v>2</v>
      </c>
    </row>
    <row r="112" spans="1:94" x14ac:dyDescent="0.25">
      <c r="N112" s="294"/>
      <c r="R112" s="239"/>
      <c r="Z112" s="215" t="s">
        <v>30</v>
      </c>
      <c r="AA112" s="215" t="s">
        <v>3</v>
      </c>
      <c r="AB112" s="240">
        <v>9.4</v>
      </c>
      <c r="AC112" s="240">
        <v>7.3</v>
      </c>
      <c r="AD112" s="240">
        <v>9.5</v>
      </c>
      <c r="AF112" s="215" t="s">
        <v>30</v>
      </c>
      <c r="AG112" s="215" t="s">
        <v>3</v>
      </c>
      <c r="AH112" s="215">
        <v>99</v>
      </c>
      <c r="AI112" s="215">
        <v>77</v>
      </c>
      <c r="AJ112" s="215">
        <v>100</v>
      </c>
      <c r="AL112" s="215" t="s">
        <v>30</v>
      </c>
      <c r="AM112" s="215" t="s">
        <v>3</v>
      </c>
      <c r="AN112" s="215">
        <v>2</v>
      </c>
      <c r="AO112" s="215">
        <v>1</v>
      </c>
      <c r="AP112" s="215">
        <v>2</v>
      </c>
      <c r="BZ112" s="215" t="s">
        <v>30</v>
      </c>
      <c r="CA112" s="215" t="s">
        <v>3</v>
      </c>
      <c r="CB112" s="241">
        <v>9.4</v>
      </c>
      <c r="CC112" s="241">
        <v>7.3</v>
      </c>
      <c r="CD112" s="241">
        <v>9.5</v>
      </c>
      <c r="CF112" s="215" t="s">
        <v>30</v>
      </c>
      <c r="CG112" s="215" t="s">
        <v>3</v>
      </c>
      <c r="CH112" s="215">
        <v>99</v>
      </c>
      <c r="CI112" s="215">
        <v>77</v>
      </c>
      <c r="CJ112" s="215">
        <v>100</v>
      </c>
      <c r="CL112" s="215" t="s">
        <v>30</v>
      </c>
      <c r="CM112" s="215" t="s">
        <v>3</v>
      </c>
      <c r="CN112" s="215">
        <v>2</v>
      </c>
      <c r="CO112" s="215">
        <v>1</v>
      </c>
      <c r="CP112" s="215">
        <v>2</v>
      </c>
    </row>
    <row r="113" spans="14:94" x14ac:dyDescent="0.25">
      <c r="N113" s="294"/>
      <c r="R113" s="239"/>
      <c r="Z113" s="215" t="s">
        <v>31</v>
      </c>
      <c r="AA113" s="215" t="s">
        <v>1</v>
      </c>
      <c r="AB113" s="240">
        <v>33.799999999999997</v>
      </c>
      <c r="AC113" s="240">
        <v>23.4</v>
      </c>
      <c r="AD113" s="240">
        <v>34.299999999999997</v>
      </c>
      <c r="AF113" s="215" t="s">
        <v>31</v>
      </c>
      <c r="AG113" s="215" t="s">
        <v>1</v>
      </c>
      <c r="AH113" s="215">
        <v>99</v>
      </c>
      <c r="AI113" s="215">
        <v>68</v>
      </c>
      <c r="AJ113" s="215">
        <v>100</v>
      </c>
      <c r="AL113" s="215" t="s">
        <v>31</v>
      </c>
      <c r="AM113" s="215" t="s">
        <v>1</v>
      </c>
      <c r="AN113" s="215">
        <v>11</v>
      </c>
      <c r="AO113" s="215">
        <v>8</v>
      </c>
      <c r="AP113" s="215">
        <v>12</v>
      </c>
      <c r="BZ113" s="215" t="s">
        <v>31</v>
      </c>
      <c r="CA113" s="215" t="s">
        <v>1</v>
      </c>
      <c r="CB113" s="241">
        <v>33.799999999999997</v>
      </c>
      <c r="CC113" s="241">
        <v>23.4</v>
      </c>
      <c r="CD113" s="241">
        <v>34.299999999999997</v>
      </c>
      <c r="CF113" s="215" t="s">
        <v>31</v>
      </c>
      <c r="CG113" s="215" t="s">
        <v>1</v>
      </c>
      <c r="CH113" s="215">
        <v>99</v>
      </c>
      <c r="CI113" s="215">
        <v>68</v>
      </c>
      <c r="CJ113" s="215">
        <v>100</v>
      </c>
      <c r="CL113" s="215" t="s">
        <v>31</v>
      </c>
      <c r="CM113" s="215" t="s">
        <v>1</v>
      </c>
      <c r="CN113" s="215">
        <v>11</v>
      </c>
      <c r="CO113" s="215">
        <v>8</v>
      </c>
      <c r="CP113" s="215">
        <v>12</v>
      </c>
    </row>
    <row r="114" spans="14:94" x14ac:dyDescent="0.25">
      <c r="N114" s="244"/>
      <c r="R114" s="239"/>
      <c r="Z114" s="215" t="s">
        <v>31</v>
      </c>
      <c r="AA114" s="215" t="s">
        <v>2</v>
      </c>
      <c r="AB114" s="240">
        <v>18.600000000000001</v>
      </c>
      <c r="AC114" s="240">
        <v>10.6</v>
      </c>
      <c r="AD114" s="240">
        <v>19.2</v>
      </c>
      <c r="AF114" s="215" t="s">
        <v>31</v>
      </c>
      <c r="AG114" s="215" t="s">
        <v>2</v>
      </c>
      <c r="AH114" s="215">
        <v>97</v>
      </c>
      <c r="AI114" s="215">
        <v>55</v>
      </c>
      <c r="AJ114" s="215">
        <v>100</v>
      </c>
      <c r="AL114" s="215" t="s">
        <v>31</v>
      </c>
      <c r="AM114" s="215" t="s">
        <v>2</v>
      </c>
      <c r="AN114" s="215">
        <v>6</v>
      </c>
      <c r="AO114" s="215">
        <v>3</v>
      </c>
      <c r="AP114" s="215">
        <v>6</v>
      </c>
      <c r="BZ114" s="215" t="s">
        <v>31</v>
      </c>
      <c r="CA114" s="215" t="s">
        <v>2</v>
      </c>
      <c r="CB114" s="241">
        <v>18.600000000000001</v>
      </c>
      <c r="CC114" s="241">
        <v>10.6</v>
      </c>
      <c r="CD114" s="241">
        <v>19.2</v>
      </c>
      <c r="CF114" s="215" t="s">
        <v>31</v>
      </c>
      <c r="CG114" s="215" t="s">
        <v>2</v>
      </c>
      <c r="CH114" s="215">
        <v>97</v>
      </c>
      <c r="CI114" s="215">
        <v>55</v>
      </c>
      <c r="CJ114" s="215">
        <v>100</v>
      </c>
      <c r="CL114" s="215" t="s">
        <v>31</v>
      </c>
      <c r="CM114" s="215" t="s">
        <v>2</v>
      </c>
      <c r="CN114" s="215">
        <v>6</v>
      </c>
      <c r="CO114" s="215">
        <v>3</v>
      </c>
      <c r="CP114" s="215">
        <v>6</v>
      </c>
    </row>
    <row r="115" spans="14:94" x14ac:dyDescent="0.25">
      <c r="N115" s="244"/>
      <c r="R115" s="239"/>
      <c r="Z115" s="215" t="s">
        <v>31</v>
      </c>
      <c r="AA115" s="215" t="s">
        <v>3</v>
      </c>
      <c r="AB115" s="240">
        <v>52.4</v>
      </c>
      <c r="AC115" s="240">
        <v>34</v>
      </c>
      <c r="AD115" s="240">
        <v>53.5</v>
      </c>
      <c r="AF115" s="215" t="s">
        <v>31</v>
      </c>
      <c r="AG115" s="215" t="s">
        <v>3</v>
      </c>
      <c r="AH115" s="215">
        <v>98</v>
      </c>
      <c r="AI115" s="215">
        <v>64</v>
      </c>
      <c r="AJ115" s="215">
        <v>100</v>
      </c>
      <c r="AL115" s="215" t="s">
        <v>31</v>
      </c>
      <c r="AM115" s="215" t="s">
        <v>3</v>
      </c>
      <c r="AN115" s="215">
        <v>9</v>
      </c>
      <c r="AO115" s="215">
        <v>6</v>
      </c>
      <c r="AP115" s="215">
        <v>9</v>
      </c>
      <c r="BZ115" s="215" t="s">
        <v>31</v>
      </c>
      <c r="CA115" s="215" t="s">
        <v>3</v>
      </c>
      <c r="CB115" s="241">
        <v>52.4</v>
      </c>
      <c r="CC115" s="241">
        <v>34</v>
      </c>
      <c r="CD115" s="241">
        <v>53.5</v>
      </c>
      <c r="CF115" s="215" t="s">
        <v>31</v>
      </c>
      <c r="CG115" s="215" t="s">
        <v>3</v>
      </c>
      <c r="CH115" s="215">
        <v>98</v>
      </c>
      <c r="CI115" s="215">
        <v>64</v>
      </c>
      <c r="CJ115" s="215">
        <v>100</v>
      </c>
      <c r="CL115" s="215" t="s">
        <v>31</v>
      </c>
      <c r="CM115" s="215" t="s">
        <v>3</v>
      </c>
      <c r="CN115" s="215">
        <v>9</v>
      </c>
      <c r="CO115" s="215">
        <v>6</v>
      </c>
      <c r="CP115" s="215">
        <v>9</v>
      </c>
    </row>
    <row r="116" spans="14:94" x14ac:dyDescent="0.25">
      <c r="N116" s="297"/>
      <c r="R116" s="239"/>
      <c r="Z116" s="215" t="s">
        <v>34</v>
      </c>
      <c r="AA116" s="215" t="s">
        <v>1</v>
      </c>
      <c r="AB116" s="240">
        <v>79.7</v>
      </c>
      <c r="AC116" s="240">
        <v>58.8</v>
      </c>
      <c r="AD116" s="240">
        <v>79.900000000000006</v>
      </c>
      <c r="AF116" s="215" t="s">
        <v>34</v>
      </c>
      <c r="AG116" s="215" t="s">
        <v>1</v>
      </c>
      <c r="AH116" s="215">
        <v>100</v>
      </c>
      <c r="AI116" s="215">
        <v>74</v>
      </c>
      <c r="AJ116" s="215">
        <v>100</v>
      </c>
      <c r="AL116" s="215" t="s">
        <v>34</v>
      </c>
      <c r="AM116" s="215" t="s">
        <v>1</v>
      </c>
      <c r="AN116" s="215">
        <v>27</v>
      </c>
      <c r="AO116" s="215">
        <v>20</v>
      </c>
      <c r="AP116" s="215">
        <v>27</v>
      </c>
      <c r="BZ116" s="215" t="s">
        <v>34</v>
      </c>
      <c r="CA116" s="215" t="s">
        <v>1</v>
      </c>
      <c r="CB116" s="241">
        <v>82.5</v>
      </c>
      <c r="CC116" s="241">
        <v>61.4</v>
      </c>
      <c r="CD116" s="241">
        <v>82.7</v>
      </c>
      <c r="CF116" s="215" t="s">
        <v>34</v>
      </c>
      <c r="CG116" s="215" t="s">
        <v>1</v>
      </c>
      <c r="CH116" s="215">
        <v>100</v>
      </c>
      <c r="CI116" s="215">
        <v>74</v>
      </c>
      <c r="CJ116" s="215">
        <v>100</v>
      </c>
      <c r="CL116" s="215" t="s">
        <v>34</v>
      </c>
      <c r="CM116" s="215" t="s">
        <v>1</v>
      </c>
      <c r="CN116" s="215">
        <v>28</v>
      </c>
      <c r="CO116" s="215">
        <v>21</v>
      </c>
      <c r="CP116" s="215">
        <v>28</v>
      </c>
    </row>
    <row r="117" spans="14:94" x14ac:dyDescent="0.25">
      <c r="R117" s="239"/>
      <c r="Z117" s="215" t="s">
        <v>34</v>
      </c>
      <c r="AA117" s="215" t="s">
        <v>2</v>
      </c>
      <c r="AB117" s="240">
        <v>56.7</v>
      </c>
      <c r="AC117" s="240">
        <v>35.5</v>
      </c>
      <c r="AD117" s="240">
        <v>57</v>
      </c>
      <c r="AF117" s="215" t="s">
        <v>34</v>
      </c>
      <c r="AG117" s="215" t="s">
        <v>2</v>
      </c>
      <c r="AH117" s="215">
        <v>99</v>
      </c>
      <c r="AI117" s="215">
        <v>62</v>
      </c>
      <c r="AJ117" s="215">
        <v>100</v>
      </c>
      <c r="AL117" s="215" t="s">
        <v>34</v>
      </c>
      <c r="AM117" s="215" t="s">
        <v>2</v>
      </c>
      <c r="AN117" s="215">
        <v>18</v>
      </c>
      <c r="AO117" s="215">
        <v>11</v>
      </c>
      <c r="AP117" s="215">
        <v>18</v>
      </c>
      <c r="BZ117" s="215" t="s">
        <v>34</v>
      </c>
      <c r="CA117" s="215" t="s">
        <v>2</v>
      </c>
      <c r="CB117" s="241">
        <v>60.6</v>
      </c>
      <c r="CC117" s="241">
        <v>39.200000000000003</v>
      </c>
      <c r="CD117" s="241">
        <v>60.9</v>
      </c>
      <c r="CF117" s="215" t="s">
        <v>34</v>
      </c>
      <c r="CG117" s="215" t="s">
        <v>2</v>
      </c>
      <c r="CH117" s="215">
        <v>100</v>
      </c>
      <c r="CI117" s="215">
        <v>64</v>
      </c>
      <c r="CJ117" s="215">
        <v>100</v>
      </c>
      <c r="CL117" s="215" t="s">
        <v>34</v>
      </c>
      <c r="CM117" s="215" t="s">
        <v>2</v>
      </c>
      <c r="CN117" s="215">
        <v>20</v>
      </c>
      <c r="CO117" s="215">
        <v>13</v>
      </c>
      <c r="CP117" s="215">
        <v>20</v>
      </c>
    </row>
    <row r="118" spans="14:94" x14ac:dyDescent="0.25">
      <c r="R118" s="239"/>
      <c r="Z118" s="215" t="s">
        <v>34</v>
      </c>
      <c r="AA118" s="215" t="s">
        <v>3</v>
      </c>
      <c r="AB118" s="240">
        <v>136.4</v>
      </c>
      <c r="AC118" s="240">
        <v>94.3</v>
      </c>
      <c r="AD118" s="240">
        <v>136.9</v>
      </c>
      <c r="AF118" s="215" t="s">
        <v>34</v>
      </c>
      <c r="AG118" s="215" t="s">
        <v>3</v>
      </c>
      <c r="AH118" s="215">
        <v>100</v>
      </c>
      <c r="AI118" s="215">
        <v>69</v>
      </c>
      <c r="AJ118" s="215">
        <v>100</v>
      </c>
      <c r="AL118" s="215" t="s">
        <v>34</v>
      </c>
      <c r="AM118" s="215" t="s">
        <v>3</v>
      </c>
      <c r="AN118" s="215">
        <v>23</v>
      </c>
      <c r="AO118" s="215">
        <v>16</v>
      </c>
      <c r="AP118" s="215">
        <v>23</v>
      </c>
      <c r="BZ118" s="215" t="s">
        <v>34</v>
      </c>
      <c r="CA118" s="215" t="s">
        <v>3</v>
      </c>
      <c r="CB118" s="241">
        <v>143.19999999999999</v>
      </c>
      <c r="CC118" s="241">
        <v>100.6</v>
      </c>
      <c r="CD118" s="241">
        <v>143.69999999999999</v>
      </c>
      <c r="CF118" s="215" t="s">
        <v>34</v>
      </c>
      <c r="CG118" s="215" t="s">
        <v>3</v>
      </c>
      <c r="CH118" s="215">
        <v>100</v>
      </c>
      <c r="CI118" s="215">
        <v>70</v>
      </c>
      <c r="CJ118" s="215">
        <v>100</v>
      </c>
      <c r="CL118" s="215" t="s">
        <v>34</v>
      </c>
      <c r="CM118" s="215" t="s">
        <v>3</v>
      </c>
      <c r="CN118" s="215">
        <v>24</v>
      </c>
      <c r="CO118" s="215">
        <v>17</v>
      </c>
      <c r="CP118" s="215">
        <v>24</v>
      </c>
    </row>
    <row r="119" spans="14:94" x14ac:dyDescent="0.25">
      <c r="R119" s="239"/>
      <c r="Z119" s="215" t="s">
        <v>35</v>
      </c>
      <c r="AA119" s="215" t="s">
        <v>1</v>
      </c>
      <c r="AB119" s="240">
        <v>25.2</v>
      </c>
      <c r="AC119" s="240">
        <v>19.8</v>
      </c>
      <c r="AD119" s="240">
        <v>25.3</v>
      </c>
      <c r="AF119" s="215" t="s">
        <v>35</v>
      </c>
      <c r="AG119" s="215" t="s">
        <v>1</v>
      </c>
      <c r="AH119" s="215">
        <v>100</v>
      </c>
      <c r="AI119" s="215">
        <v>79</v>
      </c>
      <c r="AJ119" s="215">
        <v>100</v>
      </c>
      <c r="AL119" s="215" t="s">
        <v>35</v>
      </c>
      <c r="AM119" s="215" t="s">
        <v>1</v>
      </c>
      <c r="AN119" s="215">
        <v>9</v>
      </c>
      <c r="AO119" s="215">
        <v>7</v>
      </c>
      <c r="AP119" s="215">
        <v>9</v>
      </c>
      <c r="BZ119" s="215" t="s">
        <v>35</v>
      </c>
      <c r="CA119" s="215" t="s">
        <v>1</v>
      </c>
      <c r="CB119" s="241">
        <v>26.4</v>
      </c>
      <c r="CC119" s="241">
        <v>20.9</v>
      </c>
      <c r="CD119" s="241">
        <v>26.4</v>
      </c>
      <c r="CF119" s="215" t="s">
        <v>35</v>
      </c>
      <c r="CG119" s="215" t="s">
        <v>1</v>
      </c>
      <c r="CH119" s="215">
        <v>100</v>
      </c>
      <c r="CI119" s="215">
        <v>79</v>
      </c>
      <c r="CJ119" s="215">
        <v>100</v>
      </c>
      <c r="CL119" s="215" t="s">
        <v>35</v>
      </c>
      <c r="CM119" s="215" t="s">
        <v>1</v>
      </c>
      <c r="CN119" s="215">
        <v>9</v>
      </c>
      <c r="CO119" s="215">
        <v>7</v>
      </c>
      <c r="CP119" s="215">
        <v>9</v>
      </c>
    </row>
    <row r="120" spans="14:94" x14ac:dyDescent="0.25">
      <c r="R120" s="239"/>
      <c r="Z120" s="215" t="s">
        <v>35</v>
      </c>
      <c r="AA120" s="215" t="s">
        <v>2</v>
      </c>
      <c r="AB120" s="240">
        <v>22.8</v>
      </c>
      <c r="AC120" s="240">
        <v>15.6</v>
      </c>
      <c r="AD120" s="240">
        <v>22.9</v>
      </c>
      <c r="AF120" s="215" t="s">
        <v>35</v>
      </c>
      <c r="AG120" s="215" t="s">
        <v>2</v>
      </c>
      <c r="AH120" s="215">
        <v>100</v>
      </c>
      <c r="AI120" s="215">
        <v>68</v>
      </c>
      <c r="AJ120" s="215">
        <v>100</v>
      </c>
      <c r="AL120" s="215" t="s">
        <v>35</v>
      </c>
      <c r="AM120" s="215" t="s">
        <v>2</v>
      </c>
      <c r="AN120" s="215">
        <v>7</v>
      </c>
      <c r="AO120" s="215">
        <v>5</v>
      </c>
      <c r="AP120" s="215">
        <v>7</v>
      </c>
      <c r="BZ120" s="215" t="s">
        <v>35</v>
      </c>
      <c r="CA120" s="215" t="s">
        <v>2</v>
      </c>
      <c r="CB120" s="241">
        <v>24.7</v>
      </c>
      <c r="CC120" s="241">
        <v>17.3</v>
      </c>
      <c r="CD120" s="241">
        <v>24.7</v>
      </c>
      <c r="CF120" s="215" t="s">
        <v>35</v>
      </c>
      <c r="CG120" s="215" t="s">
        <v>2</v>
      </c>
      <c r="CH120" s="215">
        <v>100</v>
      </c>
      <c r="CI120" s="215">
        <v>70</v>
      </c>
      <c r="CJ120" s="215">
        <v>100</v>
      </c>
      <c r="CL120" s="215" t="s">
        <v>35</v>
      </c>
      <c r="CM120" s="215" t="s">
        <v>2</v>
      </c>
      <c r="CN120" s="215">
        <v>8</v>
      </c>
      <c r="CO120" s="215">
        <v>6</v>
      </c>
      <c r="CP120" s="215">
        <v>8</v>
      </c>
    </row>
    <row r="121" spans="14:94" x14ac:dyDescent="0.25">
      <c r="R121" s="239"/>
      <c r="Z121" s="215" t="s">
        <v>35</v>
      </c>
      <c r="AA121" s="215" t="s">
        <v>3</v>
      </c>
      <c r="AB121" s="240">
        <v>48</v>
      </c>
      <c r="AC121" s="240">
        <v>35.5</v>
      </c>
      <c r="AD121" s="240">
        <v>48.1</v>
      </c>
      <c r="AF121" s="215" t="s">
        <v>35</v>
      </c>
      <c r="AG121" s="215" t="s">
        <v>3</v>
      </c>
      <c r="AH121" s="215">
        <v>100</v>
      </c>
      <c r="AI121" s="215">
        <v>74</v>
      </c>
      <c r="AJ121" s="215">
        <v>100</v>
      </c>
      <c r="AL121" s="215" t="s">
        <v>35</v>
      </c>
      <c r="AM121" s="215" t="s">
        <v>3</v>
      </c>
      <c r="AN121" s="215">
        <v>8</v>
      </c>
      <c r="AO121" s="215">
        <v>6</v>
      </c>
      <c r="AP121" s="215">
        <v>8</v>
      </c>
      <c r="BZ121" s="215" t="s">
        <v>35</v>
      </c>
      <c r="CA121" s="215" t="s">
        <v>3</v>
      </c>
      <c r="CB121" s="241">
        <v>51</v>
      </c>
      <c r="CC121" s="241">
        <v>38.299999999999997</v>
      </c>
      <c r="CD121" s="241">
        <v>51.1</v>
      </c>
      <c r="CF121" s="215" t="s">
        <v>35</v>
      </c>
      <c r="CG121" s="215" t="s">
        <v>3</v>
      </c>
      <c r="CH121" s="215">
        <v>100</v>
      </c>
      <c r="CI121" s="215">
        <v>75</v>
      </c>
      <c r="CJ121" s="215">
        <v>100</v>
      </c>
      <c r="CL121" s="215" t="s">
        <v>35</v>
      </c>
      <c r="CM121" s="215" t="s">
        <v>3</v>
      </c>
      <c r="CN121" s="215">
        <v>8</v>
      </c>
      <c r="CO121" s="215">
        <v>6</v>
      </c>
      <c r="CP121" s="215">
        <v>8</v>
      </c>
    </row>
    <row r="122" spans="14:94" x14ac:dyDescent="0.25">
      <c r="R122" s="239"/>
      <c r="Z122" s="215" t="s">
        <v>38</v>
      </c>
      <c r="AA122" s="215" t="s">
        <v>1</v>
      </c>
      <c r="AB122" s="240">
        <v>49.7</v>
      </c>
      <c r="AC122" s="240">
        <v>37.200000000000003</v>
      </c>
      <c r="AD122" s="240">
        <v>49.9</v>
      </c>
      <c r="AF122" s="215" t="s">
        <v>38</v>
      </c>
      <c r="AG122" s="215" t="s">
        <v>1</v>
      </c>
      <c r="AH122" s="215">
        <v>100</v>
      </c>
      <c r="AI122" s="215">
        <v>75</v>
      </c>
      <c r="AJ122" s="215">
        <v>100</v>
      </c>
      <c r="AL122" s="215" t="s">
        <v>38</v>
      </c>
      <c r="AM122" s="215" t="s">
        <v>1</v>
      </c>
      <c r="AN122" s="215">
        <v>17</v>
      </c>
      <c r="AO122" s="215">
        <v>13</v>
      </c>
      <c r="AP122" s="215">
        <v>17</v>
      </c>
      <c r="BZ122" s="215" t="s">
        <v>38</v>
      </c>
      <c r="CA122" s="215" t="s">
        <v>1</v>
      </c>
      <c r="CB122" s="241">
        <v>51.6</v>
      </c>
      <c r="CC122" s="241">
        <v>39.1</v>
      </c>
      <c r="CD122" s="241">
        <v>51.9</v>
      </c>
      <c r="CF122" s="215" t="s">
        <v>38</v>
      </c>
      <c r="CG122" s="215" t="s">
        <v>1</v>
      </c>
      <c r="CH122" s="215">
        <v>100</v>
      </c>
      <c r="CI122" s="215">
        <v>75</v>
      </c>
      <c r="CJ122" s="215">
        <v>100</v>
      </c>
      <c r="CL122" s="215" t="s">
        <v>38</v>
      </c>
      <c r="CM122" s="215" t="s">
        <v>1</v>
      </c>
      <c r="CN122" s="215">
        <v>18</v>
      </c>
      <c r="CO122" s="215">
        <v>13</v>
      </c>
      <c r="CP122" s="215">
        <v>18</v>
      </c>
    </row>
    <row r="123" spans="14:94" x14ac:dyDescent="0.25">
      <c r="R123" s="239"/>
      <c r="Z123" s="215" t="s">
        <v>38</v>
      </c>
      <c r="AA123" s="215" t="s">
        <v>2</v>
      </c>
      <c r="AB123" s="240">
        <v>37.299999999999997</v>
      </c>
      <c r="AC123" s="240">
        <v>23.9</v>
      </c>
      <c r="AD123" s="240">
        <v>37.6</v>
      </c>
      <c r="AF123" s="215" t="s">
        <v>38</v>
      </c>
      <c r="AG123" s="215" t="s">
        <v>2</v>
      </c>
      <c r="AH123" s="215">
        <v>99</v>
      </c>
      <c r="AI123" s="215">
        <v>64</v>
      </c>
      <c r="AJ123" s="215">
        <v>100</v>
      </c>
      <c r="AL123" s="215" t="s">
        <v>38</v>
      </c>
      <c r="AM123" s="215" t="s">
        <v>2</v>
      </c>
      <c r="AN123" s="215">
        <v>12</v>
      </c>
      <c r="AO123" s="215">
        <v>8</v>
      </c>
      <c r="AP123" s="215">
        <v>12</v>
      </c>
      <c r="BZ123" s="215" t="s">
        <v>38</v>
      </c>
      <c r="CA123" s="215" t="s">
        <v>2</v>
      </c>
      <c r="CB123" s="241">
        <v>39.4</v>
      </c>
      <c r="CC123" s="241">
        <v>26</v>
      </c>
      <c r="CD123" s="241">
        <v>39.799999999999997</v>
      </c>
      <c r="CF123" s="215" t="s">
        <v>38</v>
      </c>
      <c r="CG123" s="215" t="s">
        <v>2</v>
      </c>
      <c r="CH123" s="215">
        <v>99</v>
      </c>
      <c r="CI123" s="215">
        <v>65</v>
      </c>
      <c r="CJ123" s="215">
        <v>100</v>
      </c>
      <c r="CL123" s="215" t="s">
        <v>38</v>
      </c>
      <c r="CM123" s="215" t="s">
        <v>2</v>
      </c>
      <c r="CN123" s="215">
        <v>13</v>
      </c>
      <c r="CO123" s="215">
        <v>8</v>
      </c>
      <c r="CP123" s="215">
        <v>13</v>
      </c>
    </row>
    <row r="124" spans="14:94" x14ac:dyDescent="0.25">
      <c r="R124" s="239"/>
      <c r="Z124" s="215" t="s">
        <v>38</v>
      </c>
      <c r="AA124" s="215" t="s">
        <v>3</v>
      </c>
      <c r="AB124" s="240">
        <v>86.9</v>
      </c>
      <c r="AC124" s="240">
        <v>61.1</v>
      </c>
      <c r="AD124" s="240">
        <v>87.5</v>
      </c>
      <c r="AF124" s="215" t="s">
        <v>38</v>
      </c>
      <c r="AG124" s="215" t="s">
        <v>3</v>
      </c>
      <c r="AH124" s="215">
        <v>99</v>
      </c>
      <c r="AI124" s="215">
        <v>70</v>
      </c>
      <c r="AJ124" s="215">
        <v>100</v>
      </c>
      <c r="AL124" s="215" t="s">
        <v>38</v>
      </c>
      <c r="AM124" s="215" t="s">
        <v>3</v>
      </c>
      <c r="AN124" s="215">
        <v>14</v>
      </c>
      <c r="AO124" s="215">
        <v>10</v>
      </c>
      <c r="AP124" s="215">
        <v>15</v>
      </c>
      <c r="BZ124" s="215" t="s">
        <v>38</v>
      </c>
      <c r="CA124" s="215" t="s">
        <v>3</v>
      </c>
      <c r="CB124" s="241">
        <v>91.1</v>
      </c>
      <c r="CC124" s="241">
        <v>65.099999999999994</v>
      </c>
      <c r="CD124" s="241">
        <v>91.7</v>
      </c>
      <c r="CF124" s="215" t="s">
        <v>38</v>
      </c>
      <c r="CG124" s="215" t="s">
        <v>3</v>
      </c>
      <c r="CH124" s="215">
        <v>99</v>
      </c>
      <c r="CI124" s="215">
        <v>71</v>
      </c>
      <c r="CJ124" s="215">
        <v>100</v>
      </c>
      <c r="CL124" s="215" t="s">
        <v>38</v>
      </c>
      <c r="CM124" s="215" t="s">
        <v>3</v>
      </c>
      <c r="CN124" s="215">
        <v>15</v>
      </c>
      <c r="CO124" s="215">
        <v>11</v>
      </c>
      <c r="CP124" s="215">
        <v>15</v>
      </c>
    </row>
    <row r="125" spans="14:94" x14ac:dyDescent="0.25">
      <c r="R125" s="239"/>
      <c r="Z125" s="215" t="s">
        <v>40</v>
      </c>
      <c r="AA125" s="215" t="s">
        <v>1</v>
      </c>
      <c r="AB125" s="240">
        <v>16.100000000000001</v>
      </c>
      <c r="AC125" s="240">
        <v>14.7</v>
      </c>
      <c r="AD125" s="240">
        <v>16.2</v>
      </c>
      <c r="AF125" s="215" t="s">
        <v>40</v>
      </c>
      <c r="AG125" s="215" t="s">
        <v>1</v>
      </c>
      <c r="AH125" s="215">
        <v>99</v>
      </c>
      <c r="AI125" s="215">
        <v>91</v>
      </c>
      <c r="AJ125" s="215">
        <v>100</v>
      </c>
      <c r="AL125" s="215" t="s">
        <v>40</v>
      </c>
      <c r="AM125" s="215" t="s">
        <v>1</v>
      </c>
      <c r="AN125" s="215">
        <v>5</v>
      </c>
      <c r="AO125" s="215">
        <v>5</v>
      </c>
      <c r="AP125" s="215">
        <v>6</v>
      </c>
      <c r="BZ125" s="215" t="s">
        <v>40</v>
      </c>
      <c r="CA125" s="215" t="s">
        <v>1</v>
      </c>
      <c r="CB125" s="241">
        <v>16.2</v>
      </c>
      <c r="CC125" s="241">
        <v>14.7</v>
      </c>
      <c r="CD125" s="241">
        <v>16.3</v>
      </c>
      <c r="CF125" s="215" t="s">
        <v>40</v>
      </c>
      <c r="CG125" s="215" t="s">
        <v>1</v>
      </c>
      <c r="CH125" s="215">
        <v>99</v>
      </c>
      <c r="CI125" s="215">
        <v>91</v>
      </c>
      <c r="CJ125" s="215">
        <v>100</v>
      </c>
      <c r="CL125" s="215" t="s">
        <v>40</v>
      </c>
      <c r="CM125" s="215" t="s">
        <v>1</v>
      </c>
      <c r="CN125" s="215">
        <v>6</v>
      </c>
      <c r="CO125" s="215">
        <v>5</v>
      </c>
      <c r="CP125" s="215">
        <v>6</v>
      </c>
    </row>
    <row r="126" spans="14:94" x14ac:dyDescent="0.25">
      <c r="R126" s="239"/>
      <c r="Z126" s="215" t="s">
        <v>40</v>
      </c>
      <c r="AA126" s="215" t="s">
        <v>2</v>
      </c>
      <c r="AB126" s="240">
        <v>13.6</v>
      </c>
      <c r="AC126" s="240">
        <v>11.9</v>
      </c>
      <c r="AD126" s="240">
        <v>13.8</v>
      </c>
      <c r="AF126" s="215" t="s">
        <v>40</v>
      </c>
      <c r="AG126" s="215" t="s">
        <v>2</v>
      </c>
      <c r="AH126" s="215">
        <v>99</v>
      </c>
      <c r="AI126" s="215">
        <v>86</v>
      </c>
      <c r="AJ126" s="215">
        <v>100</v>
      </c>
      <c r="AL126" s="215" t="s">
        <v>40</v>
      </c>
      <c r="AM126" s="215" t="s">
        <v>2</v>
      </c>
      <c r="AN126" s="215">
        <v>4</v>
      </c>
      <c r="AO126" s="215">
        <v>4</v>
      </c>
      <c r="AP126" s="215">
        <v>4</v>
      </c>
      <c r="BZ126" s="215" t="s">
        <v>40</v>
      </c>
      <c r="CA126" s="215" t="s">
        <v>2</v>
      </c>
      <c r="CB126" s="241">
        <v>13.7</v>
      </c>
      <c r="CC126" s="241">
        <v>11.9</v>
      </c>
      <c r="CD126" s="241">
        <v>13.8</v>
      </c>
      <c r="CF126" s="215" t="s">
        <v>40</v>
      </c>
      <c r="CG126" s="215" t="s">
        <v>2</v>
      </c>
      <c r="CH126" s="215">
        <v>99</v>
      </c>
      <c r="CI126" s="215">
        <v>86</v>
      </c>
      <c r="CJ126" s="215">
        <v>100</v>
      </c>
      <c r="CL126" s="215" t="s">
        <v>40</v>
      </c>
      <c r="CM126" s="215" t="s">
        <v>2</v>
      </c>
      <c r="CN126" s="215">
        <v>4</v>
      </c>
      <c r="CO126" s="215">
        <v>4</v>
      </c>
      <c r="CP126" s="215">
        <v>4</v>
      </c>
    </row>
    <row r="127" spans="14:94" x14ac:dyDescent="0.25">
      <c r="R127" s="239"/>
      <c r="Z127" s="215" t="s">
        <v>40</v>
      </c>
      <c r="AA127" s="215" t="s">
        <v>3</v>
      </c>
      <c r="AB127" s="240">
        <v>29.8</v>
      </c>
      <c r="AC127" s="240">
        <v>26.5</v>
      </c>
      <c r="AD127" s="240">
        <v>30</v>
      </c>
      <c r="AF127" s="215" t="s">
        <v>40</v>
      </c>
      <c r="AG127" s="215" t="s">
        <v>3</v>
      </c>
      <c r="AH127" s="215">
        <v>99</v>
      </c>
      <c r="AI127" s="215">
        <v>89</v>
      </c>
      <c r="AJ127" s="215">
        <v>100</v>
      </c>
      <c r="AL127" s="215" t="s">
        <v>40</v>
      </c>
      <c r="AM127" s="215" t="s">
        <v>3</v>
      </c>
      <c r="AN127" s="215">
        <v>5</v>
      </c>
      <c r="AO127" s="215">
        <v>4</v>
      </c>
      <c r="AP127" s="215">
        <v>5</v>
      </c>
      <c r="BZ127" s="215" t="s">
        <v>40</v>
      </c>
      <c r="CA127" s="215" t="s">
        <v>3</v>
      </c>
      <c r="CB127" s="241">
        <v>29.8</v>
      </c>
      <c r="CC127" s="241">
        <v>26.6</v>
      </c>
      <c r="CD127" s="241">
        <v>30.1</v>
      </c>
      <c r="CF127" s="215" t="s">
        <v>40</v>
      </c>
      <c r="CG127" s="215" t="s">
        <v>3</v>
      </c>
      <c r="CH127" s="215">
        <v>99</v>
      </c>
      <c r="CI127" s="215">
        <v>89</v>
      </c>
      <c r="CJ127" s="215">
        <v>100</v>
      </c>
      <c r="CL127" s="215" t="s">
        <v>40</v>
      </c>
      <c r="CM127" s="215" t="s">
        <v>3</v>
      </c>
      <c r="CN127" s="215">
        <v>5</v>
      </c>
      <c r="CO127" s="215">
        <v>4</v>
      </c>
      <c r="CP127" s="215">
        <v>5</v>
      </c>
    </row>
    <row r="128" spans="14:94" x14ac:dyDescent="0.25">
      <c r="R128" s="239"/>
      <c r="Z128" s="215" t="s">
        <v>41</v>
      </c>
      <c r="AA128" s="215" t="s">
        <v>1</v>
      </c>
      <c r="AB128" s="240">
        <v>2.1</v>
      </c>
      <c r="AC128" s="240">
        <v>1.8</v>
      </c>
      <c r="AD128" s="240">
        <v>2.1</v>
      </c>
      <c r="AF128" s="215" t="s">
        <v>41</v>
      </c>
      <c r="AG128" s="215" t="s">
        <v>1</v>
      </c>
      <c r="AH128" s="215">
        <v>100</v>
      </c>
      <c r="AI128" s="215">
        <v>84</v>
      </c>
      <c r="AJ128" s="215">
        <v>100</v>
      </c>
      <c r="AL128" s="215" t="s">
        <v>41</v>
      </c>
      <c r="AM128" s="215" t="s">
        <v>1</v>
      </c>
      <c r="AN128" s="215">
        <v>1</v>
      </c>
      <c r="AO128" s="215">
        <v>1</v>
      </c>
      <c r="AP128" s="215">
        <v>1</v>
      </c>
      <c r="BZ128" s="215" t="s">
        <v>41</v>
      </c>
      <c r="CA128" s="215" t="s">
        <v>1</v>
      </c>
      <c r="CB128" s="241">
        <v>2.1</v>
      </c>
      <c r="CC128" s="241">
        <v>1.8</v>
      </c>
      <c r="CD128" s="241">
        <v>2.1</v>
      </c>
      <c r="CF128" s="215" t="s">
        <v>41</v>
      </c>
      <c r="CG128" s="215" t="s">
        <v>1</v>
      </c>
      <c r="CH128" s="215">
        <v>100</v>
      </c>
      <c r="CI128" s="215">
        <v>84</v>
      </c>
      <c r="CJ128" s="215">
        <v>100</v>
      </c>
      <c r="CL128" s="215" t="s">
        <v>41</v>
      </c>
      <c r="CM128" s="215" t="s">
        <v>1</v>
      </c>
      <c r="CN128" s="215">
        <v>1</v>
      </c>
      <c r="CO128" s="215">
        <v>1</v>
      </c>
      <c r="CP128" s="215">
        <v>1</v>
      </c>
    </row>
    <row r="129" spans="18:94" x14ac:dyDescent="0.25">
      <c r="R129" s="239"/>
      <c r="Z129" s="215" t="s">
        <v>41</v>
      </c>
      <c r="AA129" s="215" t="s">
        <v>2</v>
      </c>
      <c r="AB129" s="240">
        <v>1.9</v>
      </c>
      <c r="AC129" s="240">
        <v>1.6</v>
      </c>
      <c r="AD129" s="240">
        <v>2</v>
      </c>
      <c r="AF129" s="215" t="s">
        <v>41</v>
      </c>
      <c r="AG129" s="215" t="s">
        <v>2</v>
      </c>
      <c r="AH129" s="215">
        <v>100</v>
      </c>
      <c r="AI129" s="215">
        <v>80</v>
      </c>
      <c r="AJ129" s="215">
        <v>100</v>
      </c>
      <c r="AL129" s="215" t="s">
        <v>41</v>
      </c>
      <c r="AM129" s="215" t="s">
        <v>2</v>
      </c>
      <c r="AN129" s="215">
        <v>1</v>
      </c>
      <c r="AO129" s="215">
        <v>1</v>
      </c>
      <c r="AP129" s="215">
        <v>1</v>
      </c>
      <c r="BZ129" s="215" t="s">
        <v>41</v>
      </c>
      <c r="CA129" s="215" t="s">
        <v>2</v>
      </c>
      <c r="CB129" s="241">
        <v>1.9</v>
      </c>
      <c r="CC129" s="241">
        <v>1.6</v>
      </c>
      <c r="CD129" s="241">
        <v>2</v>
      </c>
      <c r="CF129" s="215" t="s">
        <v>41</v>
      </c>
      <c r="CG129" s="215" t="s">
        <v>2</v>
      </c>
      <c r="CH129" s="215">
        <v>100</v>
      </c>
      <c r="CI129" s="215">
        <v>80</v>
      </c>
      <c r="CJ129" s="215">
        <v>100</v>
      </c>
      <c r="CL129" s="215" t="s">
        <v>41</v>
      </c>
      <c r="CM129" s="215" t="s">
        <v>2</v>
      </c>
      <c r="CN129" s="215">
        <v>1</v>
      </c>
      <c r="CO129" s="215">
        <v>1</v>
      </c>
      <c r="CP129" s="215">
        <v>1</v>
      </c>
    </row>
    <row r="130" spans="18:94" x14ac:dyDescent="0.25">
      <c r="R130" s="239"/>
      <c r="Z130" s="215" t="s">
        <v>41</v>
      </c>
      <c r="AA130" s="215" t="s">
        <v>3</v>
      </c>
      <c r="AB130" s="240">
        <v>4.0999999999999996</v>
      </c>
      <c r="AC130" s="240">
        <v>3.3</v>
      </c>
      <c r="AD130" s="240">
        <v>4.0999999999999996</v>
      </c>
      <c r="AF130" s="215" t="s">
        <v>41</v>
      </c>
      <c r="AG130" s="215" t="s">
        <v>3</v>
      </c>
      <c r="AH130" s="215">
        <v>100</v>
      </c>
      <c r="AI130" s="215">
        <v>82</v>
      </c>
      <c r="AJ130" s="215">
        <v>100</v>
      </c>
      <c r="AL130" s="215" t="s">
        <v>41</v>
      </c>
      <c r="AM130" s="215" t="s">
        <v>3</v>
      </c>
      <c r="AN130" s="215">
        <v>1</v>
      </c>
      <c r="AO130" s="215">
        <v>1</v>
      </c>
      <c r="AP130" s="215">
        <v>1</v>
      </c>
      <c r="BZ130" s="215" t="s">
        <v>41</v>
      </c>
      <c r="CA130" s="215" t="s">
        <v>3</v>
      </c>
      <c r="CB130" s="241">
        <v>4.0999999999999996</v>
      </c>
      <c r="CC130" s="241">
        <v>3.3</v>
      </c>
      <c r="CD130" s="241">
        <v>4.0999999999999996</v>
      </c>
      <c r="CF130" s="215" t="s">
        <v>41</v>
      </c>
      <c r="CG130" s="215" t="s">
        <v>3</v>
      </c>
      <c r="CH130" s="215">
        <v>100</v>
      </c>
      <c r="CI130" s="215">
        <v>82</v>
      </c>
      <c r="CJ130" s="215">
        <v>100</v>
      </c>
      <c r="CL130" s="215" t="s">
        <v>41</v>
      </c>
      <c r="CM130" s="215" t="s">
        <v>3</v>
      </c>
      <c r="CN130" s="215">
        <v>1</v>
      </c>
      <c r="CO130" s="215">
        <v>1</v>
      </c>
      <c r="CP130" s="215">
        <v>1</v>
      </c>
    </row>
    <row r="131" spans="18:94" x14ac:dyDescent="0.25">
      <c r="R131" s="239"/>
      <c r="Z131" s="215" t="s">
        <v>42</v>
      </c>
      <c r="AA131" s="215" t="s">
        <v>1</v>
      </c>
      <c r="AB131" s="240">
        <v>0.5</v>
      </c>
      <c r="AC131" s="240">
        <v>0.5</v>
      </c>
      <c r="AD131" s="240">
        <v>0.5</v>
      </c>
      <c r="AF131" s="215" t="s">
        <v>42</v>
      </c>
      <c r="AG131" s="215" t="s">
        <v>1</v>
      </c>
      <c r="AH131" s="215">
        <v>100</v>
      </c>
      <c r="AI131" s="215">
        <v>96</v>
      </c>
      <c r="AJ131" s="215">
        <v>100</v>
      </c>
      <c r="AL131" s="215" t="s">
        <v>42</v>
      </c>
      <c r="AM131" s="215" t="s">
        <v>1</v>
      </c>
      <c r="AN131" s="215">
        <v>0</v>
      </c>
      <c r="AO131" s="215">
        <v>0</v>
      </c>
      <c r="AP131" s="215">
        <v>0</v>
      </c>
      <c r="BZ131" s="215" t="s">
        <v>42</v>
      </c>
      <c r="CA131" s="215" t="s">
        <v>1</v>
      </c>
      <c r="CB131" s="241">
        <v>0.5</v>
      </c>
      <c r="CC131" s="241">
        <v>0.5</v>
      </c>
      <c r="CD131" s="241">
        <v>0.5</v>
      </c>
      <c r="CF131" s="215" t="s">
        <v>42</v>
      </c>
      <c r="CG131" s="215" t="s">
        <v>1</v>
      </c>
      <c r="CH131" s="215">
        <v>100</v>
      </c>
      <c r="CI131" s="215">
        <v>96</v>
      </c>
      <c r="CJ131" s="215">
        <v>100</v>
      </c>
      <c r="CL131" s="215" t="s">
        <v>42</v>
      </c>
      <c r="CM131" s="215" t="s">
        <v>1</v>
      </c>
      <c r="CN131" s="215">
        <v>0</v>
      </c>
      <c r="CO131" s="215">
        <v>0</v>
      </c>
      <c r="CP131" s="215">
        <v>0</v>
      </c>
    </row>
    <row r="132" spans="18:94" x14ac:dyDescent="0.25">
      <c r="R132" s="239"/>
      <c r="Z132" s="215" t="s">
        <v>42</v>
      </c>
      <c r="AA132" s="215" t="s">
        <v>2</v>
      </c>
      <c r="AB132" s="240">
        <v>0.6</v>
      </c>
      <c r="AC132" s="240">
        <v>0.6</v>
      </c>
      <c r="AD132" s="240">
        <v>0.6</v>
      </c>
      <c r="AF132" s="215" t="s">
        <v>42</v>
      </c>
      <c r="AG132" s="215" t="s">
        <v>2</v>
      </c>
      <c r="AH132" s="215">
        <v>100</v>
      </c>
      <c r="AI132" s="215">
        <v>98</v>
      </c>
      <c r="AJ132" s="215">
        <v>100</v>
      </c>
      <c r="AL132" s="215" t="s">
        <v>42</v>
      </c>
      <c r="AM132" s="215" t="s">
        <v>2</v>
      </c>
      <c r="AN132" s="215">
        <v>0</v>
      </c>
      <c r="AO132" s="215">
        <v>0</v>
      </c>
      <c r="AP132" s="215">
        <v>0</v>
      </c>
      <c r="BZ132" s="215" t="s">
        <v>42</v>
      </c>
      <c r="CA132" s="215" t="s">
        <v>2</v>
      </c>
      <c r="CB132" s="241">
        <v>0.6</v>
      </c>
      <c r="CC132" s="241">
        <v>0.6</v>
      </c>
      <c r="CD132" s="241">
        <v>0.6</v>
      </c>
      <c r="CF132" s="215" t="s">
        <v>42</v>
      </c>
      <c r="CG132" s="215" t="s">
        <v>2</v>
      </c>
      <c r="CH132" s="215">
        <v>100</v>
      </c>
      <c r="CI132" s="215">
        <v>98</v>
      </c>
      <c r="CJ132" s="215">
        <v>100</v>
      </c>
      <c r="CL132" s="215" t="s">
        <v>42</v>
      </c>
      <c r="CM132" s="215" t="s">
        <v>2</v>
      </c>
      <c r="CN132" s="215">
        <v>0</v>
      </c>
      <c r="CO132" s="215">
        <v>0</v>
      </c>
      <c r="CP132" s="215">
        <v>0</v>
      </c>
    </row>
    <row r="133" spans="18:94" x14ac:dyDescent="0.25">
      <c r="R133" s="239"/>
      <c r="Z133" s="215" t="s">
        <v>42</v>
      </c>
      <c r="AA133" s="215" t="s">
        <v>3</v>
      </c>
      <c r="AB133" s="240">
        <v>1.1000000000000001</v>
      </c>
      <c r="AC133" s="240">
        <v>1.1000000000000001</v>
      </c>
      <c r="AD133" s="240">
        <v>1.1000000000000001</v>
      </c>
      <c r="AF133" s="215" t="s">
        <v>42</v>
      </c>
      <c r="AG133" s="215" t="s">
        <v>3</v>
      </c>
      <c r="AH133" s="215">
        <v>100</v>
      </c>
      <c r="AI133" s="215">
        <v>97</v>
      </c>
      <c r="AJ133" s="215">
        <v>100</v>
      </c>
      <c r="AL133" s="215" t="s">
        <v>42</v>
      </c>
      <c r="AM133" s="215" t="s">
        <v>3</v>
      </c>
      <c r="AN133" s="215">
        <v>0</v>
      </c>
      <c r="AO133" s="215">
        <v>0</v>
      </c>
      <c r="AP133" s="215">
        <v>0</v>
      </c>
      <c r="BZ133" s="215" t="s">
        <v>42</v>
      </c>
      <c r="CA133" s="215" t="s">
        <v>3</v>
      </c>
      <c r="CB133" s="241">
        <v>1.1000000000000001</v>
      </c>
      <c r="CC133" s="241">
        <v>1.1000000000000001</v>
      </c>
      <c r="CD133" s="241">
        <v>1.1000000000000001</v>
      </c>
      <c r="CF133" s="215" t="s">
        <v>42</v>
      </c>
      <c r="CG133" s="215" t="s">
        <v>3</v>
      </c>
      <c r="CH133" s="215">
        <v>100</v>
      </c>
      <c r="CI133" s="215">
        <v>97</v>
      </c>
      <c r="CJ133" s="215">
        <v>100</v>
      </c>
      <c r="CL133" s="215" t="s">
        <v>42</v>
      </c>
      <c r="CM133" s="215" t="s">
        <v>3</v>
      </c>
      <c r="CN133" s="215">
        <v>0</v>
      </c>
      <c r="CO133" s="215">
        <v>0</v>
      </c>
      <c r="CP133" s="215">
        <v>0</v>
      </c>
    </row>
    <row r="134" spans="18:94" x14ac:dyDescent="0.25">
      <c r="R134" s="239"/>
      <c r="Z134" s="215" t="s">
        <v>43</v>
      </c>
      <c r="AA134" s="215" t="s">
        <v>1</v>
      </c>
      <c r="AB134" s="240">
        <v>4.0999999999999996</v>
      </c>
      <c r="AC134" s="240">
        <v>3.9</v>
      </c>
      <c r="AD134" s="240">
        <v>4.0999999999999996</v>
      </c>
      <c r="AF134" s="215" t="s">
        <v>43</v>
      </c>
      <c r="AG134" s="215" t="s">
        <v>1</v>
      </c>
      <c r="AH134" s="215">
        <v>100</v>
      </c>
      <c r="AI134" s="215">
        <v>96</v>
      </c>
      <c r="AJ134" s="215">
        <v>100</v>
      </c>
      <c r="AL134" s="215" t="s">
        <v>43</v>
      </c>
      <c r="AM134" s="215" t="s">
        <v>1</v>
      </c>
      <c r="AN134" s="215">
        <v>1</v>
      </c>
      <c r="AO134" s="215">
        <v>1</v>
      </c>
      <c r="AP134" s="215">
        <v>1</v>
      </c>
      <c r="BZ134" s="215" t="s">
        <v>43</v>
      </c>
      <c r="CA134" s="215" t="s">
        <v>1</v>
      </c>
      <c r="CB134" s="241">
        <v>4.0999999999999996</v>
      </c>
      <c r="CC134" s="241">
        <v>3.9</v>
      </c>
      <c r="CD134" s="241">
        <v>4.0999999999999996</v>
      </c>
      <c r="CF134" s="215" t="s">
        <v>43</v>
      </c>
      <c r="CG134" s="215" t="s">
        <v>1</v>
      </c>
      <c r="CH134" s="215">
        <v>100</v>
      </c>
      <c r="CI134" s="215">
        <v>96</v>
      </c>
      <c r="CJ134" s="215">
        <v>100</v>
      </c>
      <c r="CL134" s="215" t="s">
        <v>43</v>
      </c>
      <c r="CM134" s="215" t="s">
        <v>1</v>
      </c>
      <c r="CN134" s="215">
        <v>1</v>
      </c>
      <c r="CO134" s="215">
        <v>1</v>
      </c>
      <c r="CP134" s="215">
        <v>1</v>
      </c>
    </row>
    <row r="135" spans="18:94" x14ac:dyDescent="0.25">
      <c r="R135" s="239"/>
      <c r="Z135" s="215" t="s">
        <v>43</v>
      </c>
      <c r="AA135" s="215" t="s">
        <v>2</v>
      </c>
      <c r="AB135" s="240">
        <v>4</v>
      </c>
      <c r="AC135" s="240">
        <v>3.7</v>
      </c>
      <c r="AD135" s="240">
        <v>4</v>
      </c>
      <c r="AF135" s="215" t="s">
        <v>43</v>
      </c>
      <c r="AG135" s="215" t="s">
        <v>2</v>
      </c>
      <c r="AH135" s="215">
        <v>100</v>
      </c>
      <c r="AI135" s="215">
        <v>94</v>
      </c>
      <c r="AJ135" s="215">
        <v>100</v>
      </c>
      <c r="AL135" s="215" t="s">
        <v>43</v>
      </c>
      <c r="AM135" s="215" t="s">
        <v>2</v>
      </c>
      <c r="AN135" s="215">
        <v>1</v>
      </c>
      <c r="AO135" s="215">
        <v>1</v>
      </c>
      <c r="AP135" s="215">
        <v>1</v>
      </c>
      <c r="BZ135" s="215" t="s">
        <v>43</v>
      </c>
      <c r="CA135" s="215" t="s">
        <v>2</v>
      </c>
      <c r="CB135" s="241">
        <v>4</v>
      </c>
      <c r="CC135" s="241">
        <v>3.7</v>
      </c>
      <c r="CD135" s="241">
        <v>4</v>
      </c>
      <c r="CF135" s="215" t="s">
        <v>43</v>
      </c>
      <c r="CG135" s="215" t="s">
        <v>2</v>
      </c>
      <c r="CH135" s="215">
        <v>100</v>
      </c>
      <c r="CI135" s="215">
        <v>94</v>
      </c>
      <c r="CJ135" s="215">
        <v>100</v>
      </c>
      <c r="CL135" s="215" t="s">
        <v>43</v>
      </c>
      <c r="CM135" s="215" t="s">
        <v>2</v>
      </c>
      <c r="CN135" s="215">
        <v>1</v>
      </c>
      <c r="CO135" s="215">
        <v>1</v>
      </c>
      <c r="CP135" s="215">
        <v>1</v>
      </c>
    </row>
    <row r="136" spans="18:94" x14ac:dyDescent="0.25">
      <c r="R136" s="239"/>
      <c r="Z136" s="215" t="s">
        <v>43</v>
      </c>
      <c r="AA136" s="215" t="s">
        <v>3</v>
      </c>
      <c r="AB136" s="240">
        <v>8</v>
      </c>
      <c r="AC136" s="240">
        <v>7.6</v>
      </c>
      <c r="AD136" s="240">
        <v>8</v>
      </c>
      <c r="AF136" s="215" t="s">
        <v>43</v>
      </c>
      <c r="AG136" s="215" t="s">
        <v>3</v>
      </c>
      <c r="AH136" s="215">
        <v>100</v>
      </c>
      <c r="AI136" s="215">
        <v>95</v>
      </c>
      <c r="AJ136" s="215">
        <v>100</v>
      </c>
      <c r="AL136" s="215" t="s">
        <v>43</v>
      </c>
      <c r="AM136" s="215" t="s">
        <v>3</v>
      </c>
      <c r="AN136" s="215">
        <v>1</v>
      </c>
      <c r="AO136" s="215">
        <v>1</v>
      </c>
      <c r="AP136" s="215">
        <v>1</v>
      </c>
      <c r="BZ136" s="215" t="s">
        <v>43</v>
      </c>
      <c r="CA136" s="215" t="s">
        <v>3</v>
      </c>
      <c r="CB136" s="241">
        <v>8</v>
      </c>
      <c r="CC136" s="241">
        <v>7.6</v>
      </c>
      <c r="CD136" s="241">
        <v>8</v>
      </c>
      <c r="CF136" s="215" t="s">
        <v>43</v>
      </c>
      <c r="CG136" s="215" t="s">
        <v>3</v>
      </c>
      <c r="CH136" s="215">
        <v>100</v>
      </c>
      <c r="CI136" s="215">
        <v>95</v>
      </c>
      <c r="CJ136" s="215">
        <v>100</v>
      </c>
      <c r="CL136" s="215" t="s">
        <v>43</v>
      </c>
      <c r="CM136" s="215" t="s">
        <v>3</v>
      </c>
      <c r="CN136" s="215">
        <v>1</v>
      </c>
      <c r="CO136" s="215">
        <v>1</v>
      </c>
      <c r="CP136" s="215">
        <v>1</v>
      </c>
    </row>
    <row r="137" spans="18:94" x14ac:dyDescent="0.25">
      <c r="R137" s="239"/>
      <c r="Z137" s="215" t="s">
        <v>44</v>
      </c>
      <c r="AA137" s="215" t="s">
        <v>1</v>
      </c>
      <c r="AB137" s="240">
        <v>0.4</v>
      </c>
      <c r="AC137" s="240">
        <v>0.4</v>
      </c>
      <c r="AD137" s="240">
        <v>0.4</v>
      </c>
      <c r="AF137" s="215" t="s">
        <v>44</v>
      </c>
      <c r="AG137" s="215" t="s">
        <v>1</v>
      </c>
      <c r="AH137" s="215">
        <v>97</v>
      </c>
      <c r="AI137" s="215">
        <v>86</v>
      </c>
      <c r="AJ137" s="215">
        <v>100</v>
      </c>
      <c r="AL137" s="215" t="s">
        <v>44</v>
      </c>
      <c r="AM137" s="215" t="s">
        <v>1</v>
      </c>
      <c r="AN137" s="215">
        <v>0</v>
      </c>
      <c r="AO137" s="215">
        <v>0</v>
      </c>
      <c r="AP137" s="215">
        <v>0</v>
      </c>
      <c r="BZ137" s="215" t="s">
        <v>44</v>
      </c>
      <c r="CA137" s="215" t="s">
        <v>1</v>
      </c>
      <c r="CB137" s="241">
        <v>0.4</v>
      </c>
      <c r="CC137" s="241">
        <v>0.4</v>
      </c>
      <c r="CD137" s="241">
        <v>0.4</v>
      </c>
      <c r="CF137" s="215" t="s">
        <v>44</v>
      </c>
      <c r="CG137" s="215" t="s">
        <v>1</v>
      </c>
      <c r="CH137" s="215">
        <v>97</v>
      </c>
      <c r="CI137" s="215">
        <v>86</v>
      </c>
      <c r="CJ137" s="215">
        <v>100</v>
      </c>
      <c r="CL137" s="215" t="s">
        <v>44</v>
      </c>
      <c r="CM137" s="215" t="s">
        <v>1</v>
      </c>
      <c r="CN137" s="215">
        <v>0</v>
      </c>
      <c r="CO137" s="215">
        <v>0</v>
      </c>
      <c r="CP137" s="215">
        <v>0</v>
      </c>
    </row>
    <row r="138" spans="18:94" x14ac:dyDescent="0.25">
      <c r="R138" s="239"/>
      <c r="Z138" s="215" t="s">
        <v>44</v>
      </c>
      <c r="AA138" s="215" t="s">
        <v>2</v>
      </c>
      <c r="AB138" s="240">
        <v>0.1</v>
      </c>
      <c r="AC138" s="240">
        <v>0.1</v>
      </c>
      <c r="AD138" s="240">
        <v>0.1</v>
      </c>
      <c r="AF138" s="215" t="s">
        <v>44</v>
      </c>
      <c r="AG138" s="215" t="s">
        <v>2</v>
      </c>
      <c r="AH138" s="215">
        <v>99</v>
      </c>
      <c r="AI138" s="215">
        <v>83</v>
      </c>
      <c r="AJ138" s="215">
        <v>100</v>
      </c>
      <c r="AL138" s="215" t="s">
        <v>44</v>
      </c>
      <c r="AM138" s="215" t="s">
        <v>2</v>
      </c>
      <c r="AN138" s="215">
        <v>0</v>
      </c>
      <c r="AO138" s="215">
        <v>0</v>
      </c>
      <c r="AP138" s="215">
        <v>0</v>
      </c>
      <c r="BZ138" s="215" t="s">
        <v>44</v>
      </c>
      <c r="CA138" s="215" t="s">
        <v>2</v>
      </c>
      <c r="CB138" s="241">
        <v>0.1</v>
      </c>
      <c r="CC138" s="241">
        <v>0.1</v>
      </c>
      <c r="CD138" s="241">
        <v>0.1</v>
      </c>
      <c r="CF138" s="215" t="s">
        <v>44</v>
      </c>
      <c r="CG138" s="215" t="s">
        <v>2</v>
      </c>
      <c r="CH138" s="215">
        <v>99</v>
      </c>
      <c r="CI138" s="215">
        <v>83</v>
      </c>
      <c r="CJ138" s="215">
        <v>100</v>
      </c>
      <c r="CL138" s="215" t="s">
        <v>44</v>
      </c>
      <c r="CM138" s="215" t="s">
        <v>2</v>
      </c>
      <c r="CN138" s="215">
        <v>0</v>
      </c>
      <c r="CO138" s="215">
        <v>0</v>
      </c>
      <c r="CP138" s="215">
        <v>0</v>
      </c>
    </row>
    <row r="139" spans="18:94" x14ac:dyDescent="0.25">
      <c r="R139" s="239"/>
      <c r="Z139" s="215" t="s">
        <v>44</v>
      </c>
      <c r="AA139" s="215" t="s">
        <v>3</v>
      </c>
      <c r="AB139" s="240">
        <v>0.5</v>
      </c>
      <c r="AC139" s="240">
        <v>0.5</v>
      </c>
      <c r="AD139" s="240">
        <v>0.6</v>
      </c>
      <c r="AF139" s="215" t="s">
        <v>44</v>
      </c>
      <c r="AG139" s="215" t="s">
        <v>3</v>
      </c>
      <c r="AH139" s="215">
        <v>97</v>
      </c>
      <c r="AI139" s="215">
        <v>86</v>
      </c>
      <c r="AJ139" s="215">
        <v>100</v>
      </c>
      <c r="AL139" s="215" t="s">
        <v>44</v>
      </c>
      <c r="AM139" s="215" t="s">
        <v>3</v>
      </c>
      <c r="AN139" s="215">
        <v>0</v>
      </c>
      <c r="AO139" s="215">
        <v>0</v>
      </c>
      <c r="AP139" s="215">
        <v>0</v>
      </c>
      <c r="BZ139" s="215" t="s">
        <v>44</v>
      </c>
      <c r="CA139" s="215" t="s">
        <v>3</v>
      </c>
      <c r="CB139" s="241">
        <v>0.5</v>
      </c>
      <c r="CC139" s="241">
        <v>0.5</v>
      </c>
      <c r="CD139" s="241">
        <v>0.6</v>
      </c>
      <c r="CF139" s="215" t="s">
        <v>44</v>
      </c>
      <c r="CG139" s="215" t="s">
        <v>3</v>
      </c>
      <c r="CH139" s="215">
        <v>97</v>
      </c>
      <c r="CI139" s="215">
        <v>86</v>
      </c>
      <c r="CJ139" s="215">
        <v>100</v>
      </c>
      <c r="CL139" s="215" t="s">
        <v>44</v>
      </c>
      <c r="CM139" s="215" t="s">
        <v>3</v>
      </c>
      <c r="CN139" s="215">
        <v>0</v>
      </c>
      <c r="CO139" s="215">
        <v>0</v>
      </c>
      <c r="CP139" s="215">
        <v>0</v>
      </c>
    </row>
    <row r="140" spans="18:94" x14ac:dyDescent="0.25">
      <c r="R140" s="239"/>
      <c r="Z140" s="215" t="s">
        <v>45</v>
      </c>
      <c r="AA140" s="215" t="s">
        <v>1</v>
      </c>
      <c r="AB140" s="240">
        <v>0.4</v>
      </c>
      <c r="AC140" s="240">
        <v>0.3</v>
      </c>
      <c r="AD140" s="240">
        <v>0.4</v>
      </c>
      <c r="AF140" s="215" t="s">
        <v>45</v>
      </c>
      <c r="AG140" s="215" t="s">
        <v>1</v>
      </c>
      <c r="AH140" s="215">
        <v>99</v>
      </c>
      <c r="AI140" s="215">
        <v>79</v>
      </c>
      <c r="AJ140" s="215">
        <v>100</v>
      </c>
      <c r="AL140" s="215" t="s">
        <v>45</v>
      </c>
      <c r="AM140" s="215" t="s">
        <v>1</v>
      </c>
      <c r="AN140" s="215">
        <v>0</v>
      </c>
      <c r="AO140" s="215">
        <v>0</v>
      </c>
      <c r="AP140" s="215">
        <v>0</v>
      </c>
      <c r="BZ140" s="215" t="s">
        <v>45</v>
      </c>
      <c r="CA140" s="215" t="s">
        <v>1</v>
      </c>
      <c r="CB140" s="241">
        <v>0.4</v>
      </c>
      <c r="CC140" s="241">
        <v>0.3</v>
      </c>
      <c r="CD140" s="241">
        <v>0.4</v>
      </c>
      <c r="CF140" s="215" t="s">
        <v>45</v>
      </c>
      <c r="CG140" s="215" t="s">
        <v>1</v>
      </c>
      <c r="CH140" s="215">
        <v>99</v>
      </c>
      <c r="CI140" s="215">
        <v>79</v>
      </c>
      <c r="CJ140" s="215">
        <v>100</v>
      </c>
      <c r="CL140" s="215" t="s">
        <v>45</v>
      </c>
      <c r="CM140" s="215" t="s">
        <v>1</v>
      </c>
      <c r="CN140" s="215">
        <v>0</v>
      </c>
      <c r="CO140" s="215">
        <v>0</v>
      </c>
      <c r="CP140" s="215">
        <v>0</v>
      </c>
    </row>
    <row r="141" spans="18:94" x14ac:dyDescent="0.25">
      <c r="R141" s="239"/>
      <c r="Z141" s="215" t="s">
        <v>45</v>
      </c>
      <c r="AA141" s="215" t="s">
        <v>2</v>
      </c>
      <c r="AB141" s="240">
        <v>0.4</v>
      </c>
      <c r="AC141" s="240">
        <v>0.2</v>
      </c>
      <c r="AD141" s="240">
        <v>0.4</v>
      </c>
      <c r="AF141" s="215" t="s">
        <v>45</v>
      </c>
      <c r="AG141" s="215" t="s">
        <v>2</v>
      </c>
      <c r="AH141" s="215">
        <v>98</v>
      </c>
      <c r="AI141" s="215">
        <v>56</v>
      </c>
      <c r="AJ141" s="215">
        <v>100</v>
      </c>
      <c r="AL141" s="215" t="s">
        <v>45</v>
      </c>
      <c r="AM141" s="215" t="s">
        <v>2</v>
      </c>
      <c r="AN141" s="215">
        <v>0</v>
      </c>
      <c r="AO141" s="215">
        <v>0</v>
      </c>
      <c r="AP141" s="215">
        <v>0</v>
      </c>
      <c r="BZ141" s="215" t="s">
        <v>45</v>
      </c>
      <c r="CA141" s="215" t="s">
        <v>2</v>
      </c>
      <c r="CB141" s="241">
        <v>0.4</v>
      </c>
      <c r="CC141" s="241">
        <v>0.2</v>
      </c>
      <c r="CD141" s="241">
        <v>0.4</v>
      </c>
      <c r="CF141" s="215" t="s">
        <v>45</v>
      </c>
      <c r="CG141" s="215" t="s">
        <v>2</v>
      </c>
      <c r="CH141" s="215">
        <v>98</v>
      </c>
      <c r="CI141" s="215">
        <v>56</v>
      </c>
      <c r="CJ141" s="215">
        <v>100</v>
      </c>
      <c r="CL141" s="215" t="s">
        <v>45</v>
      </c>
      <c r="CM141" s="215" t="s">
        <v>2</v>
      </c>
      <c r="CN141" s="215">
        <v>0</v>
      </c>
      <c r="CO141" s="215">
        <v>0</v>
      </c>
      <c r="CP141" s="215">
        <v>0</v>
      </c>
    </row>
    <row r="142" spans="18:94" x14ac:dyDescent="0.25">
      <c r="R142" s="239"/>
      <c r="Z142" s="215" t="s">
        <v>45</v>
      </c>
      <c r="AA142" s="215" t="s">
        <v>3</v>
      </c>
      <c r="AB142" s="240">
        <v>0.8</v>
      </c>
      <c r="AC142" s="240">
        <v>0.5</v>
      </c>
      <c r="AD142" s="240">
        <v>0.8</v>
      </c>
      <c r="AF142" s="215" t="s">
        <v>45</v>
      </c>
      <c r="AG142" s="215" t="s">
        <v>3</v>
      </c>
      <c r="AH142" s="215">
        <v>98</v>
      </c>
      <c r="AI142" s="215">
        <v>69</v>
      </c>
      <c r="AJ142" s="215">
        <v>100</v>
      </c>
      <c r="AL142" s="215" t="s">
        <v>45</v>
      </c>
      <c r="AM142" s="215" t="s">
        <v>3</v>
      </c>
      <c r="AN142" s="215">
        <v>0</v>
      </c>
      <c r="AO142" s="215">
        <v>0</v>
      </c>
      <c r="AP142" s="215">
        <v>0</v>
      </c>
      <c r="BZ142" s="215" t="s">
        <v>45</v>
      </c>
      <c r="CA142" s="215" t="s">
        <v>3</v>
      </c>
      <c r="CB142" s="241">
        <v>0.8</v>
      </c>
      <c r="CC142" s="241">
        <v>0.5</v>
      </c>
      <c r="CD142" s="241">
        <v>0.8</v>
      </c>
      <c r="CF142" s="215" t="s">
        <v>45</v>
      </c>
      <c r="CG142" s="215" t="s">
        <v>3</v>
      </c>
      <c r="CH142" s="215">
        <v>98</v>
      </c>
      <c r="CI142" s="215">
        <v>69</v>
      </c>
      <c r="CJ142" s="215">
        <v>100</v>
      </c>
      <c r="CL142" s="215" t="s">
        <v>45</v>
      </c>
      <c r="CM142" s="215" t="s">
        <v>3</v>
      </c>
      <c r="CN142" s="215">
        <v>0</v>
      </c>
      <c r="CO142" s="215">
        <v>0</v>
      </c>
      <c r="CP142" s="215">
        <v>0</v>
      </c>
    </row>
    <row r="143" spans="18:94" x14ac:dyDescent="0.25">
      <c r="R143" s="239"/>
      <c r="Z143" s="215" t="s">
        <v>46</v>
      </c>
      <c r="AA143" s="215" t="s">
        <v>1</v>
      </c>
      <c r="AB143" s="240">
        <v>107.5</v>
      </c>
      <c r="AC143" s="240">
        <v>88.6</v>
      </c>
      <c r="AD143" s="240">
        <v>108.1</v>
      </c>
      <c r="AF143" s="215" t="s">
        <v>46</v>
      </c>
      <c r="AG143" s="215" t="s">
        <v>1</v>
      </c>
      <c r="AH143" s="215">
        <v>99</v>
      </c>
      <c r="AI143" s="215">
        <v>82</v>
      </c>
      <c r="AJ143" s="215">
        <v>100</v>
      </c>
      <c r="AL143" s="215" t="s">
        <v>46</v>
      </c>
      <c r="AM143" s="215" t="s">
        <v>1</v>
      </c>
      <c r="AN143" s="215">
        <v>37</v>
      </c>
      <c r="AO143" s="215">
        <v>30</v>
      </c>
      <c r="AP143" s="215">
        <v>37</v>
      </c>
      <c r="BZ143" s="215" t="s">
        <v>46</v>
      </c>
      <c r="CA143" s="215" t="s">
        <v>1</v>
      </c>
      <c r="CB143" s="241">
        <v>107.6</v>
      </c>
      <c r="CC143" s="241">
        <v>88.7</v>
      </c>
      <c r="CD143" s="241">
        <v>108.2</v>
      </c>
      <c r="CF143" s="215" t="s">
        <v>46</v>
      </c>
      <c r="CG143" s="215" t="s">
        <v>1</v>
      </c>
      <c r="CH143" s="215">
        <v>99</v>
      </c>
      <c r="CI143" s="215">
        <v>82</v>
      </c>
      <c r="CJ143" s="215">
        <v>100</v>
      </c>
      <c r="CL143" s="215" t="s">
        <v>46</v>
      </c>
      <c r="CM143" s="215" t="s">
        <v>1</v>
      </c>
      <c r="CN143" s="215">
        <v>37</v>
      </c>
      <c r="CO143" s="215">
        <v>30</v>
      </c>
      <c r="CP143" s="215">
        <v>37</v>
      </c>
    </row>
    <row r="144" spans="18:94" x14ac:dyDescent="0.25">
      <c r="R144" s="239"/>
      <c r="Z144" s="215" t="s">
        <v>46</v>
      </c>
      <c r="AA144" s="215" t="s">
        <v>2</v>
      </c>
      <c r="AB144" s="240">
        <v>53.8</v>
      </c>
      <c r="AC144" s="240">
        <v>34.299999999999997</v>
      </c>
      <c r="AD144" s="240">
        <v>54.6</v>
      </c>
      <c r="AF144" s="215" t="s">
        <v>46</v>
      </c>
      <c r="AG144" s="215" t="s">
        <v>2</v>
      </c>
      <c r="AH144" s="215">
        <v>99</v>
      </c>
      <c r="AI144" s="215">
        <v>63</v>
      </c>
      <c r="AJ144" s="215">
        <v>100</v>
      </c>
      <c r="AL144" s="215" t="s">
        <v>46</v>
      </c>
      <c r="AM144" s="215" t="s">
        <v>2</v>
      </c>
      <c r="AN144" s="215">
        <v>17</v>
      </c>
      <c r="AO144" s="215">
        <v>11</v>
      </c>
      <c r="AP144" s="215">
        <v>18</v>
      </c>
      <c r="BZ144" s="215" t="s">
        <v>46</v>
      </c>
      <c r="CA144" s="215" t="s">
        <v>2</v>
      </c>
      <c r="CB144" s="241">
        <v>53.9</v>
      </c>
      <c r="CC144" s="241">
        <v>34.4</v>
      </c>
      <c r="CD144" s="241">
        <v>54.7</v>
      </c>
      <c r="CF144" s="215" t="s">
        <v>46</v>
      </c>
      <c r="CG144" s="215" t="s">
        <v>2</v>
      </c>
      <c r="CH144" s="215">
        <v>99</v>
      </c>
      <c r="CI144" s="215">
        <v>63</v>
      </c>
      <c r="CJ144" s="215">
        <v>100</v>
      </c>
      <c r="CL144" s="215" t="s">
        <v>46</v>
      </c>
      <c r="CM144" s="215" t="s">
        <v>2</v>
      </c>
      <c r="CN144" s="215">
        <v>17</v>
      </c>
      <c r="CO144" s="215">
        <v>11</v>
      </c>
      <c r="CP144" s="215">
        <v>18</v>
      </c>
    </row>
    <row r="145" spans="18:94" x14ac:dyDescent="0.25">
      <c r="R145" s="239"/>
      <c r="Z145" s="215" t="s">
        <v>46</v>
      </c>
      <c r="AA145" s="215" t="s">
        <v>3</v>
      </c>
      <c r="AB145" s="240">
        <v>161.4</v>
      </c>
      <c r="AC145" s="240">
        <v>123</v>
      </c>
      <c r="AD145" s="240">
        <v>162.69999999999999</v>
      </c>
      <c r="AF145" s="215" t="s">
        <v>46</v>
      </c>
      <c r="AG145" s="215" t="s">
        <v>3</v>
      </c>
      <c r="AH145" s="215">
        <v>99</v>
      </c>
      <c r="AI145" s="215">
        <v>76</v>
      </c>
      <c r="AJ145" s="215">
        <v>100</v>
      </c>
      <c r="AL145" s="215" t="s">
        <v>46</v>
      </c>
      <c r="AM145" s="215" t="s">
        <v>3</v>
      </c>
      <c r="AN145" s="215">
        <v>27</v>
      </c>
      <c r="AO145" s="215">
        <v>20</v>
      </c>
      <c r="AP145" s="215">
        <v>27</v>
      </c>
      <c r="BZ145" s="215" t="s">
        <v>46</v>
      </c>
      <c r="CA145" s="215" t="s">
        <v>3</v>
      </c>
      <c r="CB145" s="241">
        <v>161.5</v>
      </c>
      <c r="CC145" s="241">
        <v>123.1</v>
      </c>
      <c r="CD145" s="241">
        <v>162.80000000000001</v>
      </c>
      <c r="CF145" s="215" t="s">
        <v>46</v>
      </c>
      <c r="CG145" s="215" t="s">
        <v>3</v>
      </c>
      <c r="CH145" s="215">
        <v>99</v>
      </c>
      <c r="CI145" s="215">
        <v>76</v>
      </c>
      <c r="CJ145" s="215">
        <v>100</v>
      </c>
      <c r="CL145" s="215" t="s">
        <v>46</v>
      </c>
      <c r="CM145" s="215" t="s">
        <v>3</v>
      </c>
      <c r="CN145" s="215">
        <v>27</v>
      </c>
      <c r="CO145" s="215">
        <v>20</v>
      </c>
      <c r="CP145" s="215">
        <v>27</v>
      </c>
    </row>
    <row r="146" spans="18:94" x14ac:dyDescent="0.25">
      <c r="R146" s="239"/>
      <c r="Z146" s="215" t="s">
        <v>47</v>
      </c>
      <c r="AA146" s="215" t="s">
        <v>1</v>
      </c>
      <c r="AB146" s="240">
        <v>3.2</v>
      </c>
      <c r="AC146" s="240">
        <v>2.2999999999999998</v>
      </c>
      <c r="AD146" s="240">
        <v>3.2</v>
      </c>
      <c r="AF146" s="215" t="s">
        <v>47</v>
      </c>
      <c r="AG146" s="215" t="s">
        <v>1</v>
      </c>
      <c r="AH146" s="215">
        <v>98</v>
      </c>
      <c r="AI146" s="215">
        <v>71</v>
      </c>
      <c r="AJ146" s="215">
        <v>100</v>
      </c>
      <c r="AL146" s="215" t="s">
        <v>47</v>
      </c>
      <c r="AM146" s="215" t="s">
        <v>1</v>
      </c>
      <c r="AN146" s="215">
        <v>1</v>
      </c>
      <c r="AO146" s="215">
        <v>1</v>
      </c>
      <c r="AP146" s="215">
        <v>1</v>
      </c>
      <c r="BZ146" s="215" t="s">
        <v>47</v>
      </c>
      <c r="CA146" s="215" t="s">
        <v>1</v>
      </c>
      <c r="CB146" s="241">
        <v>3.2</v>
      </c>
      <c r="CC146" s="241">
        <v>2.2999999999999998</v>
      </c>
      <c r="CD146" s="241">
        <v>3.2</v>
      </c>
      <c r="CF146" s="215" t="s">
        <v>47</v>
      </c>
      <c r="CG146" s="215" t="s">
        <v>1</v>
      </c>
      <c r="CH146" s="215">
        <v>98</v>
      </c>
      <c r="CI146" s="215">
        <v>71</v>
      </c>
      <c r="CJ146" s="215">
        <v>100</v>
      </c>
      <c r="CL146" s="215" t="s">
        <v>47</v>
      </c>
      <c r="CM146" s="215" t="s">
        <v>1</v>
      </c>
      <c r="CN146" s="215">
        <v>1</v>
      </c>
      <c r="CO146" s="215">
        <v>1</v>
      </c>
      <c r="CP146" s="215">
        <v>1</v>
      </c>
    </row>
    <row r="147" spans="18:94" x14ac:dyDescent="0.25">
      <c r="R147" s="239"/>
      <c r="Z147" s="215" t="s">
        <v>47</v>
      </c>
      <c r="AA147" s="215" t="s">
        <v>2</v>
      </c>
      <c r="AB147" s="240">
        <v>3.1</v>
      </c>
      <c r="AC147" s="240">
        <v>1.6</v>
      </c>
      <c r="AD147" s="240">
        <v>3.2</v>
      </c>
      <c r="AF147" s="215" t="s">
        <v>47</v>
      </c>
      <c r="AG147" s="215" t="s">
        <v>2</v>
      </c>
      <c r="AH147" s="215">
        <v>97</v>
      </c>
      <c r="AI147" s="215">
        <v>51</v>
      </c>
      <c r="AJ147" s="215">
        <v>100</v>
      </c>
      <c r="AL147" s="215" t="s">
        <v>47</v>
      </c>
      <c r="AM147" s="215" t="s">
        <v>2</v>
      </c>
      <c r="AN147" s="215">
        <v>1</v>
      </c>
      <c r="AO147" s="215">
        <v>1</v>
      </c>
      <c r="AP147" s="215">
        <v>1</v>
      </c>
      <c r="BZ147" s="215" t="s">
        <v>47</v>
      </c>
      <c r="CA147" s="215" t="s">
        <v>2</v>
      </c>
      <c r="CB147" s="241">
        <v>3.1</v>
      </c>
      <c r="CC147" s="241">
        <v>1.6</v>
      </c>
      <c r="CD147" s="241">
        <v>3.2</v>
      </c>
      <c r="CF147" s="215" t="s">
        <v>47</v>
      </c>
      <c r="CG147" s="215" t="s">
        <v>2</v>
      </c>
      <c r="CH147" s="215">
        <v>97</v>
      </c>
      <c r="CI147" s="215">
        <v>51</v>
      </c>
      <c r="CJ147" s="215">
        <v>100</v>
      </c>
      <c r="CL147" s="215" t="s">
        <v>47</v>
      </c>
      <c r="CM147" s="215" t="s">
        <v>2</v>
      </c>
      <c r="CN147" s="215">
        <v>1</v>
      </c>
      <c r="CO147" s="215">
        <v>1</v>
      </c>
      <c r="CP147" s="215">
        <v>1</v>
      </c>
    </row>
    <row r="148" spans="18:94" x14ac:dyDescent="0.25">
      <c r="R148" s="239"/>
      <c r="Z148" s="215" t="s">
        <v>47</v>
      </c>
      <c r="AA148" s="215" t="s">
        <v>3</v>
      </c>
      <c r="AB148" s="240">
        <v>6.3</v>
      </c>
      <c r="AC148" s="240">
        <v>3.9</v>
      </c>
      <c r="AD148" s="240">
        <v>6.4</v>
      </c>
      <c r="AF148" s="215" t="s">
        <v>47</v>
      </c>
      <c r="AG148" s="215" t="s">
        <v>3</v>
      </c>
      <c r="AH148" s="215">
        <v>98</v>
      </c>
      <c r="AI148" s="215">
        <v>61</v>
      </c>
      <c r="AJ148" s="215">
        <v>100</v>
      </c>
      <c r="AL148" s="215" t="s">
        <v>47</v>
      </c>
      <c r="AM148" s="215" t="s">
        <v>3</v>
      </c>
      <c r="AN148" s="215">
        <v>1</v>
      </c>
      <c r="AO148" s="215">
        <v>1</v>
      </c>
      <c r="AP148" s="215">
        <v>1</v>
      </c>
      <c r="BZ148" s="215" t="s">
        <v>47</v>
      </c>
      <c r="CA148" s="215" t="s">
        <v>3</v>
      </c>
      <c r="CB148" s="241">
        <v>6.3</v>
      </c>
      <c r="CC148" s="241">
        <v>3.9</v>
      </c>
      <c r="CD148" s="241">
        <v>6.4</v>
      </c>
      <c r="CF148" s="215" t="s">
        <v>47</v>
      </c>
      <c r="CG148" s="215" t="s">
        <v>3</v>
      </c>
      <c r="CH148" s="215">
        <v>98</v>
      </c>
      <c r="CI148" s="215">
        <v>61</v>
      </c>
      <c r="CJ148" s="215">
        <v>100</v>
      </c>
      <c r="CL148" s="215" t="s">
        <v>47</v>
      </c>
      <c r="CM148" s="215" t="s">
        <v>3</v>
      </c>
      <c r="CN148" s="215">
        <v>1</v>
      </c>
      <c r="CO148" s="215">
        <v>1</v>
      </c>
      <c r="CP148" s="215">
        <v>1</v>
      </c>
    </row>
    <row r="149" spans="18:94" x14ac:dyDescent="0.25">
      <c r="R149" s="239"/>
      <c r="Z149" s="215" t="s">
        <v>87</v>
      </c>
      <c r="AA149" s="215" t="s">
        <v>1</v>
      </c>
      <c r="AB149" s="240">
        <v>9.8000000000000007</v>
      </c>
      <c r="AC149" s="240">
        <v>6.8</v>
      </c>
      <c r="AD149" s="240">
        <v>9.9</v>
      </c>
      <c r="AF149" s="215" t="s">
        <v>87</v>
      </c>
      <c r="AG149" s="215" t="s">
        <v>1</v>
      </c>
      <c r="AH149" s="215">
        <v>99</v>
      </c>
      <c r="AI149" s="215">
        <v>69</v>
      </c>
      <c r="AJ149" s="215">
        <v>100</v>
      </c>
      <c r="AL149" s="215" t="s">
        <v>87</v>
      </c>
      <c r="AM149" s="215" t="s">
        <v>1</v>
      </c>
      <c r="AN149" s="215">
        <v>3</v>
      </c>
      <c r="AO149" s="215">
        <v>2</v>
      </c>
      <c r="AP149" s="215">
        <v>3</v>
      </c>
      <c r="BZ149" s="215" t="s">
        <v>87</v>
      </c>
      <c r="CA149" s="215" t="s">
        <v>1</v>
      </c>
      <c r="CB149" s="241">
        <v>9.8000000000000007</v>
      </c>
      <c r="CC149" s="241">
        <v>6.8</v>
      </c>
      <c r="CD149" s="241">
        <v>9.9</v>
      </c>
      <c r="CF149" s="215" t="s">
        <v>87</v>
      </c>
      <c r="CG149" s="215" t="s">
        <v>1</v>
      </c>
      <c r="CH149" s="215">
        <v>99</v>
      </c>
      <c r="CI149" s="215">
        <v>69</v>
      </c>
      <c r="CJ149" s="215">
        <v>100</v>
      </c>
      <c r="CL149" s="215" t="s">
        <v>87</v>
      </c>
      <c r="CM149" s="215" t="s">
        <v>1</v>
      </c>
      <c r="CN149" s="215">
        <v>3</v>
      </c>
      <c r="CO149" s="215">
        <v>2</v>
      </c>
      <c r="CP149" s="215">
        <v>3</v>
      </c>
    </row>
    <row r="150" spans="18:94" x14ac:dyDescent="0.25">
      <c r="R150" s="239"/>
      <c r="Z150" s="215" t="s">
        <v>87</v>
      </c>
      <c r="AA150" s="215" t="s">
        <v>2</v>
      </c>
      <c r="AB150" s="240">
        <v>0.7</v>
      </c>
      <c r="AC150" s="240">
        <v>0.4</v>
      </c>
      <c r="AD150" s="240">
        <v>0.7</v>
      </c>
      <c r="AF150" s="215" t="s">
        <v>87</v>
      </c>
      <c r="AG150" s="215" t="s">
        <v>2</v>
      </c>
      <c r="AH150" s="215">
        <v>99</v>
      </c>
      <c r="AI150" s="215">
        <v>61</v>
      </c>
      <c r="AJ150" s="215">
        <v>100</v>
      </c>
      <c r="AL150" s="215" t="s">
        <v>87</v>
      </c>
      <c r="AM150" s="215" t="s">
        <v>2</v>
      </c>
      <c r="AN150" s="215">
        <v>0</v>
      </c>
      <c r="AO150" s="215">
        <v>0</v>
      </c>
      <c r="AP150" s="215">
        <v>0</v>
      </c>
      <c r="BZ150" s="215" t="s">
        <v>87</v>
      </c>
      <c r="CA150" s="215" t="s">
        <v>2</v>
      </c>
      <c r="CB150" s="241">
        <v>0.7</v>
      </c>
      <c r="CC150" s="241">
        <v>0.4</v>
      </c>
      <c r="CD150" s="241">
        <v>0.7</v>
      </c>
      <c r="CF150" s="215" t="s">
        <v>87</v>
      </c>
      <c r="CG150" s="215" t="s">
        <v>2</v>
      </c>
      <c r="CH150" s="215">
        <v>99</v>
      </c>
      <c r="CI150" s="215">
        <v>61</v>
      </c>
      <c r="CJ150" s="215">
        <v>100</v>
      </c>
      <c r="CL150" s="215" t="s">
        <v>87</v>
      </c>
      <c r="CM150" s="215" t="s">
        <v>2</v>
      </c>
      <c r="CN150" s="215">
        <v>0</v>
      </c>
      <c r="CO150" s="215">
        <v>0</v>
      </c>
      <c r="CP150" s="215">
        <v>0</v>
      </c>
    </row>
    <row r="151" spans="18:94" x14ac:dyDescent="0.25">
      <c r="R151" s="239"/>
      <c r="Z151" s="215" t="s">
        <v>87</v>
      </c>
      <c r="AA151" s="215" t="s">
        <v>3</v>
      </c>
      <c r="AB151" s="240">
        <v>10.4</v>
      </c>
      <c r="AC151" s="240">
        <v>7.3</v>
      </c>
      <c r="AD151" s="240">
        <v>10.5</v>
      </c>
      <c r="AF151" s="215" t="s">
        <v>87</v>
      </c>
      <c r="AG151" s="215" t="s">
        <v>3</v>
      </c>
      <c r="AH151" s="215">
        <v>99</v>
      </c>
      <c r="AI151" s="215">
        <v>69</v>
      </c>
      <c r="AJ151" s="215">
        <v>100</v>
      </c>
      <c r="AL151" s="215" t="s">
        <v>87</v>
      </c>
      <c r="AM151" s="215" t="s">
        <v>3</v>
      </c>
      <c r="AN151" s="215">
        <v>2</v>
      </c>
      <c r="AO151" s="215">
        <v>1</v>
      </c>
      <c r="AP151" s="215">
        <v>2</v>
      </c>
      <c r="BZ151" s="215" t="s">
        <v>87</v>
      </c>
      <c r="CA151" s="215" t="s">
        <v>3</v>
      </c>
      <c r="CB151" s="241">
        <v>10.4</v>
      </c>
      <c r="CC151" s="241">
        <v>7.3</v>
      </c>
      <c r="CD151" s="241">
        <v>10.5</v>
      </c>
      <c r="CF151" s="215" t="s">
        <v>87</v>
      </c>
      <c r="CG151" s="215" t="s">
        <v>3</v>
      </c>
      <c r="CH151" s="215">
        <v>99</v>
      </c>
      <c r="CI151" s="215">
        <v>69</v>
      </c>
      <c r="CJ151" s="215">
        <v>100</v>
      </c>
      <c r="CL151" s="215" t="s">
        <v>87</v>
      </c>
      <c r="CM151" s="215" t="s">
        <v>3</v>
      </c>
      <c r="CN151" s="215">
        <v>2</v>
      </c>
      <c r="CO151" s="215">
        <v>1</v>
      </c>
      <c r="CP151" s="215">
        <v>2</v>
      </c>
    </row>
    <row r="152" spans="18:94" x14ac:dyDescent="0.25">
      <c r="R152" s="239"/>
      <c r="Z152" s="215" t="s">
        <v>48</v>
      </c>
      <c r="AA152" s="215" t="s">
        <v>1</v>
      </c>
      <c r="AB152" s="240">
        <v>41.5</v>
      </c>
      <c r="AC152" s="240">
        <v>32.5</v>
      </c>
      <c r="AD152" s="240">
        <v>41.7</v>
      </c>
      <c r="AF152" s="215" t="s">
        <v>48</v>
      </c>
      <c r="AG152" s="215" t="s">
        <v>1</v>
      </c>
      <c r="AH152" s="215">
        <v>100</v>
      </c>
      <c r="AI152" s="215">
        <v>78</v>
      </c>
      <c r="AJ152" s="215">
        <v>100</v>
      </c>
      <c r="AL152" s="215" t="s">
        <v>48</v>
      </c>
      <c r="AM152" s="215" t="s">
        <v>1</v>
      </c>
      <c r="AN152" s="215">
        <v>14</v>
      </c>
      <c r="AO152" s="215">
        <v>11</v>
      </c>
      <c r="AP152" s="215">
        <v>14</v>
      </c>
      <c r="BZ152" s="215" t="s">
        <v>48</v>
      </c>
      <c r="CA152" s="215" t="s">
        <v>1</v>
      </c>
      <c r="CB152" s="241">
        <v>41.5</v>
      </c>
      <c r="CC152" s="241">
        <v>32.5</v>
      </c>
      <c r="CD152" s="241">
        <v>41.7</v>
      </c>
      <c r="CF152" s="215" t="s">
        <v>48</v>
      </c>
      <c r="CG152" s="215" t="s">
        <v>1</v>
      </c>
      <c r="CH152" s="215">
        <v>100</v>
      </c>
      <c r="CI152" s="215">
        <v>78</v>
      </c>
      <c r="CJ152" s="215">
        <v>100</v>
      </c>
      <c r="CL152" s="215" t="s">
        <v>48</v>
      </c>
      <c r="CM152" s="215" t="s">
        <v>1</v>
      </c>
      <c r="CN152" s="215">
        <v>14</v>
      </c>
      <c r="CO152" s="215">
        <v>11</v>
      </c>
      <c r="CP152" s="215">
        <v>14</v>
      </c>
    </row>
    <row r="153" spans="18:94" x14ac:dyDescent="0.25">
      <c r="R153" s="239"/>
      <c r="Z153" s="215" t="s">
        <v>48</v>
      </c>
      <c r="AA153" s="215" t="s">
        <v>2</v>
      </c>
      <c r="AB153" s="240">
        <v>26</v>
      </c>
      <c r="AC153" s="240">
        <v>16.8</v>
      </c>
      <c r="AD153" s="240">
        <v>26.2</v>
      </c>
      <c r="AF153" s="215" t="s">
        <v>48</v>
      </c>
      <c r="AG153" s="215" t="s">
        <v>2</v>
      </c>
      <c r="AH153" s="215">
        <v>99</v>
      </c>
      <c r="AI153" s="215">
        <v>64</v>
      </c>
      <c r="AJ153" s="215">
        <v>100</v>
      </c>
      <c r="AL153" s="215" t="s">
        <v>48</v>
      </c>
      <c r="AM153" s="215" t="s">
        <v>2</v>
      </c>
      <c r="AN153" s="215">
        <v>8</v>
      </c>
      <c r="AO153" s="215">
        <v>5</v>
      </c>
      <c r="AP153" s="215">
        <v>8</v>
      </c>
      <c r="BZ153" s="215" t="s">
        <v>48</v>
      </c>
      <c r="CA153" s="215" t="s">
        <v>2</v>
      </c>
      <c r="CB153" s="241">
        <v>26</v>
      </c>
      <c r="CC153" s="241">
        <v>16.8</v>
      </c>
      <c r="CD153" s="241">
        <v>26.2</v>
      </c>
      <c r="CF153" s="215" t="s">
        <v>48</v>
      </c>
      <c r="CG153" s="215" t="s">
        <v>2</v>
      </c>
      <c r="CH153" s="215">
        <v>99</v>
      </c>
      <c r="CI153" s="215">
        <v>64</v>
      </c>
      <c r="CJ153" s="215">
        <v>100</v>
      </c>
      <c r="CL153" s="215" t="s">
        <v>48</v>
      </c>
      <c r="CM153" s="215" t="s">
        <v>2</v>
      </c>
      <c r="CN153" s="215">
        <v>8</v>
      </c>
      <c r="CO153" s="215">
        <v>5</v>
      </c>
      <c r="CP153" s="215">
        <v>8</v>
      </c>
    </row>
    <row r="154" spans="18:94" x14ac:dyDescent="0.25">
      <c r="R154" s="239"/>
      <c r="Z154" s="215" t="s">
        <v>48</v>
      </c>
      <c r="AA154" s="215" t="s">
        <v>3</v>
      </c>
      <c r="AB154" s="240">
        <v>67.5</v>
      </c>
      <c r="AC154" s="240">
        <v>49.3</v>
      </c>
      <c r="AD154" s="240">
        <v>67.900000000000006</v>
      </c>
      <c r="AF154" s="215" t="s">
        <v>48</v>
      </c>
      <c r="AG154" s="215" t="s">
        <v>3</v>
      </c>
      <c r="AH154" s="215">
        <v>99</v>
      </c>
      <c r="AI154" s="215">
        <v>73</v>
      </c>
      <c r="AJ154" s="215">
        <v>100</v>
      </c>
      <c r="AL154" s="215" t="s">
        <v>48</v>
      </c>
      <c r="AM154" s="215" t="s">
        <v>3</v>
      </c>
      <c r="AN154" s="215">
        <v>11</v>
      </c>
      <c r="AO154" s="215">
        <v>8</v>
      </c>
      <c r="AP154" s="215">
        <v>11</v>
      </c>
      <c r="BZ154" s="215" t="s">
        <v>48</v>
      </c>
      <c r="CA154" s="215" t="s">
        <v>3</v>
      </c>
      <c r="CB154" s="241">
        <v>67.5</v>
      </c>
      <c r="CC154" s="241">
        <v>49.3</v>
      </c>
      <c r="CD154" s="241">
        <v>67.900000000000006</v>
      </c>
      <c r="CF154" s="215" t="s">
        <v>48</v>
      </c>
      <c r="CG154" s="215" t="s">
        <v>3</v>
      </c>
      <c r="CH154" s="215">
        <v>99</v>
      </c>
      <c r="CI154" s="215">
        <v>73</v>
      </c>
      <c r="CJ154" s="215">
        <v>100</v>
      </c>
      <c r="CL154" s="215" t="s">
        <v>48</v>
      </c>
      <c r="CM154" s="215" t="s">
        <v>3</v>
      </c>
      <c r="CN154" s="215">
        <v>11</v>
      </c>
      <c r="CO154" s="215">
        <v>8</v>
      </c>
      <c r="CP154" s="215">
        <v>11</v>
      </c>
    </row>
    <row r="155" spans="18:94" x14ac:dyDescent="0.25">
      <c r="R155" s="239"/>
      <c r="Z155" s="215" t="s">
        <v>49</v>
      </c>
      <c r="AA155" s="215" t="s">
        <v>1</v>
      </c>
      <c r="AB155" s="240">
        <v>208.7</v>
      </c>
      <c r="AC155" s="240">
        <v>170.6</v>
      </c>
      <c r="AD155" s="240">
        <v>210</v>
      </c>
      <c r="AF155" s="215" t="s">
        <v>49</v>
      </c>
      <c r="AG155" s="215" t="s">
        <v>1</v>
      </c>
      <c r="AH155" s="215">
        <v>99</v>
      </c>
      <c r="AI155" s="215">
        <v>81</v>
      </c>
      <c r="AJ155" s="215">
        <v>100</v>
      </c>
      <c r="AL155" s="215" t="s">
        <v>49</v>
      </c>
      <c r="AM155" s="215" t="s">
        <v>1</v>
      </c>
      <c r="AN155" s="215">
        <v>71</v>
      </c>
      <c r="AO155" s="215">
        <v>58</v>
      </c>
      <c r="AP155" s="215">
        <v>71</v>
      </c>
      <c r="BZ155" s="215" t="s">
        <v>49</v>
      </c>
      <c r="CA155" s="215" t="s">
        <v>1</v>
      </c>
      <c r="CB155" s="241">
        <v>239.6</v>
      </c>
      <c r="CC155" s="241">
        <v>192.5</v>
      </c>
      <c r="CD155" s="241">
        <v>241.6</v>
      </c>
      <c r="CF155" s="215" t="s">
        <v>49</v>
      </c>
      <c r="CG155" s="215" t="s">
        <v>1</v>
      </c>
      <c r="CH155" s="215">
        <v>99</v>
      </c>
      <c r="CI155" s="215">
        <v>80</v>
      </c>
      <c r="CJ155" s="215">
        <v>100</v>
      </c>
      <c r="CL155" s="215" t="s">
        <v>49</v>
      </c>
      <c r="CM155" s="215" t="s">
        <v>1</v>
      </c>
      <c r="CN155" s="215">
        <v>82</v>
      </c>
      <c r="CO155" s="215">
        <v>66</v>
      </c>
      <c r="CP155" s="215">
        <v>82</v>
      </c>
    </row>
    <row r="156" spans="18:94" x14ac:dyDescent="0.25">
      <c r="R156" s="239"/>
      <c r="Z156" s="215" t="s">
        <v>49</v>
      </c>
      <c r="AA156" s="215" t="s">
        <v>2</v>
      </c>
      <c r="AB156" s="240">
        <v>196.5</v>
      </c>
      <c r="AC156" s="240">
        <v>130.9</v>
      </c>
      <c r="AD156" s="240">
        <v>198.8</v>
      </c>
      <c r="AF156" s="215" t="s">
        <v>49</v>
      </c>
      <c r="AG156" s="215" t="s">
        <v>2</v>
      </c>
      <c r="AH156" s="215">
        <v>99</v>
      </c>
      <c r="AI156" s="215">
        <v>66</v>
      </c>
      <c r="AJ156" s="215">
        <v>100</v>
      </c>
      <c r="AL156" s="215" t="s">
        <v>49</v>
      </c>
      <c r="AM156" s="215" t="s">
        <v>2</v>
      </c>
      <c r="AN156" s="215">
        <v>63</v>
      </c>
      <c r="AO156" s="215">
        <v>42</v>
      </c>
      <c r="AP156" s="215">
        <v>64</v>
      </c>
      <c r="BZ156" s="215" t="s">
        <v>49</v>
      </c>
      <c r="CA156" s="215" t="s">
        <v>2</v>
      </c>
      <c r="CB156" s="241">
        <v>232.5</v>
      </c>
      <c r="CC156" s="241">
        <v>152.4</v>
      </c>
      <c r="CD156" s="241">
        <v>236.7</v>
      </c>
      <c r="CF156" s="215" t="s">
        <v>49</v>
      </c>
      <c r="CG156" s="215" t="s">
        <v>2</v>
      </c>
      <c r="CH156" s="215">
        <v>98</v>
      </c>
      <c r="CI156" s="215">
        <v>64</v>
      </c>
      <c r="CJ156" s="215">
        <v>100</v>
      </c>
      <c r="CL156" s="215" t="s">
        <v>49</v>
      </c>
      <c r="CM156" s="215" t="s">
        <v>2</v>
      </c>
      <c r="CN156" s="215">
        <v>75</v>
      </c>
      <c r="CO156" s="215">
        <v>49</v>
      </c>
      <c r="CP156" s="215">
        <v>76</v>
      </c>
    </row>
    <row r="157" spans="18:94" x14ac:dyDescent="0.25">
      <c r="R157" s="239"/>
      <c r="Z157" s="215" t="s">
        <v>49</v>
      </c>
      <c r="AA157" s="215" t="s">
        <v>3</v>
      </c>
      <c r="AB157" s="240">
        <v>405.2</v>
      </c>
      <c r="AC157" s="240">
        <v>301.5</v>
      </c>
      <c r="AD157" s="240">
        <v>408.8</v>
      </c>
      <c r="AF157" s="215" t="s">
        <v>49</v>
      </c>
      <c r="AG157" s="215" t="s">
        <v>3</v>
      </c>
      <c r="AH157" s="215">
        <v>99</v>
      </c>
      <c r="AI157" s="215">
        <v>74</v>
      </c>
      <c r="AJ157" s="215">
        <v>100</v>
      </c>
      <c r="AL157" s="215" t="s">
        <v>49</v>
      </c>
      <c r="AM157" s="215" t="s">
        <v>3</v>
      </c>
      <c r="AN157" s="215">
        <v>67</v>
      </c>
      <c r="AO157" s="215">
        <v>50</v>
      </c>
      <c r="AP157" s="215">
        <v>68</v>
      </c>
      <c r="BZ157" s="215" t="s">
        <v>49</v>
      </c>
      <c r="CA157" s="215" t="s">
        <v>3</v>
      </c>
      <c r="CB157" s="241">
        <v>472.1</v>
      </c>
      <c r="CC157" s="241">
        <v>344.9</v>
      </c>
      <c r="CD157" s="241">
        <v>478.3</v>
      </c>
      <c r="CF157" s="215" t="s">
        <v>49</v>
      </c>
      <c r="CG157" s="215" t="s">
        <v>3</v>
      </c>
      <c r="CH157" s="215">
        <v>99</v>
      </c>
      <c r="CI157" s="215">
        <v>72</v>
      </c>
      <c r="CJ157" s="215">
        <v>100</v>
      </c>
      <c r="CL157" s="215" t="s">
        <v>49</v>
      </c>
      <c r="CM157" s="215" t="s">
        <v>3</v>
      </c>
      <c r="CN157" s="215">
        <v>78</v>
      </c>
      <c r="CO157" s="215">
        <v>57</v>
      </c>
      <c r="CP157" s="215">
        <v>79</v>
      </c>
    </row>
    <row r="158" spans="18:94" x14ac:dyDescent="0.25">
      <c r="R158" s="239"/>
      <c r="Z158" s="215" t="s">
        <v>50</v>
      </c>
      <c r="AA158" s="215" t="s">
        <v>1</v>
      </c>
      <c r="AB158" s="240">
        <v>0.1</v>
      </c>
      <c r="AC158" s="240">
        <v>0.1</v>
      </c>
      <c r="AD158" s="240">
        <v>0.1</v>
      </c>
      <c r="AF158" s="215" t="s">
        <v>50</v>
      </c>
      <c r="AG158" s="215" t="s">
        <v>1</v>
      </c>
      <c r="AH158" s="215">
        <v>100</v>
      </c>
      <c r="AI158" s="215">
        <v>65</v>
      </c>
      <c r="AJ158" s="215">
        <v>100</v>
      </c>
      <c r="AL158" s="215" t="s">
        <v>50</v>
      </c>
      <c r="AM158" s="215" t="s">
        <v>1</v>
      </c>
      <c r="AN158" s="215">
        <v>0</v>
      </c>
      <c r="AO158" s="215">
        <v>0</v>
      </c>
      <c r="AP158" s="215">
        <v>0</v>
      </c>
      <c r="BZ158" s="215" t="s">
        <v>50</v>
      </c>
      <c r="CA158" s="215" t="s">
        <v>1</v>
      </c>
      <c r="CB158" s="241">
        <v>0.1</v>
      </c>
      <c r="CC158" s="241">
        <v>0.1</v>
      </c>
      <c r="CD158" s="241">
        <v>0.1</v>
      </c>
      <c r="CF158" s="215" t="s">
        <v>50</v>
      </c>
      <c r="CG158" s="215" t="s">
        <v>1</v>
      </c>
      <c r="CH158" s="215">
        <v>100</v>
      </c>
      <c r="CI158" s="215">
        <v>65</v>
      </c>
      <c r="CJ158" s="215">
        <v>100</v>
      </c>
      <c r="CL158" s="215" t="s">
        <v>50</v>
      </c>
      <c r="CM158" s="215" t="s">
        <v>1</v>
      </c>
      <c r="CN158" s="215">
        <v>0</v>
      </c>
      <c r="CO158" s="215">
        <v>0</v>
      </c>
      <c r="CP158" s="215">
        <v>0</v>
      </c>
    </row>
    <row r="159" spans="18:94" x14ac:dyDescent="0.25">
      <c r="R159" s="239"/>
      <c r="Z159" s="215" t="s">
        <v>50</v>
      </c>
      <c r="AA159" s="215" t="s">
        <v>2</v>
      </c>
      <c r="AB159" s="240">
        <v>0.1</v>
      </c>
      <c r="AC159" s="240">
        <v>0</v>
      </c>
      <c r="AD159" s="240">
        <v>0.1</v>
      </c>
      <c r="AF159" s="215" t="s">
        <v>50</v>
      </c>
      <c r="AG159" s="215" t="s">
        <v>2</v>
      </c>
      <c r="AH159" s="215">
        <v>98</v>
      </c>
      <c r="AI159" s="215">
        <v>42</v>
      </c>
      <c r="AJ159" s="215">
        <v>100</v>
      </c>
      <c r="AL159" s="215" t="s">
        <v>50</v>
      </c>
      <c r="AM159" s="215" t="s">
        <v>2</v>
      </c>
      <c r="AN159" s="215">
        <v>0</v>
      </c>
      <c r="AO159" s="215">
        <v>0</v>
      </c>
      <c r="AP159" s="215">
        <v>0</v>
      </c>
      <c r="BZ159" s="215" t="s">
        <v>50</v>
      </c>
      <c r="CA159" s="215" t="s">
        <v>2</v>
      </c>
      <c r="CB159" s="241">
        <v>0.1</v>
      </c>
      <c r="CC159" s="241">
        <v>0</v>
      </c>
      <c r="CD159" s="241">
        <v>0.1</v>
      </c>
      <c r="CF159" s="215" t="s">
        <v>50</v>
      </c>
      <c r="CG159" s="215" t="s">
        <v>2</v>
      </c>
      <c r="CH159" s="215">
        <v>98</v>
      </c>
      <c r="CI159" s="215">
        <v>42</v>
      </c>
      <c r="CJ159" s="215">
        <v>100</v>
      </c>
      <c r="CL159" s="215" t="s">
        <v>50</v>
      </c>
      <c r="CM159" s="215" t="s">
        <v>2</v>
      </c>
      <c r="CN159" s="215">
        <v>0</v>
      </c>
      <c r="CO159" s="215">
        <v>0</v>
      </c>
      <c r="CP159" s="215">
        <v>0</v>
      </c>
    </row>
    <row r="160" spans="18:94" x14ac:dyDescent="0.25">
      <c r="R160" s="239"/>
      <c r="Z160" s="215" t="s">
        <v>50</v>
      </c>
      <c r="AA160" s="215" t="s">
        <v>3</v>
      </c>
      <c r="AB160" s="240">
        <v>0.3</v>
      </c>
      <c r="AC160" s="240">
        <v>0.1</v>
      </c>
      <c r="AD160" s="240">
        <v>0.3</v>
      </c>
      <c r="AF160" s="215" t="s">
        <v>50</v>
      </c>
      <c r="AG160" s="215" t="s">
        <v>3</v>
      </c>
      <c r="AH160" s="215">
        <v>99</v>
      </c>
      <c r="AI160" s="215">
        <v>55</v>
      </c>
      <c r="AJ160" s="215">
        <v>100</v>
      </c>
      <c r="AL160" s="215" t="s">
        <v>50</v>
      </c>
      <c r="AM160" s="215" t="s">
        <v>3</v>
      </c>
      <c r="AN160" s="215">
        <v>0</v>
      </c>
      <c r="AO160" s="215">
        <v>0</v>
      </c>
      <c r="AP160" s="215">
        <v>0</v>
      </c>
      <c r="BZ160" s="215" t="s">
        <v>50</v>
      </c>
      <c r="CA160" s="215" t="s">
        <v>3</v>
      </c>
      <c r="CB160" s="241">
        <v>0.3</v>
      </c>
      <c r="CC160" s="241">
        <v>0.1</v>
      </c>
      <c r="CD160" s="241">
        <v>0.3</v>
      </c>
      <c r="CF160" s="215" t="s">
        <v>50</v>
      </c>
      <c r="CG160" s="215" t="s">
        <v>3</v>
      </c>
      <c r="CH160" s="215">
        <v>99</v>
      </c>
      <c r="CI160" s="215">
        <v>55</v>
      </c>
      <c r="CJ160" s="215">
        <v>100</v>
      </c>
      <c r="CL160" s="215" t="s">
        <v>50</v>
      </c>
      <c r="CM160" s="215" t="s">
        <v>3</v>
      </c>
      <c r="CN160" s="215">
        <v>0</v>
      </c>
      <c r="CO160" s="215">
        <v>0</v>
      </c>
      <c r="CP160" s="215">
        <v>0</v>
      </c>
    </row>
    <row r="161" spans="18:94" x14ac:dyDescent="0.25">
      <c r="R161" s="239"/>
      <c r="Z161" s="215" t="s">
        <v>51</v>
      </c>
      <c r="AA161" s="215" t="s">
        <v>1</v>
      </c>
      <c r="AB161" s="240">
        <v>3.5</v>
      </c>
      <c r="AC161" s="240">
        <v>1.7</v>
      </c>
      <c r="AD161" s="240">
        <v>3.8</v>
      </c>
      <c r="AF161" s="215" t="s">
        <v>51</v>
      </c>
      <c r="AG161" s="215" t="s">
        <v>1</v>
      </c>
      <c r="AH161" s="215">
        <v>94</v>
      </c>
      <c r="AI161" s="215">
        <v>44</v>
      </c>
      <c r="AJ161" s="215">
        <v>100</v>
      </c>
      <c r="AL161" s="215" t="s">
        <v>51</v>
      </c>
      <c r="AM161" s="215" t="s">
        <v>1</v>
      </c>
      <c r="AN161" s="215">
        <v>1</v>
      </c>
      <c r="AO161" s="215">
        <v>1</v>
      </c>
      <c r="AP161" s="215">
        <v>1</v>
      </c>
      <c r="BZ161" s="215" t="s">
        <v>51</v>
      </c>
      <c r="CA161" s="215" t="s">
        <v>1</v>
      </c>
      <c r="CB161" s="241">
        <v>3.5</v>
      </c>
      <c r="CC161" s="241">
        <v>1.7</v>
      </c>
      <c r="CD161" s="241">
        <v>3.8</v>
      </c>
      <c r="CF161" s="215" t="s">
        <v>51</v>
      </c>
      <c r="CG161" s="215" t="s">
        <v>1</v>
      </c>
      <c r="CH161" s="215">
        <v>94</v>
      </c>
      <c r="CI161" s="215">
        <v>44</v>
      </c>
      <c r="CJ161" s="215">
        <v>100</v>
      </c>
      <c r="CL161" s="215" t="s">
        <v>51</v>
      </c>
      <c r="CM161" s="215" t="s">
        <v>1</v>
      </c>
      <c r="CN161" s="215">
        <v>1</v>
      </c>
      <c r="CO161" s="215">
        <v>1</v>
      </c>
      <c r="CP161" s="215">
        <v>1</v>
      </c>
    </row>
    <row r="162" spans="18:94" x14ac:dyDescent="0.25">
      <c r="R162" s="239"/>
      <c r="Z162" s="215" t="s">
        <v>51</v>
      </c>
      <c r="AA162" s="215" t="s">
        <v>2</v>
      </c>
      <c r="AB162" s="240">
        <v>3.7</v>
      </c>
      <c r="AC162" s="240">
        <v>1.4</v>
      </c>
      <c r="AD162" s="240">
        <v>4.0999999999999996</v>
      </c>
      <c r="AF162" s="215" t="s">
        <v>51</v>
      </c>
      <c r="AG162" s="215" t="s">
        <v>2</v>
      </c>
      <c r="AH162" s="215">
        <v>90</v>
      </c>
      <c r="AI162" s="215">
        <v>34</v>
      </c>
      <c r="AJ162" s="215">
        <v>100</v>
      </c>
      <c r="AL162" s="215" t="s">
        <v>51</v>
      </c>
      <c r="AM162" s="215" t="s">
        <v>2</v>
      </c>
      <c r="AN162" s="215">
        <v>1</v>
      </c>
      <c r="AO162" s="215">
        <v>0</v>
      </c>
      <c r="AP162" s="215">
        <v>1</v>
      </c>
      <c r="BZ162" s="215" t="s">
        <v>51</v>
      </c>
      <c r="CA162" s="215" t="s">
        <v>2</v>
      </c>
      <c r="CB162" s="241">
        <v>3.7</v>
      </c>
      <c r="CC162" s="241">
        <v>1.4</v>
      </c>
      <c r="CD162" s="241">
        <v>4.0999999999999996</v>
      </c>
      <c r="CF162" s="215" t="s">
        <v>51</v>
      </c>
      <c r="CG162" s="215" t="s">
        <v>2</v>
      </c>
      <c r="CH162" s="215">
        <v>90</v>
      </c>
      <c r="CI162" s="215">
        <v>34</v>
      </c>
      <c r="CJ162" s="215">
        <v>100</v>
      </c>
      <c r="CL162" s="215" t="s">
        <v>51</v>
      </c>
      <c r="CM162" s="215" t="s">
        <v>2</v>
      </c>
      <c r="CN162" s="215">
        <v>1</v>
      </c>
      <c r="CO162" s="215">
        <v>0</v>
      </c>
      <c r="CP162" s="215">
        <v>1</v>
      </c>
    </row>
    <row r="163" spans="18:94" x14ac:dyDescent="0.25">
      <c r="R163" s="239"/>
      <c r="Z163" s="215" t="s">
        <v>51</v>
      </c>
      <c r="AA163" s="215" t="s">
        <v>3</v>
      </c>
      <c r="AB163" s="240">
        <v>7.2</v>
      </c>
      <c r="AC163" s="240">
        <v>3</v>
      </c>
      <c r="AD163" s="240">
        <v>7.8</v>
      </c>
      <c r="AF163" s="215" t="s">
        <v>51</v>
      </c>
      <c r="AG163" s="215" t="s">
        <v>3</v>
      </c>
      <c r="AH163" s="215">
        <v>92</v>
      </c>
      <c r="AI163" s="215">
        <v>39</v>
      </c>
      <c r="AJ163" s="215">
        <v>100</v>
      </c>
      <c r="AL163" s="215" t="s">
        <v>51</v>
      </c>
      <c r="AM163" s="215" t="s">
        <v>3</v>
      </c>
      <c r="AN163" s="215">
        <v>1</v>
      </c>
      <c r="AO163" s="215">
        <v>1</v>
      </c>
      <c r="AP163" s="215">
        <v>1</v>
      </c>
      <c r="BZ163" s="215" t="s">
        <v>51</v>
      </c>
      <c r="CA163" s="215" t="s">
        <v>3</v>
      </c>
      <c r="CB163" s="241">
        <v>7.2</v>
      </c>
      <c r="CC163" s="241">
        <v>3</v>
      </c>
      <c r="CD163" s="241">
        <v>7.8</v>
      </c>
      <c r="CF163" s="215" t="s">
        <v>51</v>
      </c>
      <c r="CG163" s="215" t="s">
        <v>3</v>
      </c>
      <c r="CH163" s="215">
        <v>92</v>
      </c>
      <c r="CI163" s="215">
        <v>39</v>
      </c>
      <c r="CJ163" s="215">
        <v>100</v>
      </c>
      <c r="CL163" s="215" t="s">
        <v>51</v>
      </c>
      <c r="CM163" s="215" t="s">
        <v>3</v>
      </c>
      <c r="CN163" s="215">
        <v>1</v>
      </c>
      <c r="CO163" s="215">
        <v>1</v>
      </c>
      <c r="CP163" s="215">
        <v>1</v>
      </c>
    </row>
    <row r="164" spans="18:94" x14ac:dyDescent="0.25">
      <c r="R164" s="239"/>
      <c r="Z164" s="215" t="s">
        <v>52</v>
      </c>
      <c r="AA164" s="215" t="s">
        <v>1</v>
      </c>
      <c r="AB164" s="240">
        <v>18</v>
      </c>
      <c r="AC164" s="240">
        <v>10.1</v>
      </c>
      <c r="AD164" s="240">
        <v>18.399999999999999</v>
      </c>
      <c r="AF164" s="215" t="s">
        <v>52</v>
      </c>
      <c r="AG164" s="215" t="s">
        <v>1</v>
      </c>
      <c r="AH164" s="215">
        <v>97</v>
      </c>
      <c r="AI164" s="215">
        <v>55</v>
      </c>
      <c r="AJ164" s="215">
        <v>100</v>
      </c>
      <c r="AL164" s="215" t="s">
        <v>52</v>
      </c>
      <c r="AM164" s="215" t="s">
        <v>1</v>
      </c>
      <c r="AN164" s="215">
        <v>6</v>
      </c>
      <c r="AO164" s="215">
        <v>3</v>
      </c>
      <c r="AP164" s="215">
        <v>6</v>
      </c>
      <c r="BZ164" s="215" t="s">
        <v>52</v>
      </c>
      <c r="CA164" s="215" t="s">
        <v>1</v>
      </c>
      <c r="CB164" s="241">
        <v>18</v>
      </c>
      <c r="CC164" s="241">
        <v>10.1</v>
      </c>
      <c r="CD164" s="241">
        <v>18.399999999999999</v>
      </c>
      <c r="CF164" s="215" t="s">
        <v>52</v>
      </c>
      <c r="CG164" s="215" t="s">
        <v>1</v>
      </c>
      <c r="CH164" s="215">
        <v>97</v>
      </c>
      <c r="CI164" s="215">
        <v>55</v>
      </c>
      <c r="CJ164" s="215">
        <v>100</v>
      </c>
      <c r="CL164" s="215" t="s">
        <v>52</v>
      </c>
      <c r="CM164" s="215" t="s">
        <v>1</v>
      </c>
      <c r="CN164" s="215">
        <v>6</v>
      </c>
      <c r="CO164" s="215">
        <v>3</v>
      </c>
      <c r="CP164" s="215">
        <v>6</v>
      </c>
    </row>
    <row r="165" spans="18:94" x14ac:dyDescent="0.25">
      <c r="R165" s="239"/>
      <c r="Z165" s="215" t="s">
        <v>52</v>
      </c>
      <c r="AA165" s="215" t="s">
        <v>2</v>
      </c>
      <c r="AB165" s="240">
        <v>1.2</v>
      </c>
      <c r="AC165" s="240">
        <v>0.3</v>
      </c>
      <c r="AD165" s="240">
        <v>1.3</v>
      </c>
      <c r="AF165" s="215" t="s">
        <v>52</v>
      </c>
      <c r="AG165" s="215" t="s">
        <v>2</v>
      </c>
      <c r="AH165" s="215">
        <v>91</v>
      </c>
      <c r="AI165" s="215">
        <v>27</v>
      </c>
      <c r="AJ165" s="215">
        <v>100</v>
      </c>
      <c r="AL165" s="215" t="s">
        <v>52</v>
      </c>
      <c r="AM165" s="215" t="s">
        <v>2</v>
      </c>
      <c r="AN165" s="215">
        <v>0</v>
      </c>
      <c r="AO165" s="215">
        <v>0</v>
      </c>
      <c r="AP165" s="215">
        <v>0</v>
      </c>
      <c r="BZ165" s="215" t="s">
        <v>52</v>
      </c>
      <c r="CA165" s="215" t="s">
        <v>2</v>
      </c>
      <c r="CB165" s="241">
        <v>1.2</v>
      </c>
      <c r="CC165" s="241">
        <v>0.3</v>
      </c>
      <c r="CD165" s="241">
        <v>1.3</v>
      </c>
      <c r="CF165" s="215" t="s">
        <v>52</v>
      </c>
      <c r="CG165" s="215" t="s">
        <v>2</v>
      </c>
      <c r="CH165" s="215">
        <v>91</v>
      </c>
      <c r="CI165" s="215">
        <v>27</v>
      </c>
      <c r="CJ165" s="215">
        <v>100</v>
      </c>
      <c r="CL165" s="215" t="s">
        <v>52</v>
      </c>
      <c r="CM165" s="215" t="s">
        <v>2</v>
      </c>
      <c r="CN165" s="215">
        <v>0</v>
      </c>
      <c r="CO165" s="215">
        <v>0</v>
      </c>
      <c r="CP165" s="215">
        <v>0</v>
      </c>
    </row>
    <row r="166" spans="18:94" x14ac:dyDescent="0.25">
      <c r="R166" s="239"/>
      <c r="Z166" s="215" t="s">
        <v>52</v>
      </c>
      <c r="AA166" s="215" t="s">
        <v>3</v>
      </c>
      <c r="AB166" s="240">
        <v>19.100000000000001</v>
      </c>
      <c r="AC166" s="240">
        <v>10.5</v>
      </c>
      <c r="AD166" s="240">
        <v>19.7</v>
      </c>
      <c r="AF166" s="215" t="s">
        <v>52</v>
      </c>
      <c r="AG166" s="215" t="s">
        <v>3</v>
      </c>
      <c r="AH166" s="215">
        <v>97</v>
      </c>
      <c r="AI166" s="215">
        <v>53</v>
      </c>
      <c r="AJ166" s="215">
        <v>100</v>
      </c>
      <c r="AL166" s="215" t="s">
        <v>52</v>
      </c>
      <c r="AM166" s="215" t="s">
        <v>3</v>
      </c>
      <c r="AN166" s="215">
        <v>3</v>
      </c>
      <c r="AO166" s="215">
        <v>2</v>
      </c>
      <c r="AP166" s="215">
        <v>3</v>
      </c>
      <c r="BZ166" s="215" t="s">
        <v>52</v>
      </c>
      <c r="CA166" s="215" t="s">
        <v>3</v>
      </c>
      <c r="CB166" s="241">
        <v>19.100000000000001</v>
      </c>
      <c r="CC166" s="241">
        <v>10.5</v>
      </c>
      <c r="CD166" s="241">
        <v>19.7</v>
      </c>
      <c r="CF166" s="215" t="s">
        <v>52</v>
      </c>
      <c r="CG166" s="215" t="s">
        <v>3</v>
      </c>
      <c r="CH166" s="215">
        <v>97</v>
      </c>
      <c r="CI166" s="215">
        <v>53</v>
      </c>
      <c r="CJ166" s="215">
        <v>100</v>
      </c>
      <c r="CL166" s="215" t="s">
        <v>52</v>
      </c>
      <c r="CM166" s="215" t="s">
        <v>3</v>
      </c>
      <c r="CN166" s="215">
        <v>3</v>
      </c>
      <c r="CO166" s="215">
        <v>2</v>
      </c>
      <c r="CP166" s="215">
        <v>3</v>
      </c>
    </row>
    <row r="167" spans="18:94" x14ac:dyDescent="0.25">
      <c r="R167" s="239"/>
      <c r="Z167" s="215" t="s">
        <v>53</v>
      </c>
      <c r="AA167" s="215" t="s">
        <v>1</v>
      </c>
      <c r="AB167" s="240">
        <v>1.4</v>
      </c>
      <c r="AC167" s="240">
        <v>0.9</v>
      </c>
      <c r="AD167" s="240">
        <v>1.4</v>
      </c>
      <c r="AF167" s="215" t="s">
        <v>53</v>
      </c>
      <c r="AG167" s="215" t="s">
        <v>1</v>
      </c>
      <c r="AH167" s="215">
        <v>99</v>
      </c>
      <c r="AI167" s="215">
        <v>63</v>
      </c>
      <c r="AJ167" s="215">
        <v>100</v>
      </c>
      <c r="AL167" s="215" t="s">
        <v>53</v>
      </c>
      <c r="AM167" s="215" t="s">
        <v>1</v>
      </c>
      <c r="AN167" s="215">
        <v>0</v>
      </c>
      <c r="AO167" s="215">
        <v>0</v>
      </c>
      <c r="AP167" s="215">
        <v>0</v>
      </c>
      <c r="BZ167" s="215" t="s">
        <v>53</v>
      </c>
      <c r="CA167" s="215" t="s">
        <v>1</v>
      </c>
      <c r="CB167" s="241">
        <v>1.4</v>
      </c>
      <c r="CC167" s="241">
        <v>0.9</v>
      </c>
      <c r="CD167" s="241">
        <v>1.4</v>
      </c>
      <c r="CF167" s="215" t="s">
        <v>53</v>
      </c>
      <c r="CG167" s="215" t="s">
        <v>1</v>
      </c>
      <c r="CH167" s="215">
        <v>99</v>
      </c>
      <c r="CI167" s="215">
        <v>63</v>
      </c>
      <c r="CJ167" s="215">
        <v>100</v>
      </c>
      <c r="CL167" s="215" t="s">
        <v>53</v>
      </c>
      <c r="CM167" s="215" t="s">
        <v>1</v>
      </c>
      <c r="CN167" s="215">
        <v>0</v>
      </c>
      <c r="CO167" s="215">
        <v>0</v>
      </c>
      <c r="CP167" s="215">
        <v>0</v>
      </c>
    </row>
    <row r="168" spans="18:94" x14ac:dyDescent="0.25">
      <c r="R168" s="239"/>
      <c r="Z168" s="215" t="s">
        <v>53</v>
      </c>
      <c r="AA168" s="215" t="s">
        <v>2</v>
      </c>
      <c r="AB168" s="240">
        <v>1.1000000000000001</v>
      </c>
      <c r="AC168" s="240">
        <v>0.4</v>
      </c>
      <c r="AD168" s="240">
        <v>1.1000000000000001</v>
      </c>
      <c r="AF168" s="215" t="s">
        <v>53</v>
      </c>
      <c r="AG168" s="215" t="s">
        <v>2</v>
      </c>
      <c r="AH168" s="215">
        <v>99</v>
      </c>
      <c r="AI168" s="215">
        <v>40</v>
      </c>
      <c r="AJ168" s="215">
        <v>100</v>
      </c>
      <c r="AL168" s="215" t="s">
        <v>53</v>
      </c>
      <c r="AM168" s="215" t="s">
        <v>2</v>
      </c>
      <c r="AN168" s="215">
        <v>0</v>
      </c>
      <c r="AO168" s="215">
        <v>0</v>
      </c>
      <c r="AP168" s="215">
        <v>0</v>
      </c>
      <c r="BZ168" s="215" t="s">
        <v>53</v>
      </c>
      <c r="CA168" s="215" t="s">
        <v>2</v>
      </c>
      <c r="CB168" s="241">
        <v>1.1000000000000001</v>
      </c>
      <c r="CC168" s="241">
        <v>0.4</v>
      </c>
      <c r="CD168" s="241">
        <v>1.1000000000000001</v>
      </c>
      <c r="CF168" s="215" t="s">
        <v>53</v>
      </c>
      <c r="CG168" s="215" t="s">
        <v>2</v>
      </c>
      <c r="CH168" s="215">
        <v>99</v>
      </c>
      <c r="CI168" s="215">
        <v>40</v>
      </c>
      <c r="CJ168" s="215">
        <v>100</v>
      </c>
      <c r="CL168" s="215" t="s">
        <v>53</v>
      </c>
      <c r="CM168" s="215" t="s">
        <v>2</v>
      </c>
      <c r="CN168" s="215">
        <v>0</v>
      </c>
      <c r="CO168" s="215">
        <v>0</v>
      </c>
      <c r="CP168" s="215">
        <v>0</v>
      </c>
    </row>
    <row r="169" spans="18:94" x14ac:dyDescent="0.25">
      <c r="R169" s="239"/>
      <c r="Z169" s="215" t="s">
        <v>53</v>
      </c>
      <c r="AA169" s="215" t="s">
        <v>3</v>
      </c>
      <c r="AB169" s="240">
        <v>2.5</v>
      </c>
      <c r="AC169" s="240">
        <v>1.4</v>
      </c>
      <c r="AD169" s="240">
        <v>2.6</v>
      </c>
      <c r="AF169" s="215" t="s">
        <v>53</v>
      </c>
      <c r="AG169" s="215" t="s">
        <v>3</v>
      </c>
      <c r="AH169" s="215">
        <v>99</v>
      </c>
      <c r="AI169" s="215">
        <v>53</v>
      </c>
      <c r="AJ169" s="215">
        <v>100</v>
      </c>
      <c r="AL169" s="215" t="s">
        <v>53</v>
      </c>
      <c r="AM169" s="215" t="s">
        <v>3</v>
      </c>
      <c r="AN169" s="215">
        <v>0</v>
      </c>
      <c r="AO169" s="215">
        <v>0</v>
      </c>
      <c r="AP169" s="215">
        <v>0</v>
      </c>
      <c r="BZ169" s="215" t="s">
        <v>53</v>
      </c>
      <c r="CA169" s="215" t="s">
        <v>3</v>
      </c>
      <c r="CB169" s="241">
        <v>2.5</v>
      </c>
      <c r="CC169" s="241">
        <v>1.4</v>
      </c>
      <c r="CD169" s="241">
        <v>2.6</v>
      </c>
      <c r="CF169" s="215" t="s">
        <v>53</v>
      </c>
      <c r="CG169" s="215" t="s">
        <v>3</v>
      </c>
      <c r="CH169" s="215">
        <v>99</v>
      </c>
      <c r="CI169" s="215">
        <v>53</v>
      </c>
      <c r="CJ169" s="215">
        <v>100</v>
      </c>
      <c r="CL169" s="215" t="s">
        <v>53</v>
      </c>
      <c r="CM169" s="215" t="s">
        <v>3</v>
      </c>
      <c r="CN169" s="215">
        <v>0</v>
      </c>
      <c r="CO169" s="215">
        <v>0</v>
      </c>
      <c r="CP169" s="215">
        <v>0</v>
      </c>
    </row>
    <row r="170" spans="18:94" x14ac:dyDescent="0.25">
      <c r="R170" s="239"/>
      <c r="Z170" s="215" t="s">
        <v>54</v>
      </c>
      <c r="AA170" s="215" t="s">
        <v>1</v>
      </c>
      <c r="AB170" s="240">
        <v>2.2999999999999998</v>
      </c>
      <c r="AC170" s="240">
        <v>1.2</v>
      </c>
      <c r="AD170" s="240">
        <v>2.4</v>
      </c>
      <c r="AF170" s="215" t="s">
        <v>54</v>
      </c>
      <c r="AG170" s="215" t="s">
        <v>1</v>
      </c>
      <c r="AH170" s="215">
        <v>96</v>
      </c>
      <c r="AI170" s="215">
        <v>48</v>
      </c>
      <c r="AJ170" s="215">
        <v>100</v>
      </c>
      <c r="AL170" s="215" t="s">
        <v>54</v>
      </c>
      <c r="AM170" s="215" t="s">
        <v>1</v>
      </c>
      <c r="AN170" s="215">
        <v>1</v>
      </c>
      <c r="AO170" s="215">
        <v>0</v>
      </c>
      <c r="AP170" s="215">
        <v>1</v>
      </c>
      <c r="BZ170" s="215" t="s">
        <v>54</v>
      </c>
      <c r="CA170" s="215" t="s">
        <v>1</v>
      </c>
      <c r="CB170" s="241">
        <v>2.2999999999999998</v>
      </c>
      <c r="CC170" s="241">
        <v>1.2</v>
      </c>
      <c r="CD170" s="241">
        <v>2.4</v>
      </c>
      <c r="CF170" s="215" t="s">
        <v>54</v>
      </c>
      <c r="CG170" s="215" t="s">
        <v>1</v>
      </c>
      <c r="CH170" s="215">
        <v>96</v>
      </c>
      <c r="CI170" s="215">
        <v>48</v>
      </c>
      <c r="CJ170" s="215">
        <v>100</v>
      </c>
      <c r="CL170" s="215" t="s">
        <v>54</v>
      </c>
      <c r="CM170" s="215" t="s">
        <v>1</v>
      </c>
      <c r="CN170" s="215">
        <v>1</v>
      </c>
      <c r="CO170" s="215">
        <v>0</v>
      </c>
      <c r="CP170" s="215">
        <v>1</v>
      </c>
    </row>
    <row r="171" spans="18:94" x14ac:dyDescent="0.25">
      <c r="R171" s="239"/>
      <c r="Z171" s="215" t="s">
        <v>54</v>
      </c>
      <c r="AA171" s="215" t="s">
        <v>2</v>
      </c>
      <c r="AB171" s="240">
        <v>1.9</v>
      </c>
      <c r="AC171" s="240">
        <v>0.6</v>
      </c>
      <c r="AD171" s="240">
        <v>2.1</v>
      </c>
      <c r="AF171" s="215" t="s">
        <v>54</v>
      </c>
      <c r="AG171" s="215" t="s">
        <v>2</v>
      </c>
      <c r="AH171" s="215">
        <v>90</v>
      </c>
      <c r="AI171" s="215">
        <v>26</v>
      </c>
      <c r="AJ171" s="215">
        <v>100</v>
      </c>
      <c r="AL171" s="215" t="s">
        <v>54</v>
      </c>
      <c r="AM171" s="215" t="s">
        <v>2</v>
      </c>
      <c r="AN171" s="215">
        <v>1</v>
      </c>
      <c r="AO171" s="215">
        <v>0</v>
      </c>
      <c r="AP171" s="215">
        <v>1</v>
      </c>
      <c r="BZ171" s="215" t="s">
        <v>54</v>
      </c>
      <c r="CA171" s="215" t="s">
        <v>2</v>
      </c>
      <c r="CB171" s="241">
        <v>1.9</v>
      </c>
      <c r="CC171" s="241">
        <v>0.6</v>
      </c>
      <c r="CD171" s="241">
        <v>2.1</v>
      </c>
      <c r="CF171" s="215" t="s">
        <v>54</v>
      </c>
      <c r="CG171" s="215" t="s">
        <v>2</v>
      </c>
      <c r="CH171" s="215">
        <v>90</v>
      </c>
      <c r="CI171" s="215">
        <v>26</v>
      </c>
      <c r="CJ171" s="215">
        <v>100</v>
      </c>
      <c r="CL171" s="215" t="s">
        <v>54</v>
      </c>
      <c r="CM171" s="215" t="s">
        <v>2</v>
      </c>
      <c r="CN171" s="215">
        <v>1</v>
      </c>
      <c r="CO171" s="215">
        <v>0</v>
      </c>
      <c r="CP171" s="215">
        <v>1</v>
      </c>
    </row>
    <row r="172" spans="18:94" x14ac:dyDescent="0.25">
      <c r="R172" s="239"/>
      <c r="Z172" s="215" t="s">
        <v>54</v>
      </c>
      <c r="AA172" s="215" t="s">
        <v>3</v>
      </c>
      <c r="AB172" s="240">
        <v>4.2</v>
      </c>
      <c r="AC172" s="240">
        <v>1.7</v>
      </c>
      <c r="AD172" s="240">
        <v>4.5</v>
      </c>
      <c r="AF172" s="215" t="s">
        <v>54</v>
      </c>
      <c r="AG172" s="215" t="s">
        <v>3</v>
      </c>
      <c r="AH172" s="215">
        <v>93</v>
      </c>
      <c r="AI172" s="215">
        <v>38</v>
      </c>
      <c r="AJ172" s="215">
        <v>100</v>
      </c>
      <c r="AL172" s="215" t="s">
        <v>54</v>
      </c>
      <c r="AM172" s="215" t="s">
        <v>3</v>
      </c>
      <c r="AN172" s="215">
        <v>1</v>
      </c>
      <c r="AO172" s="215">
        <v>0</v>
      </c>
      <c r="AP172" s="215">
        <v>1</v>
      </c>
      <c r="BZ172" s="215" t="s">
        <v>54</v>
      </c>
      <c r="CA172" s="215" t="s">
        <v>3</v>
      </c>
      <c r="CB172" s="241">
        <v>4.2</v>
      </c>
      <c r="CC172" s="241">
        <v>1.7</v>
      </c>
      <c r="CD172" s="241">
        <v>4.5</v>
      </c>
      <c r="CF172" s="215" t="s">
        <v>54</v>
      </c>
      <c r="CG172" s="215" t="s">
        <v>3</v>
      </c>
      <c r="CH172" s="215">
        <v>93</v>
      </c>
      <c r="CI172" s="215">
        <v>38</v>
      </c>
      <c r="CJ172" s="215">
        <v>100</v>
      </c>
      <c r="CL172" s="215" t="s">
        <v>54</v>
      </c>
      <c r="CM172" s="215" t="s">
        <v>3</v>
      </c>
      <c r="CN172" s="215">
        <v>1</v>
      </c>
      <c r="CO172" s="215">
        <v>0</v>
      </c>
      <c r="CP172" s="215">
        <v>1</v>
      </c>
    </row>
    <row r="173" spans="18:94" x14ac:dyDescent="0.25">
      <c r="R173" s="239"/>
      <c r="Z173" s="215" t="s">
        <v>55</v>
      </c>
      <c r="AA173" s="215" t="s">
        <v>1</v>
      </c>
      <c r="AB173" s="240">
        <v>0.1</v>
      </c>
      <c r="AC173" s="240">
        <v>0</v>
      </c>
      <c r="AD173" s="240">
        <v>0.1</v>
      </c>
      <c r="AF173" s="215" t="s">
        <v>55</v>
      </c>
      <c r="AG173" s="215" t="s">
        <v>1</v>
      </c>
      <c r="AH173" s="215">
        <v>99</v>
      </c>
      <c r="AI173" s="215">
        <v>68</v>
      </c>
      <c r="AJ173" s="215">
        <v>100</v>
      </c>
      <c r="AL173" s="215" t="s">
        <v>55</v>
      </c>
      <c r="AM173" s="215" t="s">
        <v>1</v>
      </c>
      <c r="AN173" s="215">
        <v>0</v>
      </c>
      <c r="AO173" s="215">
        <v>0</v>
      </c>
      <c r="AP173" s="215">
        <v>0</v>
      </c>
      <c r="BZ173" s="215" t="s">
        <v>55</v>
      </c>
      <c r="CA173" s="215" t="s">
        <v>1</v>
      </c>
      <c r="CB173" s="241">
        <v>0.1</v>
      </c>
      <c r="CC173" s="241">
        <v>0</v>
      </c>
      <c r="CD173" s="241">
        <v>0.1</v>
      </c>
      <c r="CF173" s="215" t="s">
        <v>55</v>
      </c>
      <c r="CG173" s="215" t="s">
        <v>1</v>
      </c>
      <c r="CH173" s="215">
        <v>99</v>
      </c>
      <c r="CI173" s="215">
        <v>68</v>
      </c>
      <c r="CJ173" s="215">
        <v>100</v>
      </c>
      <c r="CL173" s="215" t="s">
        <v>55</v>
      </c>
      <c r="CM173" s="215" t="s">
        <v>1</v>
      </c>
      <c r="CN173" s="215">
        <v>0</v>
      </c>
      <c r="CO173" s="215">
        <v>0</v>
      </c>
      <c r="CP173" s="215">
        <v>0</v>
      </c>
    </row>
    <row r="174" spans="18:94" x14ac:dyDescent="0.25">
      <c r="R174" s="239"/>
      <c r="Z174" s="215" t="s">
        <v>55</v>
      </c>
      <c r="AA174" s="215" t="s">
        <v>2</v>
      </c>
      <c r="AB174" s="240">
        <v>0.1</v>
      </c>
      <c r="AC174" s="240">
        <v>0</v>
      </c>
      <c r="AD174" s="240">
        <v>0.1</v>
      </c>
      <c r="AF174" s="215" t="s">
        <v>55</v>
      </c>
      <c r="AG174" s="215" t="s">
        <v>2</v>
      </c>
      <c r="AH174" s="215">
        <v>98</v>
      </c>
      <c r="AI174" s="215">
        <v>24</v>
      </c>
      <c r="AJ174" s="215">
        <v>100</v>
      </c>
      <c r="AL174" s="215" t="s">
        <v>55</v>
      </c>
      <c r="AM174" s="215" t="s">
        <v>2</v>
      </c>
      <c r="AN174" s="215">
        <v>0</v>
      </c>
      <c r="AO174" s="215">
        <v>0</v>
      </c>
      <c r="AP174" s="215">
        <v>0</v>
      </c>
      <c r="BZ174" s="215" t="s">
        <v>55</v>
      </c>
      <c r="CA174" s="215" t="s">
        <v>2</v>
      </c>
      <c r="CB174" s="241">
        <v>0.1</v>
      </c>
      <c r="CC174" s="241">
        <v>0</v>
      </c>
      <c r="CD174" s="241">
        <v>0.1</v>
      </c>
      <c r="CF174" s="215" t="s">
        <v>55</v>
      </c>
      <c r="CG174" s="215" t="s">
        <v>2</v>
      </c>
      <c r="CH174" s="215">
        <v>98</v>
      </c>
      <c r="CI174" s="215">
        <v>24</v>
      </c>
      <c r="CJ174" s="215">
        <v>100</v>
      </c>
      <c r="CL174" s="215" t="s">
        <v>55</v>
      </c>
      <c r="CM174" s="215" t="s">
        <v>2</v>
      </c>
      <c r="CN174" s="215">
        <v>0</v>
      </c>
      <c r="CO174" s="215">
        <v>0</v>
      </c>
      <c r="CP174" s="215">
        <v>0</v>
      </c>
    </row>
    <row r="175" spans="18:94" x14ac:dyDescent="0.25">
      <c r="R175" s="239"/>
      <c r="Z175" s="215" t="s">
        <v>55</v>
      </c>
      <c r="AA175" s="215" t="s">
        <v>3</v>
      </c>
      <c r="AB175" s="240">
        <v>0.1</v>
      </c>
      <c r="AC175" s="240">
        <v>0.1</v>
      </c>
      <c r="AD175" s="240">
        <v>0.1</v>
      </c>
      <c r="AF175" s="215" t="s">
        <v>55</v>
      </c>
      <c r="AG175" s="215" t="s">
        <v>3</v>
      </c>
      <c r="AH175" s="215">
        <v>98</v>
      </c>
      <c r="AI175" s="215">
        <v>47</v>
      </c>
      <c r="AJ175" s="215">
        <v>100</v>
      </c>
      <c r="AL175" s="215" t="s">
        <v>55</v>
      </c>
      <c r="AM175" s="215" t="s">
        <v>3</v>
      </c>
      <c r="AN175" s="215">
        <v>0</v>
      </c>
      <c r="AO175" s="215">
        <v>0</v>
      </c>
      <c r="AP175" s="215">
        <v>0</v>
      </c>
      <c r="BZ175" s="215" t="s">
        <v>55</v>
      </c>
      <c r="CA175" s="215" t="s">
        <v>3</v>
      </c>
      <c r="CB175" s="241">
        <v>0.1</v>
      </c>
      <c r="CC175" s="241">
        <v>0.1</v>
      </c>
      <c r="CD175" s="241">
        <v>0.1</v>
      </c>
      <c r="CF175" s="215" t="s">
        <v>55</v>
      </c>
      <c r="CG175" s="215" t="s">
        <v>3</v>
      </c>
      <c r="CH175" s="215">
        <v>98</v>
      </c>
      <c r="CI175" s="215">
        <v>47</v>
      </c>
      <c r="CJ175" s="215">
        <v>100</v>
      </c>
      <c r="CL175" s="215" t="s">
        <v>55</v>
      </c>
      <c r="CM175" s="215" t="s">
        <v>3</v>
      </c>
      <c r="CN175" s="215">
        <v>0</v>
      </c>
      <c r="CO175" s="215">
        <v>0</v>
      </c>
      <c r="CP175" s="215">
        <v>0</v>
      </c>
    </row>
    <row r="176" spans="18:94" x14ac:dyDescent="0.25">
      <c r="R176" s="239"/>
      <c r="Z176" s="215" t="s">
        <v>56</v>
      </c>
      <c r="AA176" s="215" t="s">
        <v>1</v>
      </c>
      <c r="AB176" s="240">
        <v>22.4</v>
      </c>
      <c r="AC176" s="240">
        <v>17.399999999999999</v>
      </c>
      <c r="AD176" s="240">
        <v>22.6</v>
      </c>
      <c r="AF176" s="215" t="s">
        <v>56</v>
      </c>
      <c r="AG176" s="215" t="s">
        <v>1</v>
      </c>
      <c r="AH176" s="215">
        <v>99</v>
      </c>
      <c r="AI176" s="215">
        <v>77</v>
      </c>
      <c r="AJ176" s="215">
        <v>100</v>
      </c>
      <c r="AL176" s="215" t="s">
        <v>56</v>
      </c>
      <c r="AM176" s="215" t="s">
        <v>1</v>
      </c>
      <c r="AN176" s="215">
        <v>8</v>
      </c>
      <c r="AO176" s="215">
        <v>6</v>
      </c>
      <c r="AP176" s="215">
        <v>8</v>
      </c>
      <c r="BZ176" s="215" t="s">
        <v>56</v>
      </c>
      <c r="CA176" s="215" t="s">
        <v>1</v>
      </c>
      <c r="CB176" s="241">
        <v>22.4</v>
      </c>
      <c r="CC176" s="241">
        <v>17.399999999999999</v>
      </c>
      <c r="CD176" s="241">
        <v>22.6</v>
      </c>
      <c r="CF176" s="215" t="s">
        <v>56</v>
      </c>
      <c r="CG176" s="215" t="s">
        <v>1</v>
      </c>
      <c r="CH176" s="215">
        <v>99</v>
      </c>
      <c r="CI176" s="215">
        <v>77</v>
      </c>
      <c r="CJ176" s="215">
        <v>100</v>
      </c>
      <c r="CL176" s="215" t="s">
        <v>56</v>
      </c>
      <c r="CM176" s="215" t="s">
        <v>1</v>
      </c>
      <c r="CN176" s="215">
        <v>8</v>
      </c>
      <c r="CO176" s="215">
        <v>6</v>
      </c>
      <c r="CP176" s="215">
        <v>8</v>
      </c>
    </row>
    <row r="177" spans="18:94" x14ac:dyDescent="0.25">
      <c r="R177" s="239"/>
      <c r="Z177" s="215" t="s">
        <v>56</v>
      </c>
      <c r="AA177" s="215" t="s">
        <v>2</v>
      </c>
      <c r="AB177" s="240">
        <v>23.8</v>
      </c>
      <c r="AC177" s="240">
        <v>13.7</v>
      </c>
      <c r="AD177" s="240">
        <v>24.2</v>
      </c>
      <c r="AF177" s="215" t="s">
        <v>56</v>
      </c>
      <c r="AG177" s="215" t="s">
        <v>2</v>
      </c>
      <c r="AH177" s="215">
        <v>98</v>
      </c>
      <c r="AI177" s="215">
        <v>57</v>
      </c>
      <c r="AJ177" s="215">
        <v>100</v>
      </c>
      <c r="AL177" s="215" t="s">
        <v>56</v>
      </c>
      <c r="AM177" s="215" t="s">
        <v>2</v>
      </c>
      <c r="AN177" s="215">
        <v>8</v>
      </c>
      <c r="AO177" s="215">
        <v>4</v>
      </c>
      <c r="AP177" s="215">
        <v>8</v>
      </c>
      <c r="BZ177" s="215" t="s">
        <v>56</v>
      </c>
      <c r="CA177" s="215" t="s">
        <v>2</v>
      </c>
      <c r="CB177" s="241">
        <v>23.8</v>
      </c>
      <c r="CC177" s="241">
        <v>13.7</v>
      </c>
      <c r="CD177" s="241">
        <v>24.2</v>
      </c>
      <c r="CF177" s="215" t="s">
        <v>56</v>
      </c>
      <c r="CG177" s="215" t="s">
        <v>2</v>
      </c>
      <c r="CH177" s="215">
        <v>98</v>
      </c>
      <c r="CI177" s="215">
        <v>57</v>
      </c>
      <c r="CJ177" s="215">
        <v>100</v>
      </c>
      <c r="CL177" s="215" t="s">
        <v>56</v>
      </c>
      <c r="CM177" s="215" t="s">
        <v>2</v>
      </c>
      <c r="CN177" s="215">
        <v>8</v>
      </c>
      <c r="CO177" s="215">
        <v>4</v>
      </c>
      <c r="CP177" s="215">
        <v>8</v>
      </c>
    </row>
    <row r="178" spans="18:94" x14ac:dyDescent="0.25">
      <c r="R178" s="239"/>
      <c r="Z178" s="215" t="s">
        <v>56</v>
      </c>
      <c r="AA178" s="215" t="s">
        <v>3</v>
      </c>
      <c r="AB178" s="240">
        <v>46.2</v>
      </c>
      <c r="AC178" s="240">
        <v>31.1</v>
      </c>
      <c r="AD178" s="240">
        <v>46.8</v>
      </c>
      <c r="AF178" s="215" t="s">
        <v>56</v>
      </c>
      <c r="AG178" s="215" t="s">
        <v>3</v>
      </c>
      <c r="AH178" s="215">
        <v>99</v>
      </c>
      <c r="AI178" s="215">
        <v>67</v>
      </c>
      <c r="AJ178" s="215">
        <v>100</v>
      </c>
      <c r="AL178" s="215" t="s">
        <v>56</v>
      </c>
      <c r="AM178" s="215" t="s">
        <v>3</v>
      </c>
      <c r="AN178" s="215">
        <v>8</v>
      </c>
      <c r="AO178" s="215">
        <v>5</v>
      </c>
      <c r="AP178" s="215">
        <v>8</v>
      </c>
      <c r="BZ178" s="215" t="s">
        <v>56</v>
      </c>
      <c r="CA178" s="215" t="s">
        <v>3</v>
      </c>
      <c r="CB178" s="241">
        <v>46.2</v>
      </c>
      <c r="CC178" s="241">
        <v>31.1</v>
      </c>
      <c r="CD178" s="241">
        <v>46.8</v>
      </c>
      <c r="CF178" s="215" t="s">
        <v>56</v>
      </c>
      <c r="CG178" s="215" t="s">
        <v>3</v>
      </c>
      <c r="CH178" s="215">
        <v>99</v>
      </c>
      <c r="CI178" s="215">
        <v>67</v>
      </c>
      <c r="CJ178" s="215">
        <v>100</v>
      </c>
      <c r="CL178" s="215" t="s">
        <v>56</v>
      </c>
      <c r="CM178" s="215" t="s">
        <v>3</v>
      </c>
      <c r="CN178" s="215">
        <v>8</v>
      </c>
      <c r="CO178" s="215">
        <v>5</v>
      </c>
      <c r="CP178" s="215">
        <v>8</v>
      </c>
    </row>
    <row r="179" spans="18:94" x14ac:dyDescent="0.25">
      <c r="R179" s="239"/>
      <c r="Z179" s="215" t="s">
        <v>57</v>
      </c>
      <c r="AA179" s="215" t="s">
        <v>1</v>
      </c>
      <c r="AB179" s="240">
        <v>22.5</v>
      </c>
      <c r="AC179" s="240">
        <v>17.399999999999999</v>
      </c>
      <c r="AD179" s="240">
        <v>22.7</v>
      </c>
      <c r="AF179" s="215" t="s">
        <v>57</v>
      </c>
      <c r="AG179" s="215" t="s">
        <v>1</v>
      </c>
      <c r="AH179" s="215">
        <v>99</v>
      </c>
      <c r="AI179" s="215">
        <v>77</v>
      </c>
      <c r="AJ179" s="215">
        <v>100</v>
      </c>
      <c r="AL179" s="215" t="s">
        <v>57</v>
      </c>
      <c r="AM179" s="215" t="s">
        <v>1</v>
      </c>
      <c r="AN179" s="215">
        <v>8</v>
      </c>
      <c r="AO179" s="215">
        <v>6</v>
      </c>
      <c r="AP179" s="215">
        <v>8</v>
      </c>
      <c r="BZ179" s="215" t="s">
        <v>57</v>
      </c>
      <c r="CA179" s="215" t="s">
        <v>1</v>
      </c>
      <c r="CB179" s="241">
        <v>22.8</v>
      </c>
      <c r="CC179" s="241">
        <v>17.7</v>
      </c>
      <c r="CD179" s="241">
        <v>22.9</v>
      </c>
      <c r="CF179" s="215" t="s">
        <v>57</v>
      </c>
      <c r="CG179" s="215" t="s">
        <v>1</v>
      </c>
      <c r="CH179" s="215">
        <v>99</v>
      </c>
      <c r="CI179" s="215">
        <v>77</v>
      </c>
      <c r="CJ179" s="215">
        <v>100</v>
      </c>
      <c r="CL179" s="215" t="s">
        <v>57</v>
      </c>
      <c r="CM179" s="215" t="s">
        <v>1</v>
      </c>
      <c r="CN179" s="215">
        <v>8</v>
      </c>
      <c r="CO179" s="215">
        <v>6</v>
      </c>
      <c r="CP179" s="215">
        <v>8</v>
      </c>
    </row>
    <row r="180" spans="18:94" x14ac:dyDescent="0.25">
      <c r="R180" s="239"/>
      <c r="Z180" s="215" t="s">
        <v>57</v>
      </c>
      <c r="AA180" s="215" t="s">
        <v>2</v>
      </c>
      <c r="AB180" s="240">
        <v>18.600000000000001</v>
      </c>
      <c r="AC180" s="240">
        <v>13.3</v>
      </c>
      <c r="AD180" s="240">
        <v>18.899999999999999</v>
      </c>
      <c r="AF180" s="215" t="s">
        <v>57</v>
      </c>
      <c r="AG180" s="215" t="s">
        <v>2</v>
      </c>
      <c r="AH180" s="215">
        <v>99</v>
      </c>
      <c r="AI180" s="215">
        <v>70</v>
      </c>
      <c r="AJ180" s="215">
        <v>100</v>
      </c>
      <c r="AL180" s="215" t="s">
        <v>57</v>
      </c>
      <c r="AM180" s="215" t="s">
        <v>2</v>
      </c>
      <c r="AN180" s="215">
        <v>6</v>
      </c>
      <c r="AO180" s="215">
        <v>4</v>
      </c>
      <c r="AP180" s="215">
        <v>6</v>
      </c>
      <c r="BZ180" s="215" t="s">
        <v>57</v>
      </c>
      <c r="CA180" s="215" t="s">
        <v>2</v>
      </c>
      <c r="CB180" s="241">
        <v>18.899999999999999</v>
      </c>
      <c r="CC180" s="241">
        <v>13.6</v>
      </c>
      <c r="CD180" s="241">
        <v>19.2</v>
      </c>
      <c r="CF180" s="215" t="s">
        <v>57</v>
      </c>
      <c r="CG180" s="215" t="s">
        <v>2</v>
      </c>
      <c r="CH180" s="215">
        <v>99</v>
      </c>
      <c r="CI180" s="215">
        <v>71</v>
      </c>
      <c r="CJ180" s="215">
        <v>100</v>
      </c>
      <c r="CL180" s="215" t="s">
        <v>57</v>
      </c>
      <c r="CM180" s="215" t="s">
        <v>2</v>
      </c>
      <c r="CN180" s="215">
        <v>6</v>
      </c>
      <c r="CO180" s="215">
        <v>4</v>
      </c>
      <c r="CP180" s="215">
        <v>6</v>
      </c>
    </row>
    <row r="181" spans="18:94" x14ac:dyDescent="0.25">
      <c r="R181" s="239"/>
      <c r="Z181" s="215" t="s">
        <v>57</v>
      </c>
      <c r="AA181" s="215" t="s">
        <v>3</v>
      </c>
      <c r="AB181" s="240">
        <v>41.2</v>
      </c>
      <c r="AC181" s="240">
        <v>30.8</v>
      </c>
      <c r="AD181" s="240">
        <v>41.6</v>
      </c>
      <c r="AF181" s="215" t="s">
        <v>57</v>
      </c>
      <c r="AG181" s="215" t="s">
        <v>3</v>
      </c>
      <c r="AH181" s="215">
        <v>99</v>
      </c>
      <c r="AI181" s="215">
        <v>74</v>
      </c>
      <c r="AJ181" s="215">
        <v>100</v>
      </c>
      <c r="AL181" s="215" t="s">
        <v>57</v>
      </c>
      <c r="AM181" s="215" t="s">
        <v>3</v>
      </c>
      <c r="AN181" s="215">
        <v>7</v>
      </c>
      <c r="AO181" s="215">
        <v>5</v>
      </c>
      <c r="AP181" s="215">
        <v>7</v>
      </c>
      <c r="BZ181" s="215" t="s">
        <v>57</v>
      </c>
      <c r="CA181" s="215" t="s">
        <v>3</v>
      </c>
      <c r="CB181" s="241">
        <v>41.7</v>
      </c>
      <c r="CC181" s="241">
        <v>31.3</v>
      </c>
      <c r="CD181" s="241">
        <v>42.1</v>
      </c>
      <c r="CF181" s="215" t="s">
        <v>57</v>
      </c>
      <c r="CG181" s="215" t="s">
        <v>3</v>
      </c>
      <c r="CH181" s="215">
        <v>99</v>
      </c>
      <c r="CI181" s="215">
        <v>74</v>
      </c>
      <c r="CJ181" s="215">
        <v>100</v>
      </c>
      <c r="CL181" s="215" t="s">
        <v>57</v>
      </c>
      <c r="CM181" s="215" t="s">
        <v>3</v>
      </c>
      <c r="CN181" s="215">
        <v>7</v>
      </c>
      <c r="CO181" s="215">
        <v>5</v>
      </c>
      <c r="CP181" s="215">
        <v>7</v>
      </c>
    </row>
    <row r="182" spans="18:94" x14ac:dyDescent="0.25">
      <c r="R182" s="239"/>
      <c r="Z182" s="215" t="s">
        <v>58</v>
      </c>
      <c r="AA182" s="215" t="s">
        <v>1</v>
      </c>
      <c r="AB182" s="240">
        <v>3.8</v>
      </c>
      <c r="AC182" s="240">
        <v>2.8</v>
      </c>
      <c r="AD182" s="240">
        <v>3.8</v>
      </c>
      <c r="AF182" s="215" t="s">
        <v>58</v>
      </c>
      <c r="AG182" s="215" t="s">
        <v>1</v>
      </c>
      <c r="AH182" s="215">
        <v>99</v>
      </c>
      <c r="AI182" s="215">
        <v>71</v>
      </c>
      <c r="AJ182" s="215">
        <v>100</v>
      </c>
      <c r="AL182" s="215" t="s">
        <v>58</v>
      </c>
      <c r="AM182" s="215" t="s">
        <v>1</v>
      </c>
      <c r="AN182" s="215">
        <v>1</v>
      </c>
      <c r="AO182" s="215">
        <v>1</v>
      </c>
      <c r="AP182" s="215">
        <v>1</v>
      </c>
      <c r="BZ182" s="215" t="s">
        <v>58</v>
      </c>
      <c r="CA182" s="215" t="s">
        <v>1</v>
      </c>
      <c r="CB182" s="241">
        <v>3.8</v>
      </c>
      <c r="CC182" s="241">
        <v>2.8</v>
      </c>
      <c r="CD182" s="241">
        <v>3.8</v>
      </c>
      <c r="CF182" s="215" t="s">
        <v>58</v>
      </c>
      <c r="CG182" s="215" t="s">
        <v>1</v>
      </c>
      <c r="CH182" s="215">
        <v>99</v>
      </c>
      <c r="CI182" s="215">
        <v>71</v>
      </c>
      <c r="CJ182" s="215">
        <v>100</v>
      </c>
      <c r="CL182" s="215" t="s">
        <v>58</v>
      </c>
      <c r="CM182" s="215" t="s">
        <v>1</v>
      </c>
      <c r="CN182" s="215">
        <v>1</v>
      </c>
      <c r="CO182" s="215">
        <v>1</v>
      </c>
      <c r="CP182" s="215">
        <v>1</v>
      </c>
    </row>
    <row r="183" spans="18:94" x14ac:dyDescent="0.25">
      <c r="R183" s="239"/>
      <c r="Z183" s="215" t="s">
        <v>58</v>
      </c>
      <c r="AA183" s="215" t="s">
        <v>2</v>
      </c>
      <c r="AB183" s="240">
        <v>1.4</v>
      </c>
      <c r="AC183" s="240">
        <v>0.8</v>
      </c>
      <c r="AD183" s="240">
        <v>1.5</v>
      </c>
      <c r="AF183" s="215" t="s">
        <v>58</v>
      </c>
      <c r="AG183" s="215" t="s">
        <v>2</v>
      </c>
      <c r="AH183" s="215">
        <v>99</v>
      </c>
      <c r="AI183" s="215">
        <v>55</v>
      </c>
      <c r="AJ183" s="215">
        <v>100</v>
      </c>
      <c r="AL183" s="215" t="s">
        <v>58</v>
      </c>
      <c r="AM183" s="215" t="s">
        <v>2</v>
      </c>
      <c r="AN183" s="215">
        <v>0</v>
      </c>
      <c r="AO183" s="215">
        <v>0</v>
      </c>
      <c r="AP183" s="215">
        <v>0</v>
      </c>
      <c r="BZ183" s="215" t="s">
        <v>58</v>
      </c>
      <c r="CA183" s="215" t="s">
        <v>2</v>
      </c>
      <c r="CB183" s="241">
        <v>1.4</v>
      </c>
      <c r="CC183" s="241">
        <v>0.8</v>
      </c>
      <c r="CD183" s="241">
        <v>1.5</v>
      </c>
      <c r="CF183" s="215" t="s">
        <v>58</v>
      </c>
      <c r="CG183" s="215" t="s">
        <v>2</v>
      </c>
      <c r="CH183" s="215">
        <v>99</v>
      </c>
      <c r="CI183" s="215">
        <v>55</v>
      </c>
      <c r="CJ183" s="215">
        <v>100</v>
      </c>
      <c r="CL183" s="215" t="s">
        <v>58</v>
      </c>
      <c r="CM183" s="215" t="s">
        <v>2</v>
      </c>
      <c r="CN183" s="215">
        <v>0</v>
      </c>
      <c r="CO183" s="215">
        <v>0</v>
      </c>
      <c r="CP183" s="215">
        <v>0</v>
      </c>
    </row>
    <row r="184" spans="18:94" x14ac:dyDescent="0.25">
      <c r="R184" s="239"/>
      <c r="Z184" s="215" t="s">
        <v>58</v>
      </c>
      <c r="AA184" s="215" t="s">
        <v>3</v>
      </c>
      <c r="AB184" s="240">
        <v>5.2</v>
      </c>
      <c r="AC184" s="240">
        <v>3.5</v>
      </c>
      <c r="AD184" s="240">
        <v>5.3</v>
      </c>
      <c r="AF184" s="215" t="s">
        <v>58</v>
      </c>
      <c r="AG184" s="215" t="s">
        <v>3</v>
      </c>
      <c r="AH184" s="215">
        <v>99</v>
      </c>
      <c r="AI184" s="215">
        <v>67</v>
      </c>
      <c r="AJ184" s="215">
        <v>100</v>
      </c>
      <c r="AL184" s="215" t="s">
        <v>58</v>
      </c>
      <c r="AM184" s="215" t="s">
        <v>3</v>
      </c>
      <c r="AN184" s="215">
        <v>1</v>
      </c>
      <c r="AO184" s="215">
        <v>1</v>
      </c>
      <c r="AP184" s="215">
        <v>1</v>
      </c>
      <c r="BZ184" s="215" t="s">
        <v>58</v>
      </c>
      <c r="CA184" s="215" t="s">
        <v>3</v>
      </c>
      <c r="CB184" s="241">
        <v>5.2</v>
      </c>
      <c r="CC184" s="241">
        <v>3.5</v>
      </c>
      <c r="CD184" s="241">
        <v>5.3</v>
      </c>
      <c r="CF184" s="215" t="s">
        <v>58</v>
      </c>
      <c r="CG184" s="215" t="s">
        <v>3</v>
      </c>
      <c r="CH184" s="215">
        <v>99</v>
      </c>
      <c r="CI184" s="215">
        <v>67</v>
      </c>
      <c r="CJ184" s="215">
        <v>100</v>
      </c>
      <c r="CL184" s="215" t="s">
        <v>58</v>
      </c>
      <c r="CM184" s="215" t="s">
        <v>3</v>
      </c>
      <c r="CN184" s="215">
        <v>1</v>
      </c>
      <c r="CO184" s="215">
        <v>1</v>
      </c>
      <c r="CP184" s="215">
        <v>1</v>
      </c>
    </row>
    <row r="185" spans="18:94" x14ac:dyDescent="0.25">
      <c r="R185" s="239"/>
      <c r="Z185" s="215" t="s">
        <v>59</v>
      </c>
      <c r="AA185" s="215" t="s">
        <v>1</v>
      </c>
      <c r="AB185" s="240">
        <v>38.9</v>
      </c>
      <c r="AC185" s="240">
        <v>28</v>
      </c>
      <c r="AD185" s="240">
        <v>39.1</v>
      </c>
      <c r="AF185" s="215" t="s">
        <v>59</v>
      </c>
      <c r="AG185" s="215" t="s">
        <v>1</v>
      </c>
      <c r="AH185" s="215">
        <v>100</v>
      </c>
      <c r="AI185" s="215">
        <v>72</v>
      </c>
      <c r="AJ185" s="215">
        <v>100</v>
      </c>
      <c r="AL185" s="215" t="s">
        <v>59</v>
      </c>
      <c r="AM185" s="215" t="s">
        <v>1</v>
      </c>
      <c r="AN185" s="215">
        <v>13</v>
      </c>
      <c r="AO185" s="215">
        <v>10</v>
      </c>
      <c r="AP185" s="215">
        <v>13</v>
      </c>
      <c r="BZ185" s="215" t="s">
        <v>59</v>
      </c>
      <c r="CA185" s="215" t="s">
        <v>1</v>
      </c>
      <c r="CB185" s="241">
        <v>38.9</v>
      </c>
      <c r="CC185" s="241">
        <v>28</v>
      </c>
      <c r="CD185" s="241">
        <v>39.1</v>
      </c>
      <c r="CF185" s="215" t="s">
        <v>59</v>
      </c>
      <c r="CG185" s="215" t="s">
        <v>1</v>
      </c>
      <c r="CH185" s="215">
        <v>100</v>
      </c>
      <c r="CI185" s="215">
        <v>72</v>
      </c>
      <c r="CJ185" s="215">
        <v>100</v>
      </c>
      <c r="CL185" s="215" t="s">
        <v>59</v>
      </c>
      <c r="CM185" s="215" t="s">
        <v>1</v>
      </c>
      <c r="CN185" s="215">
        <v>13</v>
      </c>
      <c r="CO185" s="215">
        <v>10</v>
      </c>
      <c r="CP185" s="215">
        <v>13</v>
      </c>
    </row>
    <row r="186" spans="18:94" x14ac:dyDescent="0.25">
      <c r="R186" s="239"/>
      <c r="Z186" s="215" t="s">
        <v>59</v>
      </c>
      <c r="AA186" s="215" t="s">
        <v>2</v>
      </c>
      <c r="AB186" s="240">
        <v>74.7</v>
      </c>
      <c r="AC186" s="240">
        <v>49.3</v>
      </c>
      <c r="AD186" s="240">
        <v>74.900000000000006</v>
      </c>
      <c r="AF186" s="215" t="s">
        <v>59</v>
      </c>
      <c r="AG186" s="215" t="s">
        <v>2</v>
      </c>
      <c r="AH186" s="215">
        <v>100</v>
      </c>
      <c r="AI186" s="215">
        <v>66</v>
      </c>
      <c r="AJ186" s="215">
        <v>100</v>
      </c>
      <c r="AL186" s="215" t="s">
        <v>59</v>
      </c>
      <c r="AM186" s="215" t="s">
        <v>2</v>
      </c>
      <c r="AN186" s="215">
        <v>24</v>
      </c>
      <c r="AO186" s="215">
        <v>16</v>
      </c>
      <c r="AP186" s="215">
        <v>24</v>
      </c>
      <c r="BZ186" s="215" t="s">
        <v>59</v>
      </c>
      <c r="CA186" s="215" t="s">
        <v>2</v>
      </c>
      <c r="CB186" s="241">
        <v>74.7</v>
      </c>
      <c r="CC186" s="241">
        <v>49.3</v>
      </c>
      <c r="CD186" s="241">
        <v>74.900000000000006</v>
      </c>
      <c r="CF186" s="215" t="s">
        <v>59</v>
      </c>
      <c r="CG186" s="215" t="s">
        <v>2</v>
      </c>
      <c r="CH186" s="215">
        <v>100</v>
      </c>
      <c r="CI186" s="215">
        <v>66</v>
      </c>
      <c r="CJ186" s="215">
        <v>100</v>
      </c>
      <c r="CL186" s="215" t="s">
        <v>59</v>
      </c>
      <c r="CM186" s="215" t="s">
        <v>2</v>
      </c>
      <c r="CN186" s="215">
        <v>24</v>
      </c>
      <c r="CO186" s="215">
        <v>16</v>
      </c>
      <c r="CP186" s="215">
        <v>24</v>
      </c>
    </row>
    <row r="187" spans="18:94" x14ac:dyDescent="0.25">
      <c r="R187" s="239"/>
      <c r="Z187" s="215" t="s">
        <v>59</v>
      </c>
      <c r="AA187" s="215" t="s">
        <v>3</v>
      </c>
      <c r="AB187" s="240">
        <v>113.6</v>
      </c>
      <c r="AC187" s="240">
        <v>77.3</v>
      </c>
      <c r="AD187" s="240">
        <v>114</v>
      </c>
      <c r="AF187" s="215" t="s">
        <v>59</v>
      </c>
      <c r="AG187" s="215" t="s">
        <v>3</v>
      </c>
      <c r="AH187" s="215">
        <v>100</v>
      </c>
      <c r="AI187" s="215">
        <v>68</v>
      </c>
      <c r="AJ187" s="215">
        <v>100</v>
      </c>
      <c r="AL187" s="215" t="s">
        <v>59</v>
      </c>
      <c r="AM187" s="215" t="s">
        <v>3</v>
      </c>
      <c r="AN187" s="215">
        <v>19</v>
      </c>
      <c r="AO187" s="215">
        <v>13</v>
      </c>
      <c r="AP187" s="215">
        <v>19</v>
      </c>
      <c r="BZ187" s="215" t="s">
        <v>59</v>
      </c>
      <c r="CA187" s="215" t="s">
        <v>3</v>
      </c>
      <c r="CB187" s="241">
        <v>113.6</v>
      </c>
      <c r="CC187" s="241">
        <v>77.3</v>
      </c>
      <c r="CD187" s="241">
        <v>114</v>
      </c>
      <c r="CF187" s="215" t="s">
        <v>59</v>
      </c>
      <c r="CG187" s="215" t="s">
        <v>3</v>
      </c>
      <c r="CH187" s="215">
        <v>100</v>
      </c>
      <c r="CI187" s="215">
        <v>68</v>
      </c>
      <c r="CJ187" s="215">
        <v>100</v>
      </c>
      <c r="CL187" s="215" t="s">
        <v>59</v>
      </c>
      <c r="CM187" s="215" t="s">
        <v>3</v>
      </c>
      <c r="CN187" s="215">
        <v>19</v>
      </c>
      <c r="CO187" s="215">
        <v>13</v>
      </c>
      <c r="CP187" s="215">
        <v>19</v>
      </c>
    </row>
    <row r="188" spans="18:94" x14ac:dyDescent="0.25">
      <c r="R188" s="239"/>
      <c r="Z188" s="215" t="s">
        <v>60</v>
      </c>
      <c r="AA188" s="215" t="s">
        <v>1</v>
      </c>
      <c r="AB188" s="240">
        <v>142.4</v>
      </c>
      <c r="AC188" s="240">
        <v>112.5</v>
      </c>
      <c r="AD188" s="240">
        <v>144.4</v>
      </c>
      <c r="AF188" s="215" t="s">
        <v>60</v>
      </c>
      <c r="AG188" s="215" t="s">
        <v>1</v>
      </c>
      <c r="AH188" s="215">
        <v>99</v>
      </c>
      <c r="AI188" s="215">
        <v>78</v>
      </c>
      <c r="AJ188" s="215">
        <v>100</v>
      </c>
      <c r="AL188" s="215" t="s">
        <v>60</v>
      </c>
      <c r="AM188" s="215" t="s">
        <v>1</v>
      </c>
      <c r="AN188" s="215">
        <v>48</v>
      </c>
      <c r="AO188" s="215">
        <v>38</v>
      </c>
      <c r="AP188" s="215">
        <v>49</v>
      </c>
      <c r="BZ188" s="215" t="s">
        <v>60</v>
      </c>
      <c r="CA188" s="215" t="s">
        <v>1</v>
      </c>
      <c r="CB188" s="241">
        <v>142.4</v>
      </c>
      <c r="CC188" s="241">
        <v>112.5</v>
      </c>
      <c r="CD188" s="241">
        <v>144.4</v>
      </c>
      <c r="CF188" s="215" t="s">
        <v>60</v>
      </c>
      <c r="CG188" s="215" t="s">
        <v>1</v>
      </c>
      <c r="CH188" s="215">
        <v>99</v>
      </c>
      <c r="CI188" s="215">
        <v>78</v>
      </c>
      <c r="CJ188" s="215">
        <v>100</v>
      </c>
      <c r="CL188" s="215" t="s">
        <v>60</v>
      </c>
      <c r="CM188" s="215" t="s">
        <v>1</v>
      </c>
      <c r="CN188" s="215">
        <v>48</v>
      </c>
      <c r="CO188" s="215">
        <v>38</v>
      </c>
      <c r="CP188" s="215">
        <v>49</v>
      </c>
    </row>
    <row r="189" spans="18:94" x14ac:dyDescent="0.25">
      <c r="R189" s="239"/>
      <c r="Z189" s="215" t="s">
        <v>60</v>
      </c>
      <c r="AA189" s="215" t="s">
        <v>2</v>
      </c>
      <c r="AB189" s="240">
        <v>120.5</v>
      </c>
      <c r="AC189" s="240">
        <v>79.7</v>
      </c>
      <c r="AD189" s="240">
        <v>124.4</v>
      </c>
      <c r="AF189" s="215" t="s">
        <v>60</v>
      </c>
      <c r="AG189" s="215" t="s">
        <v>2</v>
      </c>
      <c r="AH189" s="215">
        <v>97</v>
      </c>
      <c r="AI189" s="215">
        <v>64</v>
      </c>
      <c r="AJ189" s="215">
        <v>100</v>
      </c>
      <c r="AL189" s="215" t="s">
        <v>60</v>
      </c>
      <c r="AM189" s="215" t="s">
        <v>2</v>
      </c>
      <c r="AN189" s="215">
        <v>39</v>
      </c>
      <c r="AO189" s="215">
        <v>26</v>
      </c>
      <c r="AP189" s="215">
        <v>40</v>
      </c>
      <c r="BZ189" s="215" t="s">
        <v>60</v>
      </c>
      <c r="CA189" s="215" t="s">
        <v>2</v>
      </c>
      <c r="CB189" s="241">
        <v>120.5</v>
      </c>
      <c r="CC189" s="241">
        <v>79.7</v>
      </c>
      <c r="CD189" s="241">
        <v>124.4</v>
      </c>
      <c r="CF189" s="215" t="s">
        <v>60</v>
      </c>
      <c r="CG189" s="215" t="s">
        <v>2</v>
      </c>
      <c r="CH189" s="215">
        <v>97</v>
      </c>
      <c r="CI189" s="215">
        <v>64</v>
      </c>
      <c r="CJ189" s="215">
        <v>100</v>
      </c>
      <c r="CL189" s="215" t="s">
        <v>60</v>
      </c>
      <c r="CM189" s="215" t="s">
        <v>2</v>
      </c>
      <c r="CN189" s="215">
        <v>39</v>
      </c>
      <c r="CO189" s="215">
        <v>26</v>
      </c>
      <c r="CP189" s="215">
        <v>40</v>
      </c>
    </row>
    <row r="190" spans="18:94" x14ac:dyDescent="0.25">
      <c r="R190" s="239"/>
      <c r="Z190" s="215" t="s">
        <v>60</v>
      </c>
      <c r="AA190" s="215" t="s">
        <v>3</v>
      </c>
      <c r="AB190" s="240">
        <v>262.89999999999998</v>
      </c>
      <c r="AC190" s="240">
        <v>192.2</v>
      </c>
      <c r="AD190" s="240">
        <v>268.8</v>
      </c>
      <c r="AF190" s="215" t="s">
        <v>60</v>
      </c>
      <c r="AG190" s="215" t="s">
        <v>3</v>
      </c>
      <c r="AH190" s="215">
        <v>98</v>
      </c>
      <c r="AI190" s="215">
        <v>71</v>
      </c>
      <c r="AJ190" s="215">
        <v>100</v>
      </c>
      <c r="AL190" s="215" t="s">
        <v>60</v>
      </c>
      <c r="AM190" s="215" t="s">
        <v>3</v>
      </c>
      <c r="AN190" s="215">
        <v>44</v>
      </c>
      <c r="AO190" s="215">
        <v>32</v>
      </c>
      <c r="AP190" s="215">
        <v>45</v>
      </c>
      <c r="BZ190" s="215" t="s">
        <v>60</v>
      </c>
      <c r="CA190" s="215" t="s">
        <v>3</v>
      </c>
      <c r="CB190" s="241">
        <v>262.89999999999998</v>
      </c>
      <c r="CC190" s="241">
        <v>192.2</v>
      </c>
      <c r="CD190" s="241">
        <v>268.8</v>
      </c>
      <c r="CF190" s="215" t="s">
        <v>60</v>
      </c>
      <c r="CG190" s="215" t="s">
        <v>3</v>
      </c>
      <c r="CH190" s="215">
        <v>98</v>
      </c>
      <c r="CI190" s="215">
        <v>71</v>
      </c>
      <c r="CJ190" s="215">
        <v>100</v>
      </c>
      <c r="CL190" s="215" t="s">
        <v>60</v>
      </c>
      <c r="CM190" s="215" t="s">
        <v>3</v>
      </c>
      <c r="CN190" s="215">
        <v>44</v>
      </c>
      <c r="CO190" s="215">
        <v>32</v>
      </c>
      <c r="CP190" s="215">
        <v>45</v>
      </c>
    </row>
    <row r="191" spans="18:94" x14ac:dyDescent="0.25">
      <c r="R191" s="239"/>
      <c r="Z191" s="215" t="s">
        <v>61</v>
      </c>
      <c r="AA191" s="215" t="s">
        <v>1</v>
      </c>
      <c r="AB191" s="240">
        <v>22.6</v>
      </c>
      <c r="AC191" s="240">
        <v>16.899999999999999</v>
      </c>
      <c r="AD191" s="240">
        <v>23</v>
      </c>
      <c r="AF191" s="215" t="s">
        <v>61</v>
      </c>
      <c r="AG191" s="215" t="s">
        <v>1</v>
      </c>
      <c r="AH191" s="215">
        <v>98</v>
      </c>
      <c r="AI191" s="215">
        <v>74</v>
      </c>
      <c r="AJ191" s="215">
        <v>100</v>
      </c>
      <c r="AL191" s="215" t="s">
        <v>61</v>
      </c>
      <c r="AM191" s="215" t="s">
        <v>1</v>
      </c>
      <c r="AN191" s="215">
        <v>8</v>
      </c>
      <c r="AO191" s="215">
        <v>6</v>
      </c>
      <c r="AP191" s="215">
        <v>8</v>
      </c>
      <c r="BZ191" s="215" t="s">
        <v>61</v>
      </c>
      <c r="CA191" s="215" t="s">
        <v>1</v>
      </c>
      <c r="CB191" s="241">
        <v>22.6</v>
      </c>
      <c r="CC191" s="241">
        <v>16.899999999999999</v>
      </c>
      <c r="CD191" s="241">
        <v>23</v>
      </c>
      <c r="CF191" s="215" t="s">
        <v>61</v>
      </c>
      <c r="CG191" s="215" t="s">
        <v>1</v>
      </c>
      <c r="CH191" s="215">
        <v>98</v>
      </c>
      <c r="CI191" s="215">
        <v>74</v>
      </c>
      <c r="CJ191" s="215">
        <v>100</v>
      </c>
      <c r="CL191" s="215" t="s">
        <v>61</v>
      </c>
      <c r="CM191" s="215" t="s">
        <v>1</v>
      </c>
      <c r="CN191" s="215">
        <v>8</v>
      </c>
      <c r="CO191" s="215">
        <v>6</v>
      </c>
      <c r="CP191" s="215">
        <v>8</v>
      </c>
    </row>
    <row r="192" spans="18:94" x14ac:dyDescent="0.25">
      <c r="R192" s="239"/>
      <c r="Z192" s="215" t="s">
        <v>61</v>
      </c>
      <c r="AA192" s="215" t="s">
        <v>2</v>
      </c>
      <c r="AB192" s="240">
        <v>25.4</v>
      </c>
      <c r="AC192" s="240">
        <v>18</v>
      </c>
      <c r="AD192" s="240">
        <v>26</v>
      </c>
      <c r="AF192" s="215" t="s">
        <v>61</v>
      </c>
      <c r="AG192" s="215" t="s">
        <v>2</v>
      </c>
      <c r="AH192" s="215">
        <v>98</v>
      </c>
      <c r="AI192" s="215">
        <v>69</v>
      </c>
      <c r="AJ192" s="215">
        <v>100</v>
      </c>
      <c r="AL192" s="215" t="s">
        <v>61</v>
      </c>
      <c r="AM192" s="215" t="s">
        <v>2</v>
      </c>
      <c r="AN192" s="215">
        <v>8</v>
      </c>
      <c r="AO192" s="215">
        <v>6</v>
      </c>
      <c r="AP192" s="215">
        <v>8</v>
      </c>
      <c r="BZ192" s="215" t="s">
        <v>61</v>
      </c>
      <c r="CA192" s="215" t="s">
        <v>2</v>
      </c>
      <c r="CB192" s="241">
        <v>25.4</v>
      </c>
      <c r="CC192" s="241">
        <v>18</v>
      </c>
      <c r="CD192" s="241">
        <v>26</v>
      </c>
      <c r="CF192" s="215" t="s">
        <v>61</v>
      </c>
      <c r="CG192" s="215" t="s">
        <v>2</v>
      </c>
      <c r="CH192" s="215">
        <v>98</v>
      </c>
      <c r="CI192" s="215">
        <v>69</v>
      </c>
      <c r="CJ192" s="215">
        <v>100</v>
      </c>
      <c r="CL192" s="215" t="s">
        <v>61</v>
      </c>
      <c r="CM192" s="215" t="s">
        <v>2</v>
      </c>
      <c r="CN192" s="215">
        <v>8</v>
      </c>
      <c r="CO192" s="215">
        <v>6</v>
      </c>
      <c r="CP192" s="215">
        <v>8</v>
      </c>
    </row>
    <row r="193" spans="18:94" x14ac:dyDescent="0.25">
      <c r="R193" s="239"/>
      <c r="Z193" s="215" t="s">
        <v>61</v>
      </c>
      <c r="AA193" s="215" t="s">
        <v>3</v>
      </c>
      <c r="AB193" s="240">
        <v>48</v>
      </c>
      <c r="AC193" s="240">
        <v>34.9</v>
      </c>
      <c r="AD193" s="240">
        <v>49</v>
      </c>
      <c r="AF193" s="215" t="s">
        <v>61</v>
      </c>
      <c r="AG193" s="215" t="s">
        <v>3</v>
      </c>
      <c r="AH193" s="215">
        <v>98</v>
      </c>
      <c r="AI193" s="215">
        <v>71</v>
      </c>
      <c r="AJ193" s="215">
        <v>100</v>
      </c>
      <c r="AL193" s="215" t="s">
        <v>61</v>
      </c>
      <c r="AM193" s="215" t="s">
        <v>3</v>
      </c>
      <c r="AN193" s="215">
        <v>8</v>
      </c>
      <c r="AO193" s="215">
        <v>6</v>
      </c>
      <c r="AP193" s="215">
        <v>8</v>
      </c>
      <c r="BZ193" s="215" t="s">
        <v>61</v>
      </c>
      <c r="CA193" s="215" t="s">
        <v>3</v>
      </c>
      <c r="CB193" s="241">
        <v>48</v>
      </c>
      <c r="CC193" s="241">
        <v>34.9</v>
      </c>
      <c r="CD193" s="241">
        <v>49</v>
      </c>
      <c r="CF193" s="215" t="s">
        <v>61</v>
      </c>
      <c r="CG193" s="215" t="s">
        <v>3</v>
      </c>
      <c r="CH193" s="215">
        <v>98</v>
      </c>
      <c r="CI193" s="215">
        <v>71</v>
      </c>
      <c r="CJ193" s="215">
        <v>100</v>
      </c>
      <c r="CL193" s="215" t="s">
        <v>61</v>
      </c>
      <c r="CM193" s="215" t="s">
        <v>3</v>
      </c>
      <c r="CN193" s="215">
        <v>8</v>
      </c>
      <c r="CO193" s="215">
        <v>6</v>
      </c>
      <c r="CP193" s="215">
        <v>8</v>
      </c>
    </row>
    <row r="194" spans="18:94" x14ac:dyDescent="0.25">
      <c r="R194" s="239"/>
      <c r="Z194" s="215" t="s">
        <v>62</v>
      </c>
      <c r="AA194" s="215" t="s">
        <v>1</v>
      </c>
      <c r="AB194" s="240">
        <v>20.6</v>
      </c>
      <c r="AC194" s="240">
        <v>13.9</v>
      </c>
      <c r="AD194" s="240">
        <v>20.7</v>
      </c>
      <c r="AF194" s="215" t="s">
        <v>62</v>
      </c>
      <c r="AG194" s="215" t="s">
        <v>1</v>
      </c>
      <c r="AH194" s="215">
        <v>99</v>
      </c>
      <c r="AI194" s="215">
        <v>67</v>
      </c>
      <c r="AJ194" s="215">
        <v>100</v>
      </c>
      <c r="AL194" s="215" t="s">
        <v>62</v>
      </c>
      <c r="AM194" s="215" t="s">
        <v>1</v>
      </c>
      <c r="AN194" s="215">
        <v>7</v>
      </c>
      <c r="AO194" s="215">
        <v>5</v>
      </c>
      <c r="AP194" s="215">
        <v>7</v>
      </c>
      <c r="BZ194" s="215" t="s">
        <v>62</v>
      </c>
      <c r="CA194" s="215" t="s">
        <v>1</v>
      </c>
      <c r="CB194" s="241">
        <v>20.6</v>
      </c>
      <c r="CC194" s="241">
        <v>13.9</v>
      </c>
      <c r="CD194" s="241">
        <v>20.7</v>
      </c>
      <c r="CF194" s="215" t="s">
        <v>62</v>
      </c>
      <c r="CG194" s="215" t="s">
        <v>1</v>
      </c>
      <c r="CH194" s="215">
        <v>99</v>
      </c>
      <c r="CI194" s="215">
        <v>67</v>
      </c>
      <c r="CJ194" s="215">
        <v>100</v>
      </c>
      <c r="CL194" s="215" t="s">
        <v>62</v>
      </c>
      <c r="CM194" s="215" t="s">
        <v>1</v>
      </c>
      <c r="CN194" s="215">
        <v>7</v>
      </c>
      <c r="CO194" s="215">
        <v>5</v>
      </c>
      <c r="CP194" s="215">
        <v>7</v>
      </c>
    </row>
    <row r="195" spans="18:94" x14ac:dyDescent="0.25">
      <c r="R195" s="239"/>
      <c r="Z195" s="215" t="s">
        <v>62</v>
      </c>
      <c r="AA195" s="215" t="s">
        <v>2</v>
      </c>
      <c r="AB195" s="240">
        <v>17.7</v>
      </c>
      <c r="AC195" s="240">
        <v>8.8000000000000007</v>
      </c>
      <c r="AD195" s="240">
        <v>18</v>
      </c>
      <c r="AF195" s="215" t="s">
        <v>62</v>
      </c>
      <c r="AG195" s="215" t="s">
        <v>2</v>
      </c>
      <c r="AH195" s="215">
        <v>98</v>
      </c>
      <c r="AI195" s="215">
        <v>49</v>
      </c>
      <c r="AJ195" s="215">
        <v>100</v>
      </c>
      <c r="AL195" s="215" t="s">
        <v>62</v>
      </c>
      <c r="AM195" s="215" t="s">
        <v>2</v>
      </c>
      <c r="AN195" s="215">
        <v>6</v>
      </c>
      <c r="AO195" s="215">
        <v>3</v>
      </c>
      <c r="AP195" s="215">
        <v>6</v>
      </c>
      <c r="BZ195" s="215" t="s">
        <v>62</v>
      </c>
      <c r="CA195" s="215" t="s">
        <v>2</v>
      </c>
      <c r="CB195" s="241">
        <v>17.7</v>
      </c>
      <c r="CC195" s="241">
        <v>8.8000000000000007</v>
      </c>
      <c r="CD195" s="241">
        <v>18</v>
      </c>
      <c r="CF195" s="215" t="s">
        <v>62</v>
      </c>
      <c r="CG195" s="215" t="s">
        <v>2</v>
      </c>
      <c r="CH195" s="215">
        <v>98</v>
      </c>
      <c r="CI195" s="215">
        <v>49</v>
      </c>
      <c r="CJ195" s="215">
        <v>100</v>
      </c>
      <c r="CL195" s="215" t="s">
        <v>62</v>
      </c>
      <c r="CM195" s="215" t="s">
        <v>2</v>
      </c>
      <c r="CN195" s="215">
        <v>6</v>
      </c>
      <c r="CO195" s="215">
        <v>3</v>
      </c>
      <c r="CP195" s="215">
        <v>6</v>
      </c>
    </row>
    <row r="196" spans="18:94" x14ac:dyDescent="0.25">
      <c r="R196" s="239"/>
      <c r="Z196" s="215" t="s">
        <v>62</v>
      </c>
      <c r="AA196" s="215" t="s">
        <v>3</v>
      </c>
      <c r="AB196" s="240">
        <v>38.299999999999997</v>
      </c>
      <c r="AC196" s="240">
        <v>22.8</v>
      </c>
      <c r="AD196" s="240">
        <v>38.700000000000003</v>
      </c>
      <c r="AF196" s="215" t="s">
        <v>62</v>
      </c>
      <c r="AG196" s="215" t="s">
        <v>3</v>
      </c>
      <c r="AH196" s="215">
        <v>99</v>
      </c>
      <c r="AI196" s="215">
        <v>59</v>
      </c>
      <c r="AJ196" s="215">
        <v>100</v>
      </c>
      <c r="AL196" s="215" t="s">
        <v>62</v>
      </c>
      <c r="AM196" s="215" t="s">
        <v>3</v>
      </c>
      <c r="AN196" s="215">
        <v>6</v>
      </c>
      <c r="AO196" s="215">
        <v>4</v>
      </c>
      <c r="AP196" s="215">
        <v>6</v>
      </c>
      <c r="BZ196" s="215" t="s">
        <v>62</v>
      </c>
      <c r="CA196" s="215" t="s">
        <v>3</v>
      </c>
      <c r="CB196" s="241">
        <v>38.299999999999997</v>
      </c>
      <c r="CC196" s="241">
        <v>22.8</v>
      </c>
      <c r="CD196" s="241">
        <v>38.700000000000003</v>
      </c>
      <c r="CF196" s="215" t="s">
        <v>62</v>
      </c>
      <c r="CG196" s="215" t="s">
        <v>3</v>
      </c>
      <c r="CH196" s="215">
        <v>99</v>
      </c>
      <c r="CI196" s="215">
        <v>59</v>
      </c>
      <c r="CJ196" s="215">
        <v>100</v>
      </c>
      <c r="CL196" s="215" t="s">
        <v>62</v>
      </c>
      <c r="CM196" s="215" t="s">
        <v>3</v>
      </c>
      <c r="CN196" s="215">
        <v>6</v>
      </c>
      <c r="CO196" s="215">
        <v>4</v>
      </c>
      <c r="CP196" s="215">
        <v>6</v>
      </c>
    </row>
    <row r="197" spans="18:94" x14ac:dyDescent="0.25">
      <c r="R197" s="239"/>
      <c r="Z197" s="215" t="s">
        <v>3</v>
      </c>
      <c r="AA197" s="215" t="s">
        <v>3</v>
      </c>
      <c r="AB197" s="240">
        <v>4502.3</v>
      </c>
      <c r="AC197" s="240">
        <v>3162.7</v>
      </c>
      <c r="AD197" s="240">
        <v>4571.6000000000004</v>
      </c>
      <c r="AF197" s="215" t="s">
        <v>3</v>
      </c>
      <c r="AG197" s="215" t="s">
        <v>3</v>
      </c>
      <c r="AH197" s="215">
        <v>98</v>
      </c>
      <c r="AI197" s="215">
        <v>69</v>
      </c>
      <c r="AJ197" s="215">
        <v>100</v>
      </c>
      <c r="AL197" s="215" t="s">
        <v>3</v>
      </c>
      <c r="AM197" s="215" t="s">
        <v>3</v>
      </c>
      <c r="AN197" s="215">
        <v>746</v>
      </c>
      <c r="AO197" s="215">
        <v>524</v>
      </c>
      <c r="AP197" s="215">
        <v>758</v>
      </c>
      <c r="BZ197" s="215" t="s">
        <v>106</v>
      </c>
      <c r="CA197" s="215" t="s">
        <v>1</v>
      </c>
      <c r="CB197" s="241">
        <v>0.6</v>
      </c>
      <c r="CC197" s="241">
        <v>0.4</v>
      </c>
      <c r="CD197" s="241">
        <v>0.7</v>
      </c>
      <c r="CF197" s="215" t="s">
        <v>106</v>
      </c>
      <c r="CG197" s="215" t="s">
        <v>1</v>
      </c>
      <c r="CH197" s="215">
        <v>93</v>
      </c>
      <c r="CI197" s="215">
        <v>61</v>
      </c>
      <c r="CJ197" s="215">
        <v>100</v>
      </c>
      <c r="CL197" s="215" t="s">
        <v>106</v>
      </c>
      <c r="CM197" s="215" t="s">
        <v>1</v>
      </c>
      <c r="CN197" s="215">
        <v>0</v>
      </c>
      <c r="CO197" s="215">
        <v>0</v>
      </c>
      <c r="CP197" s="215">
        <v>0</v>
      </c>
    </row>
    <row r="198" spans="18:94" x14ac:dyDescent="0.25">
      <c r="R198" s="239"/>
      <c r="AB198" s="240"/>
      <c r="AC198" s="240"/>
      <c r="AD198" s="240"/>
      <c r="BZ198" s="215" t="s">
        <v>106</v>
      </c>
      <c r="CA198" s="215" t="s">
        <v>2</v>
      </c>
      <c r="CB198" s="241">
        <v>0.9</v>
      </c>
      <c r="CC198" s="241">
        <v>0.5</v>
      </c>
      <c r="CD198" s="241">
        <v>0.9</v>
      </c>
      <c r="CF198" s="215" t="s">
        <v>106</v>
      </c>
      <c r="CG198" s="215" t="s">
        <v>2</v>
      </c>
      <c r="CH198" s="215">
        <v>92</v>
      </c>
      <c r="CI198" s="215">
        <v>56</v>
      </c>
      <c r="CJ198" s="215">
        <v>100</v>
      </c>
      <c r="CL198" s="215" t="s">
        <v>106</v>
      </c>
      <c r="CM198" s="215" t="s">
        <v>2</v>
      </c>
      <c r="CN198" s="215">
        <v>0</v>
      </c>
      <c r="CO198" s="215">
        <v>0</v>
      </c>
      <c r="CP198" s="215">
        <v>0</v>
      </c>
    </row>
    <row r="199" spans="18:94" x14ac:dyDescent="0.25">
      <c r="R199" s="239"/>
      <c r="AB199" s="240"/>
      <c r="AC199" s="240"/>
      <c r="AD199" s="240"/>
      <c r="BZ199" s="215" t="s">
        <v>106</v>
      </c>
      <c r="CA199" s="215" t="s">
        <v>3</v>
      </c>
      <c r="CB199" s="241">
        <v>1.5</v>
      </c>
      <c r="CC199" s="241">
        <v>0.9</v>
      </c>
      <c r="CD199" s="241">
        <v>1.6</v>
      </c>
      <c r="CF199" s="215" t="s">
        <v>106</v>
      </c>
      <c r="CG199" s="215" t="s">
        <v>3</v>
      </c>
      <c r="CH199" s="215">
        <v>92</v>
      </c>
      <c r="CI199" s="215">
        <v>58</v>
      </c>
      <c r="CJ199" s="215">
        <v>100</v>
      </c>
      <c r="CL199" s="215" t="s">
        <v>106</v>
      </c>
      <c r="CM199" s="215" t="s">
        <v>3</v>
      </c>
      <c r="CN199" s="215">
        <v>0</v>
      </c>
      <c r="CO199" s="215">
        <v>0</v>
      </c>
      <c r="CP199" s="215">
        <v>0</v>
      </c>
    </row>
    <row r="200" spans="18:94" x14ac:dyDescent="0.25">
      <c r="R200" s="239"/>
      <c r="AB200" s="240"/>
      <c r="AC200" s="240"/>
      <c r="AD200" s="240"/>
      <c r="BZ200" s="215" t="s">
        <v>3</v>
      </c>
      <c r="CA200" s="215" t="s">
        <v>3</v>
      </c>
      <c r="CB200" s="241">
        <v>4841.8999999999996</v>
      </c>
      <c r="CC200" s="241">
        <v>3395.7</v>
      </c>
      <c r="CD200" s="241">
        <v>4920.3999999999996</v>
      </c>
      <c r="CF200" s="215" t="s">
        <v>3</v>
      </c>
      <c r="CG200" s="215" t="s">
        <v>3</v>
      </c>
      <c r="CH200" s="215">
        <v>98</v>
      </c>
      <c r="CI200" s="215">
        <v>69</v>
      </c>
      <c r="CJ200" s="215">
        <v>100</v>
      </c>
      <c r="CL200" s="215" t="s">
        <v>3</v>
      </c>
      <c r="CM200" s="215" t="s">
        <v>3</v>
      </c>
      <c r="CN200" s="215">
        <v>803</v>
      </c>
      <c r="CO200" s="215">
        <v>563</v>
      </c>
      <c r="CP200" s="215">
        <v>816</v>
      </c>
    </row>
    <row r="201" spans="18:94" x14ac:dyDescent="0.25">
      <c r="R201" s="239"/>
      <c r="AB201" s="240"/>
      <c r="AC201" s="240"/>
      <c r="AD201" s="240"/>
      <c r="CB201" s="241"/>
      <c r="CC201" s="241"/>
      <c r="CD201" s="241"/>
    </row>
    <row r="202" spans="18:94" x14ac:dyDescent="0.25">
      <c r="R202" s="239"/>
      <c r="AB202" s="240"/>
      <c r="AC202" s="240"/>
      <c r="AD202" s="240"/>
      <c r="CB202" s="241"/>
      <c r="CC202" s="241"/>
      <c r="CD202" s="241"/>
    </row>
    <row r="203" spans="18:94" x14ac:dyDescent="0.25">
      <c r="R203" s="239"/>
      <c r="AB203" s="240"/>
      <c r="AC203" s="240"/>
      <c r="AD203" s="240"/>
      <c r="CB203" s="241"/>
      <c r="CC203" s="241"/>
      <c r="CD203" s="241"/>
    </row>
    <row r="204" spans="18:94" x14ac:dyDescent="0.25">
      <c r="R204" s="239"/>
      <c r="CB204" s="241"/>
      <c r="CC204" s="241"/>
      <c r="CD204" s="241"/>
    </row>
    <row r="205" spans="18:94" x14ac:dyDescent="0.25">
      <c r="R205" s="239"/>
      <c r="CB205" s="241"/>
      <c r="CC205" s="241"/>
      <c r="CD205" s="241"/>
    </row>
    <row r="206" spans="18:94" x14ac:dyDescent="0.25">
      <c r="R206" s="239"/>
      <c r="Z206" s="222" t="s">
        <v>84</v>
      </c>
      <c r="AA206" s="222" t="s">
        <v>1</v>
      </c>
      <c r="AB206" s="301">
        <v>6.6</v>
      </c>
      <c r="AC206" s="301">
        <v>6</v>
      </c>
      <c r="AD206" s="301">
        <v>6.6</v>
      </c>
      <c r="AE206" s="222"/>
      <c r="AF206" s="222" t="s">
        <v>84</v>
      </c>
      <c r="AG206" s="222" t="s">
        <v>1</v>
      </c>
      <c r="AH206" s="215">
        <v>100</v>
      </c>
      <c r="AI206" s="215">
        <v>91</v>
      </c>
      <c r="AJ206" s="222">
        <v>100</v>
      </c>
      <c r="AK206" s="222"/>
      <c r="AL206" s="222" t="s">
        <v>84</v>
      </c>
      <c r="AM206" s="222" t="s">
        <v>1</v>
      </c>
      <c r="AN206" s="215">
        <v>2</v>
      </c>
      <c r="AO206" s="215">
        <v>2</v>
      </c>
      <c r="AP206" s="215">
        <v>2</v>
      </c>
      <c r="CB206" s="241"/>
      <c r="CC206" s="241"/>
      <c r="CD206" s="241"/>
    </row>
    <row r="207" spans="18:94" x14ac:dyDescent="0.25">
      <c r="Z207" s="222" t="s">
        <v>84</v>
      </c>
      <c r="AA207" s="222" t="s">
        <v>2</v>
      </c>
      <c r="AB207" s="301">
        <v>6</v>
      </c>
      <c r="AC207" s="301">
        <v>5.4</v>
      </c>
      <c r="AD207" s="301">
        <v>6</v>
      </c>
      <c r="AE207" s="222"/>
      <c r="AF207" s="222" t="s">
        <v>84</v>
      </c>
      <c r="AG207" s="222" t="s">
        <v>2</v>
      </c>
      <c r="AH207" s="215">
        <v>100</v>
      </c>
      <c r="AI207" s="215">
        <v>90</v>
      </c>
      <c r="AJ207" s="222">
        <v>100</v>
      </c>
      <c r="AK207" s="222"/>
      <c r="AL207" s="222" t="s">
        <v>84</v>
      </c>
      <c r="AM207" s="222" t="s">
        <v>2</v>
      </c>
      <c r="AN207" s="215">
        <v>2</v>
      </c>
      <c r="AO207" s="215">
        <v>2</v>
      </c>
      <c r="AP207" s="215">
        <v>2</v>
      </c>
      <c r="CB207" s="241"/>
      <c r="CC207" s="241"/>
      <c r="CD207" s="241"/>
    </row>
    <row r="208" spans="18:94" x14ac:dyDescent="0.25">
      <c r="Z208" s="222" t="s">
        <v>84</v>
      </c>
      <c r="AA208" s="222" t="s">
        <v>3</v>
      </c>
      <c r="AB208" s="301">
        <v>12.6</v>
      </c>
      <c r="AC208" s="301">
        <v>11.4</v>
      </c>
      <c r="AD208" s="301">
        <v>12.6</v>
      </c>
      <c r="AE208" s="222"/>
      <c r="AF208" s="222" t="s">
        <v>84</v>
      </c>
      <c r="AG208" s="222" t="s">
        <v>3</v>
      </c>
      <c r="AH208" s="215">
        <v>100</v>
      </c>
      <c r="AI208" s="215">
        <v>90</v>
      </c>
      <c r="AJ208" s="222">
        <v>100</v>
      </c>
      <c r="AK208" s="222"/>
      <c r="AL208" s="222" t="s">
        <v>84</v>
      </c>
      <c r="AM208" s="222" t="s">
        <v>3</v>
      </c>
      <c r="AN208" s="215">
        <v>2</v>
      </c>
      <c r="AO208" s="215">
        <v>2</v>
      </c>
      <c r="AP208" s="215">
        <v>2</v>
      </c>
    </row>
    <row r="209" spans="26:94" x14ac:dyDescent="0.25">
      <c r="Z209" s="222" t="s">
        <v>79</v>
      </c>
      <c r="AA209" s="222" t="s">
        <v>1</v>
      </c>
      <c r="AB209" s="301">
        <v>66.900000000000006</v>
      </c>
      <c r="AC209" s="301">
        <v>49.4</v>
      </c>
      <c r="AD209" s="301">
        <v>67.5</v>
      </c>
      <c r="AE209" s="222"/>
      <c r="AF209" s="222" t="s">
        <v>79</v>
      </c>
      <c r="AG209" s="222" t="s">
        <v>1</v>
      </c>
      <c r="AH209" s="215">
        <v>99</v>
      </c>
      <c r="AI209" s="215">
        <v>73</v>
      </c>
      <c r="AJ209" s="222">
        <v>100</v>
      </c>
      <c r="AK209" s="222"/>
      <c r="AL209" s="222" t="s">
        <v>79</v>
      </c>
      <c r="AM209" s="222" t="s">
        <v>1</v>
      </c>
      <c r="AN209" s="215">
        <v>23</v>
      </c>
      <c r="AO209" s="215">
        <v>17</v>
      </c>
      <c r="AP209" s="215">
        <v>23</v>
      </c>
    </row>
    <row r="210" spans="26:94" x14ac:dyDescent="0.25">
      <c r="Z210" s="222" t="s">
        <v>79</v>
      </c>
      <c r="AA210" s="222" t="s">
        <v>2</v>
      </c>
      <c r="AB210" s="301">
        <v>97.3</v>
      </c>
      <c r="AC210" s="301">
        <v>52.9</v>
      </c>
      <c r="AD210" s="301">
        <v>99.5</v>
      </c>
      <c r="AE210" s="222"/>
      <c r="AF210" s="222" t="s">
        <v>79</v>
      </c>
      <c r="AG210" s="222" t="s">
        <v>2</v>
      </c>
      <c r="AH210" s="215">
        <v>98</v>
      </c>
      <c r="AI210" s="215">
        <v>53</v>
      </c>
      <c r="AJ210" s="222">
        <v>100</v>
      </c>
      <c r="AK210" s="222"/>
      <c r="AL210" s="222" t="s">
        <v>79</v>
      </c>
      <c r="AM210" s="222" t="s">
        <v>2</v>
      </c>
      <c r="AN210" s="215">
        <v>31</v>
      </c>
      <c r="AO210" s="215">
        <v>17</v>
      </c>
      <c r="AP210" s="215">
        <v>32</v>
      </c>
      <c r="BZ210" s="222" t="s">
        <v>84</v>
      </c>
      <c r="CA210" s="222" t="s">
        <v>1</v>
      </c>
      <c r="CB210" s="302">
        <v>6.6</v>
      </c>
      <c r="CC210" s="302">
        <v>6</v>
      </c>
      <c r="CD210" s="302">
        <v>6.6</v>
      </c>
      <c r="CE210" s="222"/>
      <c r="CF210" s="222" t="s">
        <v>84</v>
      </c>
      <c r="CG210" s="222" t="s">
        <v>1</v>
      </c>
      <c r="CH210" s="215">
        <v>100</v>
      </c>
      <c r="CI210" s="215">
        <v>91</v>
      </c>
      <c r="CJ210" s="222">
        <v>100</v>
      </c>
      <c r="CK210" s="222"/>
      <c r="CL210" s="222" t="s">
        <v>84</v>
      </c>
      <c r="CM210" s="222" t="s">
        <v>1</v>
      </c>
      <c r="CN210" s="215">
        <v>2</v>
      </c>
      <c r="CO210" s="215">
        <v>2</v>
      </c>
      <c r="CP210" s="215">
        <v>2</v>
      </c>
    </row>
    <row r="211" spans="26:94" x14ac:dyDescent="0.25">
      <c r="Z211" s="222" t="s">
        <v>79</v>
      </c>
      <c r="AA211" s="222" t="s">
        <v>3</v>
      </c>
      <c r="AB211" s="301">
        <v>164.2</v>
      </c>
      <c r="AC211" s="301">
        <v>102.3</v>
      </c>
      <c r="AD211" s="301">
        <v>167</v>
      </c>
      <c r="AE211" s="222"/>
      <c r="AF211" s="222" t="s">
        <v>79</v>
      </c>
      <c r="AG211" s="222" t="s">
        <v>3</v>
      </c>
      <c r="AH211" s="215">
        <v>98</v>
      </c>
      <c r="AI211" s="215">
        <v>61</v>
      </c>
      <c r="AJ211" s="222">
        <v>100</v>
      </c>
      <c r="AK211" s="222"/>
      <c r="AL211" s="222" t="s">
        <v>79</v>
      </c>
      <c r="AM211" s="222" t="s">
        <v>3</v>
      </c>
      <c r="AN211" s="215">
        <v>27</v>
      </c>
      <c r="AO211" s="215">
        <v>17</v>
      </c>
      <c r="AP211" s="215">
        <v>28</v>
      </c>
      <c r="BZ211" s="222" t="s">
        <v>84</v>
      </c>
      <c r="CA211" s="222" t="s">
        <v>2</v>
      </c>
      <c r="CB211" s="302">
        <v>6</v>
      </c>
      <c r="CC211" s="302">
        <v>5.4</v>
      </c>
      <c r="CD211" s="302">
        <v>6</v>
      </c>
      <c r="CE211" s="222"/>
      <c r="CF211" s="222" t="s">
        <v>84</v>
      </c>
      <c r="CG211" s="222" t="s">
        <v>2</v>
      </c>
      <c r="CH211" s="215">
        <v>100</v>
      </c>
      <c r="CI211" s="215">
        <v>90</v>
      </c>
      <c r="CJ211" s="222">
        <v>100</v>
      </c>
      <c r="CK211" s="222"/>
      <c r="CL211" s="222" t="s">
        <v>84</v>
      </c>
      <c r="CM211" s="222" t="s">
        <v>2</v>
      </c>
      <c r="CN211" s="215">
        <v>2</v>
      </c>
      <c r="CO211" s="215">
        <v>2</v>
      </c>
      <c r="CP211" s="215">
        <v>2</v>
      </c>
    </row>
    <row r="212" spans="26:94" x14ac:dyDescent="0.25">
      <c r="Z212" s="222" t="s">
        <v>91</v>
      </c>
      <c r="AA212" s="222" t="s">
        <v>1</v>
      </c>
      <c r="AB212" s="301">
        <v>172.4</v>
      </c>
      <c r="AC212" s="301">
        <v>137.9</v>
      </c>
      <c r="AD212" s="301">
        <v>173.1</v>
      </c>
      <c r="AE212" s="222"/>
      <c r="AF212" s="222" t="s">
        <v>91</v>
      </c>
      <c r="AG212" s="222" t="s">
        <v>1</v>
      </c>
      <c r="AH212" s="215">
        <v>100</v>
      </c>
      <c r="AI212" s="215">
        <v>80</v>
      </c>
      <c r="AJ212" s="222">
        <v>100</v>
      </c>
      <c r="AK212" s="222"/>
      <c r="AL212" s="222" t="s">
        <v>91</v>
      </c>
      <c r="AM212" s="222" t="s">
        <v>1</v>
      </c>
      <c r="AN212" s="215">
        <v>59</v>
      </c>
      <c r="AO212" s="215">
        <v>47</v>
      </c>
      <c r="AP212" s="215">
        <v>59</v>
      </c>
      <c r="BZ212" s="222" t="s">
        <v>84</v>
      </c>
      <c r="CA212" s="222" t="s">
        <v>3</v>
      </c>
      <c r="CB212" s="302">
        <v>12.6</v>
      </c>
      <c r="CC212" s="302">
        <v>11.4</v>
      </c>
      <c r="CD212" s="302">
        <v>12.6</v>
      </c>
      <c r="CE212" s="222"/>
      <c r="CF212" s="222" t="s">
        <v>84</v>
      </c>
      <c r="CG212" s="222" t="s">
        <v>3</v>
      </c>
      <c r="CH212" s="215">
        <v>100</v>
      </c>
      <c r="CI212" s="215">
        <v>90</v>
      </c>
      <c r="CJ212" s="222">
        <v>100</v>
      </c>
      <c r="CK212" s="222"/>
      <c r="CL212" s="222" t="s">
        <v>84</v>
      </c>
      <c r="CM212" s="222" t="s">
        <v>3</v>
      </c>
      <c r="CN212" s="215">
        <v>2</v>
      </c>
      <c r="CO212" s="215">
        <v>2</v>
      </c>
      <c r="CP212" s="215">
        <v>2</v>
      </c>
    </row>
    <row r="213" spans="26:94" x14ac:dyDescent="0.25">
      <c r="Z213" s="222" t="s">
        <v>91</v>
      </c>
      <c r="AA213" s="222" t="s">
        <v>2</v>
      </c>
      <c r="AB213" s="301">
        <v>163.5</v>
      </c>
      <c r="AC213" s="301">
        <v>106.1</v>
      </c>
      <c r="AD213" s="301">
        <v>165</v>
      </c>
      <c r="AE213" s="222"/>
      <c r="AF213" s="222" t="s">
        <v>91</v>
      </c>
      <c r="AG213" s="222" t="s">
        <v>2</v>
      </c>
      <c r="AH213" s="215">
        <v>99</v>
      </c>
      <c r="AI213" s="215">
        <v>64</v>
      </c>
      <c r="AJ213" s="222">
        <v>100</v>
      </c>
      <c r="AK213" s="222"/>
      <c r="AL213" s="222" t="s">
        <v>91</v>
      </c>
      <c r="AM213" s="222" t="s">
        <v>2</v>
      </c>
      <c r="AN213" s="215">
        <v>53</v>
      </c>
      <c r="AO213" s="215">
        <v>34</v>
      </c>
      <c r="AP213" s="215">
        <v>53</v>
      </c>
      <c r="BZ213" s="222" t="s">
        <v>79</v>
      </c>
      <c r="CA213" s="222" t="s">
        <v>1</v>
      </c>
      <c r="CB213" s="302">
        <v>66.900000000000006</v>
      </c>
      <c r="CC213" s="302">
        <v>49.4</v>
      </c>
      <c r="CD213" s="302">
        <v>67.5</v>
      </c>
      <c r="CE213" s="222"/>
      <c r="CF213" s="222" t="s">
        <v>79</v>
      </c>
      <c r="CG213" s="222" t="s">
        <v>1</v>
      </c>
      <c r="CH213" s="215">
        <v>99</v>
      </c>
      <c r="CI213" s="215">
        <v>73</v>
      </c>
      <c r="CJ213" s="222">
        <v>100</v>
      </c>
      <c r="CK213" s="222"/>
      <c r="CL213" s="222" t="s">
        <v>79</v>
      </c>
      <c r="CM213" s="222" t="s">
        <v>1</v>
      </c>
      <c r="CN213" s="215">
        <v>23</v>
      </c>
      <c r="CO213" s="215">
        <v>17</v>
      </c>
      <c r="CP213" s="215">
        <v>23</v>
      </c>
    </row>
    <row r="214" spans="26:94" x14ac:dyDescent="0.25">
      <c r="Z214" s="222" t="s">
        <v>91</v>
      </c>
      <c r="AA214" s="222" t="s">
        <v>3</v>
      </c>
      <c r="AB214" s="301">
        <v>335.9</v>
      </c>
      <c r="AC214" s="301">
        <v>244</v>
      </c>
      <c r="AD214" s="301">
        <v>338.1</v>
      </c>
      <c r="AE214" s="222"/>
      <c r="AF214" s="222" t="s">
        <v>91</v>
      </c>
      <c r="AG214" s="222" t="s">
        <v>3</v>
      </c>
      <c r="AH214" s="215">
        <v>99</v>
      </c>
      <c r="AI214" s="215">
        <v>72</v>
      </c>
      <c r="AJ214" s="222">
        <v>100</v>
      </c>
      <c r="AK214" s="222"/>
      <c r="AL214" s="222" t="s">
        <v>91</v>
      </c>
      <c r="AM214" s="222" t="s">
        <v>3</v>
      </c>
      <c r="AN214" s="215">
        <v>56</v>
      </c>
      <c r="AO214" s="215">
        <v>40</v>
      </c>
      <c r="AP214" s="215">
        <v>56</v>
      </c>
      <c r="BZ214" s="222" t="s">
        <v>79</v>
      </c>
      <c r="CA214" s="222" t="s">
        <v>2</v>
      </c>
      <c r="CB214" s="302">
        <v>97.3</v>
      </c>
      <c r="CC214" s="302">
        <v>52.9</v>
      </c>
      <c r="CD214" s="302">
        <v>99.5</v>
      </c>
      <c r="CE214" s="222"/>
      <c r="CF214" s="222" t="s">
        <v>79</v>
      </c>
      <c r="CG214" s="222" t="s">
        <v>2</v>
      </c>
      <c r="CH214" s="215">
        <v>98</v>
      </c>
      <c r="CI214" s="215">
        <v>53</v>
      </c>
      <c r="CJ214" s="222">
        <v>100</v>
      </c>
      <c r="CK214" s="222"/>
      <c r="CL214" s="222" t="s">
        <v>79</v>
      </c>
      <c r="CM214" s="222" t="s">
        <v>2</v>
      </c>
      <c r="CN214" s="215">
        <v>31</v>
      </c>
      <c r="CO214" s="215">
        <v>17</v>
      </c>
      <c r="CP214" s="215">
        <v>32</v>
      </c>
    </row>
    <row r="215" spans="26:94" x14ac:dyDescent="0.25">
      <c r="Z215" s="222" t="s">
        <v>234</v>
      </c>
      <c r="AA215" s="222" t="s">
        <v>1</v>
      </c>
      <c r="AB215" s="301">
        <v>256.10000000000002</v>
      </c>
      <c r="AC215" s="301">
        <v>191.8</v>
      </c>
      <c r="AD215" s="301">
        <v>264.39999999999998</v>
      </c>
      <c r="AE215" s="222"/>
      <c r="AF215" s="222" t="s">
        <v>234</v>
      </c>
      <c r="AG215" s="222" t="s">
        <v>1</v>
      </c>
      <c r="AH215" s="215">
        <v>97</v>
      </c>
      <c r="AI215" s="215">
        <v>73</v>
      </c>
      <c r="AJ215" s="222">
        <v>100</v>
      </c>
      <c r="AK215" s="222"/>
      <c r="AL215" s="222" t="s">
        <v>234</v>
      </c>
      <c r="AM215" s="222" t="s">
        <v>1</v>
      </c>
      <c r="AN215" s="215">
        <v>87</v>
      </c>
      <c r="AO215" s="215">
        <v>65</v>
      </c>
      <c r="AP215" s="215">
        <v>90</v>
      </c>
      <c r="BZ215" s="222" t="s">
        <v>79</v>
      </c>
      <c r="CA215" s="222" t="s">
        <v>3</v>
      </c>
      <c r="CB215" s="302">
        <v>164.2</v>
      </c>
      <c r="CC215" s="302">
        <v>102.3</v>
      </c>
      <c r="CD215" s="302">
        <v>167</v>
      </c>
      <c r="CE215" s="222"/>
      <c r="CF215" s="222" t="s">
        <v>79</v>
      </c>
      <c r="CG215" s="222" t="s">
        <v>3</v>
      </c>
      <c r="CH215" s="215">
        <v>98</v>
      </c>
      <c r="CI215" s="215">
        <v>61</v>
      </c>
      <c r="CJ215" s="222">
        <v>100</v>
      </c>
      <c r="CK215" s="222"/>
      <c r="CL215" s="222" t="s">
        <v>79</v>
      </c>
      <c r="CM215" s="222" t="s">
        <v>3</v>
      </c>
      <c r="CN215" s="215">
        <v>27</v>
      </c>
      <c r="CO215" s="215">
        <v>17</v>
      </c>
      <c r="CP215" s="215">
        <v>28</v>
      </c>
    </row>
    <row r="216" spans="26:94" x14ac:dyDescent="0.25">
      <c r="Z216" s="222" t="s">
        <v>234</v>
      </c>
      <c r="AA216" s="222" t="s">
        <v>2</v>
      </c>
      <c r="AB216" s="301">
        <v>260.5</v>
      </c>
      <c r="AC216" s="301">
        <v>191.8</v>
      </c>
      <c r="AD216" s="301">
        <v>271.10000000000002</v>
      </c>
      <c r="AE216" s="222"/>
      <c r="AF216" s="222" t="s">
        <v>234</v>
      </c>
      <c r="AG216" s="222" t="s">
        <v>2</v>
      </c>
      <c r="AH216" s="215">
        <v>96</v>
      </c>
      <c r="AI216" s="215">
        <v>71</v>
      </c>
      <c r="AJ216" s="222">
        <v>100</v>
      </c>
      <c r="AK216" s="222"/>
      <c r="AL216" s="222" t="s">
        <v>234</v>
      </c>
      <c r="AM216" s="222" t="s">
        <v>2</v>
      </c>
      <c r="AN216" s="215">
        <v>84</v>
      </c>
      <c r="AO216" s="215">
        <v>62</v>
      </c>
      <c r="AP216" s="215">
        <v>88</v>
      </c>
      <c r="BZ216" s="222" t="s">
        <v>91</v>
      </c>
      <c r="CA216" s="222" t="s">
        <v>1</v>
      </c>
      <c r="CB216" s="302">
        <v>265.2</v>
      </c>
      <c r="CC216" s="302">
        <v>206.4</v>
      </c>
      <c r="CD216" s="302">
        <v>267.60000000000002</v>
      </c>
      <c r="CE216" s="222"/>
      <c r="CF216" s="222" t="s">
        <v>91</v>
      </c>
      <c r="CG216" s="222" t="s">
        <v>1</v>
      </c>
      <c r="CH216" s="215">
        <v>99</v>
      </c>
      <c r="CI216" s="215">
        <v>77</v>
      </c>
      <c r="CJ216" s="222">
        <v>100</v>
      </c>
      <c r="CK216" s="222"/>
      <c r="CL216" s="222" t="s">
        <v>91</v>
      </c>
      <c r="CM216" s="222" t="s">
        <v>1</v>
      </c>
      <c r="CN216" s="215">
        <v>90</v>
      </c>
      <c r="CO216" s="215">
        <v>70</v>
      </c>
      <c r="CP216" s="215">
        <v>91</v>
      </c>
    </row>
    <row r="217" spans="26:94" x14ac:dyDescent="0.25">
      <c r="Z217" s="222" t="s">
        <v>234</v>
      </c>
      <c r="AA217" s="222" t="s">
        <v>3</v>
      </c>
      <c r="AB217" s="301">
        <v>516.6</v>
      </c>
      <c r="AC217" s="301">
        <v>383.6</v>
      </c>
      <c r="AD217" s="301">
        <v>535.5</v>
      </c>
      <c r="AE217" s="222"/>
      <c r="AF217" s="222" t="s">
        <v>234</v>
      </c>
      <c r="AG217" s="222" t="s">
        <v>3</v>
      </c>
      <c r="AH217" s="215">
        <v>96</v>
      </c>
      <c r="AI217" s="215">
        <v>72</v>
      </c>
      <c r="AJ217" s="222">
        <v>100</v>
      </c>
      <c r="AK217" s="222"/>
      <c r="AL217" s="222" t="s">
        <v>234</v>
      </c>
      <c r="AM217" s="222" t="s">
        <v>3</v>
      </c>
      <c r="AN217" s="215">
        <v>86</v>
      </c>
      <c r="AO217" s="215">
        <v>64</v>
      </c>
      <c r="AP217" s="215">
        <v>89</v>
      </c>
      <c r="BZ217" s="222" t="s">
        <v>91</v>
      </c>
      <c r="CA217" s="222" t="s">
        <v>2</v>
      </c>
      <c r="CB217" s="302">
        <v>267.39999999999998</v>
      </c>
      <c r="CC217" s="302">
        <v>172.6</v>
      </c>
      <c r="CD217" s="302">
        <v>272</v>
      </c>
      <c r="CE217" s="222"/>
      <c r="CF217" s="222" t="s">
        <v>91</v>
      </c>
      <c r="CG217" s="222" t="s">
        <v>2</v>
      </c>
      <c r="CH217" s="215">
        <v>98</v>
      </c>
      <c r="CI217" s="215">
        <v>63</v>
      </c>
      <c r="CJ217" s="222">
        <v>100</v>
      </c>
      <c r="CK217" s="222"/>
      <c r="CL217" s="222" t="s">
        <v>91</v>
      </c>
      <c r="CM217" s="222" t="s">
        <v>2</v>
      </c>
      <c r="CN217" s="215">
        <v>86</v>
      </c>
      <c r="CO217" s="215">
        <v>56</v>
      </c>
      <c r="CP217" s="215">
        <v>88</v>
      </c>
    </row>
    <row r="218" spans="26:94" x14ac:dyDescent="0.25">
      <c r="Z218" s="222" t="s">
        <v>83</v>
      </c>
      <c r="AA218" s="222" t="s">
        <v>1</v>
      </c>
      <c r="AB218" s="301">
        <v>156.19999999999999</v>
      </c>
      <c r="AC218" s="301">
        <v>117.7</v>
      </c>
      <c r="AD218" s="301">
        <v>156.80000000000001</v>
      </c>
      <c r="AE218" s="222"/>
      <c r="AF218" s="222" t="s">
        <v>83</v>
      </c>
      <c r="AG218" s="222" t="s">
        <v>1</v>
      </c>
      <c r="AH218" s="215">
        <v>100</v>
      </c>
      <c r="AI218" s="215">
        <v>75</v>
      </c>
      <c r="AJ218" s="222">
        <v>100</v>
      </c>
      <c r="AK218" s="222"/>
      <c r="AL218" s="222" t="s">
        <v>83</v>
      </c>
      <c r="AM218" s="222" t="s">
        <v>1</v>
      </c>
      <c r="AN218" s="215">
        <v>53</v>
      </c>
      <c r="AO218" s="215">
        <v>40</v>
      </c>
      <c r="AP218" s="215">
        <v>53</v>
      </c>
      <c r="BZ218" s="222" t="s">
        <v>91</v>
      </c>
      <c r="CA218" s="222" t="s">
        <v>3</v>
      </c>
      <c r="CB218" s="302">
        <v>532.6</v>
      </c>
      <c r="CC218" s="302">
        <v>379</v>
      </c>
      <c r="CD218" s="302">
        <v>539.6</v>
      </c>
      <c r="CE218" s="222"/>
      <c r="CF218" s="222" t="s">
        <v>91</v>
      </c>
      <c r="CG218" s="222" t="s">
        <v>3</v>
      </c>
      <c r="CH218" s="215">
        <v>99</v>
      </c>
      <c r="CI218" s="215">
        <v>70</v>
      </c>
      <c r="CJ218" s="222">
        <v>100</v>
      </c>
      <c r="CK218" s="222"/>
      <c r="CL218" s="222" t="s">
        <v>91</v>
      </c>
      <c r="CM218" s="222" t="s">
        <v>3</v>
      </c>
      <c r="CN218" s="215">
        <v>88</v>
      </c>
      <c r="CO218" s="215">
        <v>63</v>
      </c>
      <c r="CP218" s="215">
        <v>89</v>
      </c>
    </row>
    <row r="219" spans="26:94" x14ac:dyDescent="0.25">
      <c r="Z219" s="222" t="s">
        <v>83</v>
      </c>
      <c r="AA219" s="222" t="s">
        <v>2</v>
      </c>
      <c r="AB219" s="301">
        <v>121.8</v>
      </c>
      <c r="AC219" s="301">
        <v>79.900000000000006</v>
      </c>
      <c r="AD219" s="301">
        <v>122.6</v>
      </c>
      <c r="AE219" s="222"/>
      <c r="AF219" s="222" t="s">
        <v>83</v>
      </c>
      <c r="AG219" s="222" t="s">
        <v>2</v>
      </c>
      <c r="AH219" s="215">
        <v>99</v>
      </c>
      <c r="AI219" s="215">
        <v>65</v>
      </c>
      <c r="AJ219" s="222">
        <v>100</v>
      </c>
      <c r="AK219" s="222"/>
      <c r="AL219" s="222" t="s">
        <v>83</v>
      </c>
      <c r="AM219" s="222" t="s">
        <v>2</v>
      </c>
      <c r="AN219" s="215">
        <v>39</v>
      </c>
      <c r="AO219" s="215">
        <v>26</v>
      </c>
      <c r="AP219" s="215">
        <v>40</v>
      </c>
      <c r="BZ219" s="222" t="s">
        <v>234</v>
      </c>
      <c r="CA219" s="222" t="s">
        <v>1</v>
      </c>
      <c r="CB219" s="302">
        <v>265.8</v>
      </c>
      <c r="CC219" s="302">
        <v>194.7</v>
      </c>
      <c r="CD219" s="302">
        <v>274.60000000000002</v>
      </c>
      <c r="CE219" s="222"/>
      <c r="CF219" s="222" t="s">
        <v>234</v>
      </c>
      <c r="CG219" s="222" t="s">
        <v>1</v>
      </c>
      <c r="CH219" s="215">
        <v>97</v>
      </c>
      <c r="CI219" s="215">
        <v>71</v>
      </c>
      <c r="CJ219" s="222">
        <v>100</v>
      </c>
      <c r="CK219" s="222"/>
      <c r="CL219" s="222" t="s">
        <v>234</v>
      </c>
      <c r="CM219" s="222" t="s">
        <v>1</v>
      </c>
      <c r="CN219" s="215">
        <v>90</v>
      </c>
      <c r="CO219" s="215">
        <v>66</v>
      </c>
      <c r="CP219" s="215">
        <v>93</v>
      </c>
    </row>
    <row r="220" spans="26:94" x14ac:dyDescent="0.25">
      <c r="Z220" s="222" t="s">
        <v>83</v>
      </c>
      <c r="AA220" s="222" t="s">
        <v>3</v>
      </c>
      <c r="AB220" s="301">
        <v>278</v>
      </c>
      <c r="AC220" s="301">
        <v>197.5</v>
      </c>
      <c r="AD220" s="301">
        <v>279.39999999999998</v>
      </c>
      <c r="AE220" s="222"/>
      <c r="AF220" s="222" t="s">
        <v>83</v>
      </c>
      <c r="AG220" s="222" t="s">
        <v>3</v>
      </c>
      <c r="AH220" s="215">
        <v>100</v>
      </c>
      <c r="AI220" s="215">
        <v>71</v>
      </c>
      <c r="AJ220" s="222">
        <v>100</v>
      </c>
      <c r="AK220" s="222"/>
      <c r="AL220" s="222" t="s">
        <v>83</v>
      </c>
      <c r="AM220" s="222" t="s">
        <v>3</v>
      </c>
      <c r="AN220" s="215">
        <v>46</v>
      </c>
      <c r="AO220" s="215">
        <v>33</v>
      </c>
      <c r="AP220" s="215">
        <v>46</v>
      </c>
      <c r="BZ220" s="222" t="s">
        <v>234</v>
      </c>
      <c r="CA220" s="222" t="s">
        <v>2</v>
      </c>
      <c r="CB220" s="302">
        <v>271.39999999999998</v>
      </c>
      <c r="CC220" s="302">
        <v>194.8</v>
      </c>
      <c r="CD220" s="302">
        <v>282.5</v>
      </c>
      <c r="CE220" s="222"/>
      <c r="CF220" s="222" t="s">
        <v>234</v>
      </c>
      <c r="CG220" s="222" t="s">
        <v>2</v>
      </c>
      <c r="CH220" s="215">
        <v>96</v>
      </c>
      <c r="CI220" s="215">
        <v>69</v>
      </c>
      <c r="CJ220" s="222">
        <v>100</v>
      </c>
      <c r="CK220" s="222"/>
      <c r="CL220" s="222" t="s">
        <v>234</v>
      </c>
      <c r="CM220" s="222" t="s">
        <v>2</v>
      </c>
      <c r="CN220" s="215">
        <v>88</v>
      </c>
      <c r="CO220" s="215">
        <v>63</v>
      </c>
      <c r="CP220" s="215">
        <v>91</v>
      </c>
    </row>
    <row r="221" spans="26:94" x14ac:dyDescent="0.25">
      <c r="Z221" s="222" t="s">
        <v>76</v>
      </c>
      <c r="AA221" s="222" t="s">
        <v>1</v>
      </c>
      <c r="AB221" s="301">
        <v>262.60000000000002</v>
      </c>
      <c r="AC221" s="301">
        <v>189.7</v>
      </c>
      <c r="AD221" s="301">
        <v>264.5</v>
      </c>
      <c r="AE221" s="222"/>
      <c r="AF221" s="222" t="s">
        <v>76</v>
      </c>
      <c r="AG221" s="222" t="s">
        <v>1</v>
      </c>
      <c r="AH221" s="215">
        <v>99</v>
      </c>
      <c r="AI221" s="215">
        <v>72</v>
      </c>
      <c r="AJ221" s="222">
        <v>100</v>
      </c>
      <c r="AK221" s="222"/>
      <c r="AL221" s="222" t="s">
        <v>76</v>
      </c>
      <c r="AM221" s="222" t="s">
        <v>1</v>
      </c>
      <c r="AN221" s="215">
        <v>89</v>
      </c>
      <c r="AO221" s="215">
        <v>65</v>
      </c>
      <c r="AP221" s="215">
        <v>90</v>
      </c>
      <c r="BZ221" s="222" t="s">
        <v>234</v>
      </c>
      <c r="CA221" s="222" t="s">
        <v>3</v>
      </c>
      <c r="CB221" s="302">
        <v>537.20000000000005</v>
      </c>
      <c r="CC221" s="302">
        <v>389.5</v>
      </c>
      <c r="CD221" s="302">
        <v>557.1</v>
      </c>
      <c r="CE221" s="222"/>
      <c r="CF221" s="222" t="s">
        <v>234</v>
      </c>
      <c r="CG221" s="222" t="s">
        <v>3</v>
      </c>
      <c r="CH221" s="215">
        <v>96</v>
      </c>
      <c r="CI221" s="215">
        <v>70</v>
      </c>
      <c r="CJ221" s="222">
        <v>100</v>
      </c>
      <c r="CK221" s="222"/>
      <c r="CL221" s="222" t="s">
        <v>234</v>
      </c>
      <c r="CM221" s="222" t="s">
        <v>3</v>
      </c>
      <c r="CN221" s="215">
        <v>89</v>
      </c>
      <c r="CO221" s="215">
        <v>65</v>
      </c>
      <c r="CP221" s="215">
        <v>92</v>
      </c>
    </row>
    <row r="222" spans="26:94" x14ac:dyDescent="0.25">
      <c r="Z222" s="222" t="s">
        <v>76</v>
      </c>
      <c r="AA222" s="222" t="s">
        <v>2</v>
      </c>
      <c r="AB222" s="301">
        <v>266.60000000000002</v>
      </c>
      <c r="AC222" s="301">
        <v>179.4</v>
      </c>
      <c r="AD222" s="301">
        <v>269.5</v>
      </c>
      <c r="AE222" s="222"/>
      <c r="AF222" s="222" t="s">
        <v>76</v>
      </c>
      <c r="AG222" s="222" t="s">
        <v>2</v>
      </c>
      <c r="AH222" s="215">
        <v>99</v>
      </c>
      <c r="AI222" s="215">
        <v>67</v>
      </c>
      <c r="AJ222" s="222">
        <v>100</v>
      </c>
      <c r="AK222" s="222"/>
      <c r="AL222" s="222" t="s">
        <v>76</v>
      </c>
      <c r="AM222" s="222" t="s">
        <v>2</v>
      </c>
      <c r="AN222" s="215">
        <v>86</v>
      </c>
      <c r="AO222" s="215">
        <v>58</v>
      </c>
      <c r="AP222" s="215">
        <v>87</v>
      </c>
      <c r="BZ222" s="222" t="s">
        <v>83</v>
      </c>
      <c r="CA222" s="222" t="s">
        <v>1</v>
      </c>
      <c r="CB222" s="302">
        <v>160.9</v>
      </c>
      <c r="CC222" s="302">
        <v>122</v>
      </c>
      <c r="CD222" s="302">
        <v>161.4</v>
      </c>
      <c r="CE222" s="222"/>
      <c r="CF222" s="222" t="s">
        <v>83</v>
      </c>
      <c r="CG222" s="222" t="s">
        <v>1</v>
      </c>
      <c r="CH222" s="215">
        <v>100</v>
      </c>
      <c r="CI222" s="215">
        <v>76</v>
      </c>
      <c r="CJ222" s="222">
        <v>100</v>
      </c>
      <c r="CK222" s="222"/>
      <c r="CL222" s="222" t="s">
        <v>83</v>
      </c>
      <c r="CM222" s="222" t="s">
        <v>1</v>
      </c>
      <c r="CN222" s="215">
        <v>55</v>
      </c>
      <c r="CO222" s="215">
        <v>42</v>
      </c>
      <c r="CP222" s="215">
        <v>55</v>
      </c>
    </row>
    <row r="223" spans="26:94" x14ac:dyDescent="0.25">
      <c r="Z223" s="222" t="s">
        <v>76</v>
      </c>
      <c r="AA223" s="222" t="s">
        <v>3</v>
      </c>
      <c r="AB223" s="301">
        <v>529.20000000000005</v>
      </c>
      <c r="AC223" s="301">
        <v>369.1</v>
      </c>
      <c r="AD223" s="301">
        <v>533.9</v>
      </c>
      <c r="AE223" s="222"/>
      <c r="AF223" s="222" t="s">
        <v>76</v>
      </c>
      <c r="AG223" s="222" t="s">
        <v>3</v>
      </c>
      <c r="AH223" s="215">
        <v>99</v>
      </c>
      <c r="AI223" s="215">
        <v>69</v>
      </c>
      <c r="AJ223" s="222">
        <v>100</v>
      </c>
      <c r="AK223" s="222"/>
      <c r="AL223" s="222" t="s">
        <v>76</v>
      </c>
      <c r="AM223" s="222" t="s">
        <v>3</v>
      </c>
      <c r="AN223" s="215">
        <v>88</v>
      </c>
      <c r="AO223" s="215">
        <v>61</v>
      </c>
      <c r="AP223" s="215">
        <v>89</v>
      </c>
      <c r="BZ223" s="222" t="s">
        <v>83</v>
      </c>
      <c r="CA223" s="222" t="s">
        <v>2</v>
      </c>
      <c r="CB223" s="302">
        <v>127.6</v>
      </c>
      <c r="CC223" s="302">
        <v>85.2</v>
      </c>
      <c r="CD223" s="302">
        <v>128.4</v>
      </c>
      <c r="CE223" s="222"/>
      <c r="CF223" s="222" t="s">
        <v>83</v>
      </c>
      <c r="CG223" s="222" t="s">
        <v>2</v>
      </c>
      <c r="CH223" s="215">
        <v>99</v>
      </c>
      <c r="CI223" s="215">
        <v>66</v>
      </c>
      <c r="CJ223" s="222">
        <v>100</v>
      </c>
      <c r="CK223" s="222"/>
      <c r="CL223" s="222" t="s">
        <v>83</v>
      </c>
      <c r="CM223" s="222" t="s">
        <v>2</v>
      </c>
      <c r="CN223" s="215">
        <v>41</v>
      </c>
      <c r="CO223" s="215">
        <v>28</v>
      </c>
      <c r="CP223" s="215">
        <v>42</v>
      </c>
    </row>
    <row r="224" spans="26:94" x14ac:dyDescent="0.25">
      <c r="Z224" s="222" t="s">
        <v>163</v>
      </c>
      <c r="AA224" s="222" t="s">
        <v>1</v>
      </c>
      <c r="AB224" s="301">
        <v>280</v>
      </c>
      <c r="AC224" s="301">
        <v>244.6</v>
      </c>
      <c r="AD224" s="301">
        <v>281.60000000000002</v>
      </c>
      <c r="AE224" s="222"/>
      <c r="AF224" s="222" t="s">
        <v>163</v>
      </c>
      <c r="AG224" s="222" t="s">
        <v>1</v>
      </c>
      <c r="AH224" s="215">
        <v>99</v>
      </c>
      <c r="AI224" s="215">
        <v>87</v>
      </c>
      <c r="AJ224" s="222">
        <v>100</v>
      </c>
      <c r="AK224" s="222"/>
      <c r="AL224" s="222" t="s">
        <v>163</v>
      </c>
      <c r="AM224" s="222" t="s">
        <v>1</v>
      </c>
      <c r="AN224" s="215">
        <v>95</v>
      </c>
      <c r="AO224" s="215">
        <v>83</v>
      </c>
      <c r="AP224" s="215">
        <v>96</v>
      </c>
      <c r="BZ224" s="222" t="s">
        <v>83</v>
      </c>
      <c r="CA224" s="222" t="s">
        <v>3</v>
      </c>
      <c r="CB224" s="302">
        <v>288.5</v>
      </c>
      <c r="CC224" s="302">
        <v>207.1</v>
      </c>
      <c r="CD224" s="302">
        <v>289.89999999999998</v>
      </c>
      <c r="CE224" s="222"/>
      <c r="CF224" s="222" t="s">
        <v>83</v>
      </c>
      <c r="CG224" s="222" t="s">
        <v>3</v>
      </c>
      <c r="CH224" s="215">
        <v>100</v>
      </c>
      <c r="CI224" s="215">
        <v>71</v>
      </c>
      <c r="CJ224" s="222">
        <v>100</v>
      </c>
      <c r="CK224" s="222"/>
      <c r="CL224" s="222" t="s">
        <v>83</v>
      </c>
      <c r="CM224" s="222" t="s">
        <v>3</v>
      </c>
      <c r="CN224" s="215">
        <v>48</v>
      </c>
      <c r="CO224" s="215">
        <v>34</v>
      </c>
      <c r="CP224" s="215">
        <v>48</v>
      </c>
    </row>
    <row r="225" spans="26:94" x14ac:dyDescent="0.25">
      <c r="Z225" s="222" t="s">
        <v>163</v>
      </c>
      <c r="AA225" s="222" t="s">
        <v>2</v>
      </c>
      <c r="AB225" s="301">
        <v>281.60000000000002</v>
      </c>
      <c r="AC225" s="301">
        <v>215.9</v>
      </c>
      <c r="AD225" s="301">
        <v>284.89999999999998</v>
      </c>
      <c r="AE225" s="222"/>
      <c r="AF225" s="222" t="s">
        <v>163</v>
      </c>
      <c r="AG225" s="222" t="s">
        <v>2</v>
      </c>
      <c r="AH225" s="215">
        <v>99</v>
      </c>
      <c r="AI225" s="215">
        <v>76</v>
      </c>
      <c r="AJ225" s="222">
        <v>100</v>
      </c>
      <c r="AK225" s="222"/>
      <c r="AL225" s="222" t="s">
        <v>163</v>
      </c>
      <c r="AM225" s="222" t="s">
        <v>2</v>
      </c>
      <c r="AN225" s="215">
        <v>91</v>
      </c>
      <c r="AO225" s="215">
        <v>70</v>
      </c>
      <c r="AP225" s="215">
        <v>92</v>
      </c>
      <c r="BZ225" s="222" t="s">
        <v>76</v>
      </c>
      <c r="CA225" s="222" t="s">
        <v>1</v>
      </c>
      <c r="CB225" s="302">
        <v>265</v>
      </c>
      <c r="CC225" s="302">
        <v>191.9</v>
      </c>
      <c r="CD225" s="302">
        <v>266.89999999999998</v>
      </c>
      <c r="CE225" s="222"/>
      <c r="CF225" s="222" t="s">
        <v>76</v>
      </c>
      <c r="CG225" s="222" t="s">
        <v>1</v>
      </c>
      <c r="CH225" s="215">
        <v>99</v>
      </c>
      <c r="CI225" s="215">
        <v>72</v>
      </c>
      <c r="CJ225" s="222">
        <v>100</v>
      </c>
      <c r="CK225" s="222"/>
      <c r="CL225" s="222" t="s">
        <v>76</v>
      </c>
      <c r="CM225" s="222" t="s">
        <v>1</v>
      </c>
      <c r="CN225" s="215">
        <v>90</v>
      </c>
      <c r="CO225" s="215">
        <v>65</v>
      </c>
      <c r="CP225" s="215">
        <v>91</v>
      </c>
    </row>
    <row r="226" spans="26:94" x14ac:dyDescent="0.25">
      <c r="Z226" s="222" t="s">
        <v>163</v>
      </c>
      <c r="AA226" s="222" t="s">
        <v>3</v>
      </c>
      <c r="AB226" s="301">
        <v>561.6</v>
      </c>
      <c r="AC226" s="301">
        <v>460.5</v>
      </c>
      <c r="AD226" s="301">
        <v>566.5</v>
      </c>
      <c r="AE226" s="222"/>
      <c r="AF226" s="222" t="s">
        <v>163</v>
      </c>
      <c r="AG226" s="222" t="s">
        <v>3</v>
      </c>
      <c r="AH226" s="215">
        <v>99</v>
      </c>
      <c r="AI226" s="215">
        <v>81</v>
      </c>
      <c r="AJ226" s="222">
        <v>100</v>
      </c>
      <c r="AK226" s="222"/>
      <c r="AL226" s="222" t="s">
        <v>163</v>
      </c>
      <c r="AM226" s="222" t="s">
        <v>3</v>
      </c>
      <c r="AN226" s="215">
        <v>93</v>
      </c>
      <c r="AO226" s="215">
        <v>76</v>
      </c>
      <c r="AP226" s="215">
        <v>94</v>
      </c>
      <c r="BZ226" s="222" t="s">
        <v>76</v>
      </c>
      <c r="CA226" s="222" t="s">
        <v>2</v>
      </c>
      <c r="CB226" s="302">
        <v>270</v>
      </c>
      <c r="CC226" s="302">
        <v>182.7</v>
      </c>
      <c r="CD226" s="302">
        <v>272.89999999999998</v>
      </c>
      <c r="CE226" s="222"/>
      <c r="CF226" s="222" t="s">
        <v>76</v>
      </c>
      <c r="CG226" s="222" t="s">
        <v>2</v>
      </c>
      <c r="CH226" s="215">
        <v>99</v>
      </c>
      <c r="CI226" s="215">
        <v>67</v>
      </c>
      <c r="CJ226" s="222">
        <v>100</v>
      </c>
      <c r="CK226" s="222"/>
      <c r="CL226" s="222" t="s">
        <v>76</v>
      </c>
      <c r="CM226" s="222" t="s">
        <v>2</v>
      </c>
      <c r="CN226" s="215">
        <v>87</v>
      </c>
      <c r="CO226" s="215">
        <v>59</v>
      </c>
      <c r="CP226" s="215">
        <v>88</v>
      </c>
    </row>
    <row r="227" spans="26:94" x14ac:dyDescent="0.25">
      <c r="Z227" s="222" t="s">
        <v>3</v>
      </c>
      <c r="AA227" s="222" t="s">
        <v>3</v>
      </c>
      <c r="AB227" s="301">
        <v>2398.1</v>
      </c>
      <c r="AC227" s="301">
        <v>1768.5</v>
      </c>
      <c r="AD227" s="301">
        <v>2433</v>
      </c>
      <c r="AE227" s="222"/>
      <c r="AF227" s="222" t="s">
        <v>3</v>
      </c>
      <c r="AG227" s="222" t="s">
        <v>3</v>
      </c>
      <c r="AH227" s="215">
        <v>99</v>
      </c>
      <c r="AI227" s="215">
        <v>73</v>
      </c>
      <c r="AJ227" s="222">
        <v>100</v>
      </c>
      <c r="AK227" s="222"/>
      <c r="AL227" s="222" t="s">
        <v>3</v>
      </c>
      <c r="AM227" s="222" t="s">
        <v>3</v>
      </c>
      <c r="AN227" s="215">
        <v>398</v>
      </c>
      <c r="AO227" s="215">
        <v>293</v>
      </c>
      <c r="AP227" s="215">
        <v>403</v>
      </c>
      <c r="BZ227" s="222" t="s">
        <v>76</v>
      </c>
      <c r="CA227" s="222" t="s">
        <v>3</v>
      </c>
      <c r="CB227" s="302">
        <v>535</v>
      </c>
      <c r="CC227" s="302">
        <v>374.7</v>
      </c>
      <c r="CD227" s="302">
        <v>539.79999999999995</v>
      </c>
      <c r="CE227" s="222"/>
      <c r="CF227" s="222" t="s">
        <v>76</v>
      </c>
      <c r="CG227" s="222" t="s">
        <v>3</v>
      </c>
      <c r="CH227" s="215">
        <v>99</v>
      </c>
      <c r="CI227" s="215">
        <v>69</v>
      </c>
      <c r="CJ227" s="222">
        <v>100</v>
      </c>
      <c r="CK227" s="222"/>
      <c r="CL227" s="222" t="s">
        <v>76</v>
      </c>
      <c r="CM227" s="222" t="s">
        <v>3</v>
      </c>
      <c r="CN227" s="215">
        <v>89</v>
      </c>
      <c r="CO227" s="215">
        <v>62</v>
      </c>
      <c r="CP227" s="215">
        <v>89</v>
      </c>
    </row>
    <row r="228" spans="26:94" x14ac:dyDescent="0.25">
      <c r="BZ228" s="222" t="s">
        <v>163</v>
      </c>
      <c r="CA228" s="222" t="s">
        <v>1</v>
      </c>
      <c r="CB228" s="302">
        <v>281.8</v>
      </c>
      <c r="CC228" s="302">
        <v>247.1</v>
      </c>
      <c r="CD228" s="302">
        <v>283.5</v>
      </c>
      <c r="CE228" s="222"/>
      <c r="CF228" s="222" t="s">
        <v>163</v>
      </c>
      <c r="CG228" s="222" t="s">
        <v>1</v>
      </c>
      <c r="CH228" s="215">
        <v>99</v>
      </c>
      <c r="CI228" s="215">
        <v>87</v>
      </c>
      <c r="CJ228" s="222">
        <v>100</v>
      </c>
      <c r="CK228" s="222"/>
      <c r="CL228" s="222" t="s">
        <v>163</v>
      </c>
      <c r="CM228" s="222" t="s">
        <v>1</v>
      </c>
      <c r="CN228" s="215">
        <v>96</v>
      </c>
      <c r="CO228" s="215">
        <v>84</v>
      </c>
      <c r="CP228" s="215">
        <v>96</v>
      </c>
    </row>
    <row r="229" spans="26:94" x14ac:dyDescent="0.25">
      <c r="BZ229" s="222" t="s">
        <v>163</v>
      </c>
      <c r="CA229" s="222" t="s">
        <v>2</v>
      </c>
      <c r="CB229" s="302">
        <v>285.7</v>
      </c>
      <c r="CC229" s="302">
        <v>220.2</v>
      </c>
      <c r="CD229" s="302">
        <v>289.2</v>
      </c>
      <c r="CE229" s="222"/>
      <c r="CF229" s="222" t="s">
        <v>163</v>
      </c>
      <c r="CG229" s="222" t="s">
        <v>2</v>
      </c>
      <c r="CH229" s="215">
        <v>99</v>
      </c>
      <c r="CI229" s="215">
        <v>76</v>
      </c>
      <c r="CJ229" s="222">
        <v>100</v>
      </c>
      <c r="CK229" s="222"/>
      <c r="CL229" s="222" t="s">
        <v>163</v>
      </c>
      <c r="CM229" s="222" t="s">
        <v>2</v>
      </c>
      <c r="CN229" s="215">
        <v>92</v>
      </c>
      <c r="CO229" s="215">
        <v>71</v>
      </c>
      <c r="CP229" s="215">
        <v>93</v>
      </c>
    </row>
    <row r="230" spans="26:94" x14ac:dyDescent="0.25">
      <c r="BZ230" s="222" t="s">
        <v>163</v>
      </c>
      <c r="CA230" s="222" t="s">
        <v>3</v>
      </c>
      <c r="CB230" s="302">
        <v>567.5</v>
      </c>
      <c r="CC230" s="302">
        <v>467.2</v>
      </c>
      <c r="CD230" s="302">
        <v>572.70000000000005</v>
      </c>
      <c r="CE230" s="222"/>
      <c r="CF230" s="222" t="s">
        <v>163</v>
      </c>
      <c r="CG230" s="222" t="s">
        <v>3</v>
      </c>
      <c r="CH230" s="215">
        <v>99</v>
      </c>
      <c r="CI230" s="215">
        <v>82</v>
      </c>
      <c r="CJ230" s="222">
        <v>100</v>
      </c>
      <c r="CK230" s="222"/>
      <c r="CL230" s="222" t="s">
        <v>163</v>
      </c>
      <c r="CM230" s="222" t="s">
        <v>3</v>
      </c>
      <c r="CN230" s="215">
        <v>94</v>
      </c>
      <c r="CO230" s="215">
        <v>77</v>
      </c>
      <c r="CP230" s="215">
        <v>95</v>
      </c>
    </row>
    <row r="231" spans="26:94" x14ac:dyDescent="0.25">
      <c r="BZ231" s="222" t="s">
        <v>3</v>
      </c>
      <c r="CA231" s="222" t="s">
        <v>3</v>
      </c>
      <c r="CB231" s="302">
        <v>2637.6</v>
      </c>
      <c r="CC231" s="302">
        <v>1931.2</v>
      </c>
      <c r="CD231" s="302">
        <v>2678.7</v>
      </c>
      <c r="CE231" s="222"/>
      <c r="CF231" s="222" t="s">
        <v>3</v>
      </c>
      <c r="CG231" s="222" t="s">
        <v>3</v>
      </c>
      <c r="CH231" s="215">
        <v>98</v>
      </c>
      <c r="CI231" s="215">
        <v>72</v>
      </c>
      <c r="CJ231" s="222">
        <v>100</v>
      </c>
      <c r="CK231" s="222"/>
      <c r="CL231" s="222" t="s">
        <v>3</v>
      </c>
      <c r="CM231" s="222" t="s">
        <v>3</v>
      </c>
      <c r="CN231" s="215">
        <v>437</v>
      </c>
      <c r="CO231" s="215">
        <v>320</v>
      </c>
      <c r="CP231" s="215">
        <v>444</v>
      </c>
    </row>
  </sheetData>
  <sheetProtection password="8329" sheet="1" objects="1" scenarios="1"/>
  <mergeCells count="11">
    <mergeCell ref="A91:L91"/>
    <mergeCell ref="A92:L92"/>
    <mergeCell ref="A90:L90"/>
    <mergeCell ref="A96:K96"/>
    <mergeCell ref="A1:L1"/>
    <mergeCell ref="A2:B2"/>
    <mergeCell ref="B6:F6"/>
    <mergeCell ref="B7:F7"/>
    <mergeCell ref="B9:D9"/>
    <mergeCell ref="F9:H9"/>
    <mergeCell ref="J9:L9"/>
  </mergeCells>
  <conditionalFormatting sqref="P47:R107">
    <cfRule type="expression" dxfId="14" priority="11">
      <formula>AND(P47&lt;&gt;0,P47&lt;&gt;3)</formula>
    </cfRule>
  </conditionalFormatting>
  <conditionalFormatting sqref="CH5:CJ16 CN26:CP207 CH26:CJ207 BN26:BP89 BH26:BJ89">
    <cfRule type="cellIs" dxfId="13" priority="10" operator="greaterThan">
      <formula>100</formula>
    </cfRule>
  </conditionalFormatting>
  <conditionalFormatting sqref="CN5:CP16">
    <cfRule type="cellIs" dxfId="12" priority="9" operator="greaterThan">
      <formula>100</formula>
    </cfRule>
  </conditionalFormatting>
  <conditionalFormatting sqref="BN5:BP17">
    <cfRule type="cellIs" dxfId="11" priority="6" operator="greaterThan">
      <formula>100</formula>
    </cfRule>
  </conditionalFormatting>
  <conditionalFormatting sqref="BH5:BJ16">
    <cfRule type="cellIs" dxfId="10" priority="5" operator="greaterThan">
      <formula>100</formula>
    </cfRule>
  </conditionalFormatting>
  <conditionalFormatting sqref="B12:L87">
    <cfRule type="expression" dxfId="9" priority="1">
      <formula>$B$6&lt;&gt;$O$5</formula>
    </cfRule>
    <cfRule type="expression" dxfId="8" priority="2">
      <formula>$B$6=$O$5</formula>
    </cfRule>
  </conditionalFormatting>
  <dataValidations count="2">
    <dataValidation type="list" allowBlank="1" showInputMessage="1" showErrorMessage="1" sqref="B6:F6">
      <formula1>$O$5:$O$7</formula1>
    </dataValidation>
    <dataValidation type="list" allowBlank="1" showInputMessage="1" showErrorMessage="1" sqref="B7:F7">
      <formula1>$O$24:$O$26</formula1>
    </dataValidation>
  </dataValidations>
  <pageMargins left="0.7" right="0.7" top="0.75" bottom="0.75" header="0.3" footer="0.3"/>
  <pageSetup paperSize="9" orientation="portrait" r:id="rId1"/>
  <ignoredErrors>
    <ignoredError sqref="B12:L62 L8 B64:L87 B63:K6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59999389629810485"/>
    <pageSetUpPr autoPageBreaks="0"/>
  </sheetPr>
  <dimension ref="A1:CP231"/>
  <sheetViews>
    <sheetView showGridLines="0" zoomScaleNormal="100" workbookViewId="0">
      <pane ySplit="10" topLeftCell="A11" activePane="bottomLeft" state="frozen"/>
      <selection pane="bottomLeft" sqref="A1:L1"/>
    </sheetView>
  </sheetViews>
  <sheetFormatPr defaultRowHeight="15" x14ac:dyDescent="0.25"/>
  <cols>
    <col min="1" max="1" width="31.5703125" style="215" customWidth="1"/>
    <col min="2" max="4" width="9.140625" style="215"/>
    <col min="5" max="5" width="6.42578125" style="215" customWidth="1"/>
    <col min="6" max="8" width="9.140625" style="215"/>
    <col min="9" max="9" width="6.42578125" style="215" customWidth="1"/>
    <col min="10" max="12" width="9.140625" style="215"/>
    <col min="13" max="13" width="29.42578125" style="215" hidden="1" customWidth="1"/>
    <col min="14" max="14" width="6.140625" style="215" hidden="1" customWidth="1"/>
    <col min="15" max="15" width="39.28515625" style="215" hidden="1" customWidth="1"/>
    <col min="16" max="17" width="9.140625" style="215" hidden="1" customWidth="1"/>
    <col min="18" max="18" width="13" style="215" hidden="1" customWidth="1"/>
    <col min="19" max="19" width="27.5703125" style="215" hidden="1" customWidth="1"/>
    <col min="20" max="25" width="9.140625" style="215" hidden="1" customWidth="1"/>
    <col min="26" max="26" width="25.28515625" style="215" hidden="1" customWidth="1"/>
    <col min="27" max="27" width="9.140625" style="215" hidden="1" customWidth="1"/>
    <col min="28" max="30" width="12.28515625" style="215" hidden="1" customWidth="1"/>
    <col min="31" max="33" width="9.140625" style="215" hidden="1" customWidth="1"/>
    <col min="34" max="34" width="11.5703125" style="215" hidden="1" customWidth="1"/>
    <col min="35" max="35" width="13" style="215" hidden="1" customWidth="1"/>
    <col min="36" max="36" width="17.28515625" style="215" hidden="1" customWidth="1"/>
    <col min="37" max="37" width="9.140625" style="215" hidden="1" customWidth="1"/>
    <col min="38" max="38" width="25.28515625" style="215" hidden="1" customWidth="1"/>
    <col min="39" max="39" width="9.140625" style="215" hidden="1" customWidth="1"/>
    <col min="40" max="42" width="12.28515625" style="215" hidden="1" customWidth="1"/>
    <col min="43" max="43" width="9.140625" style="215" hidden="1" customWidth="1"/>
    <col min="44" max="44" width="14.140625" style="215" hidden="1" customWidth="1"/>
    <col min="45" max="51" width="9.140625" style="215" hidden="1" customWidth="1"/>
    <col min="52" max="52" width="25.28515625" style="215" hidden="1" customWidth="1"/>
    <col min="53" max="53" width="9.140625" style="234" hidden="1" customWidth="1"/>
    <col min="54" max="56" width="12.28515625" style="235" hidden="1" customWidth="1"/>
    <col min="57" max="57" width="9.140625" style="215" hidden="1" customWidth="1"/>
    <col min="58" max="58" width="20.42578125" style="215" hidden="1" customWidth="1"/>
    <col min="59" max="59" width="9.140625" style="215" hidden="1" customWidth="1"/>
    <col min="60" max="60" width="11.5703125" style="235" hidden="1" customWidth="1"/>
    <col min="61" max="61" width="13" style="235" hidden="1" customWidth="1"/>
    <col min="62" max="62" width="17.28515625" style="235" hidden="1" customWidth="1"/>
    <col min="63" max="63" width="9.140625" style="215" hidden="1" customWidth="1"/>
    <col min="64" max="64" width="25.28515625" style="215" hidden="1" customWidth="1"/>
    <col min="65" max="65" width="9.140625" style="215" hidden="1" customWidth="1"/>
    <col min="66" max="71" width="12.28515625" style="215" hidden="1" customWidth="1"/>
    <col min="72" max="77" width="9.140625" style="215" hidden="1" customWidth="1"/>
    <col min="78" max="78" width="17.85546875" style="215" hidden="1" customWidth="1"/>
    <col min="79" max="83" width="9.140625" style="215" hidden="1" customWidth="1"/>
    <col min="84" max="84" width="17.85546875" style="215" hidden="1" customWidth="1"/>
    <col min="85" max="89" width="9.140625" style="215" hidden="1" customWidth="1"/>
    <col min="90" max="90" width="17.85546875" style="215" hidden="1" customWidth="1"/>
    <col min="91" max="94" width="9.140625" style="215" hidden="1" customWidth="1"/>
    <col min="95" max="16384" width="9.140625" style="215"/>
  </cols>
  <sheetData>
    <row r="1" spans="1:94" ht="30" customHeight="1" x14ac:dyDescent="0.25">
      <c r="A1" s="382" t="s">
        <v>310</v>
      </c>
      <c r="B1" s="382"/>
      <c r="C1" s="382"/>
      <c r="D1" s="382"/>
      <c r="E1" s="382"/>
      <c r="F1" s="382"/>
      <c r="G1" s="382"/>
      <c r="H1" s="382"/>
      <c r="I1" s="382"/>
      <c r="J1" s="382"/>
      <c r="K1" s="382"/>
      <c r="L1" s="382"/>
      <c r="N1" s="216"/>
      <c r="R1" s="217"/>
      <c r="Z1" s="218" t="s">
        <v>102</v>
      </c>
      <c r="AA1" s="218" t="s">
        <v>102</v>
      </c>
      <c r="AB1" s="218" t="s">
        <v>102</v>
      </c>
      <c r="AC1" s="218" t="s">
        <v>102</v>
      </c>
      <c r="AD1" s="218" t="s">
        <v>102</v>
      </c>
      <c r="AE1" s="218" t="s">
        <v>102</v>
      </c>
      <c r="AF1" s="218" t="s">
        <v>102</v>
      </c>
      <c r="AG1" s="218" t="s">
        <v>102</v>
      </c>
      <c r="AH1" s="218" t="s">
        <v>102</v>
      </c>
      <c r="AI1" s="218" t="s">
        <v>102</v>
      </c>
      <c r="AJ1" s="218" t="s">
        <v>102</v>
      </c>
      <c r="AK1" s="218" t="s">
        <v>102</v>
      </c>
      <c r="AL1" s="218" t="s">
        <v>102</v>
      </c>
      <c r="AM1" s="218" t="s">
        <v>102</v>
      </c>
      <c r="AN1" s="218" t="s">
        <v>102</v>
      </c>
      <c r="AO1" s="218" t="s">
        <v>102</v>
      </c>
      <c r="AP1" s="218" t="s">
        <v>102</v>
      </c>
      <c r="AR1" s="219"/>
      <c r="AZ1" s="218" t="s">
        <v>109</v>
      </c>
      <c r="BA1" s="220" t="s">
        <v>109</v>
      </c>
      <c r="BB1" s="221" t="s">
        <v>109</v>
      </c>
      <c r="BC1" s="221" t="s">
        <v>109</v>
      </c>
      <c r="BD1" s="221" t="s">
        <v>109</v>
      </c>
      <c r="BE1" s="218" t="s">
        <v>109</v>
      </c>
      <c r="BF1" s="218" t="s">
        <v>109</v>
      </c>
      <c r="BG1" s="218" t="s">
        <v>109</v>
      </c>
      <c r="BH1" s="221" t="s">
        <v>109</v>
      </c>
      <c r="BI1" s="221" t="s">
        <v>109</v>
      </c>
      <c r="BJ1" s="221" t="s">
        <v>109</v>
      </c>
      <c r="BK1" s="218" t="s">
        <v>109</v>
      </c>
      <c r="BL1" s="218" t="s">
        <v>109</v>
      </c>
      <c r="BM1" s="218" t="s">
        <v>109</v>
      </c>
      <c r="BN1" s="218" t="s">
        <v>109</v>
      </c>
      <c r="BO1" s="218" t="s">
        <v>109</v>
      </c>
      <c r="BP1" s="218" t="s">
        <v>109</v>
      </c>
      <c r="BQ1" s="222"/>
      <c r="BR1" s="222"/>
      <c r="BS1" s="222"/>
      <c r="BZ1" s="218" t="s">
        <v>110</v>
      </c>
      <c r="CA1" s="218" t="s">
        <v>110</v>
      </c>
      <c r="CB1" s="218" t="s">
        <v>110</v>
      </c>
      <c r="CC1" s="218" t="s">
        <v>110</v>
      </c>
      <c r="CD1" s="218" t="s">
        <v>110</v>
      </c>
      <c r="CE1" s="218" t="s">
        <v>110</v>
      </c>
      <c r="CF1" s="218" t="s">
        <v>110</v>
      </c>
      <c r="CG1" s="218" t="s">
        <v>110</v>
      </c>
      <c r="CH1" s="218" t="s">
        <v>110</v>
      </c>
      <c r="CI1" s="218" t="s">
        <v>110</v>
      </c>
      <c r="CJ1" s="218" t="s">
        <v>110</v>
      </c>
      <c r="CK1" s="218" t="s">
        <v>110</v>
      </c>
      <c r="CL1" s="218" t="s">
        <v>110</v>
      </c>
      <c r="CM1" s="218" t="s">
        <v>110</v>
      </c>
      <c r="CN1" s="218" t="s">
        <v>110</v>
      </c>
      <c r="CO1" s="218" t="s">
        <v>110</v>
      </c>
      <c r="CP1" s="218" t="s">
        <v>110</v>
      </c>
    </row>
    <row r="2" spans="1:94" x14ac:dyDescent="0.25">
      <c r="A2" s="383" t="s">
        <v>243</v>
      </c>
      <c r="B2" s="383"/>
      <c r="C2" s="223"/>
      <c r="D2" s="223"/>
      <c r="E2" s="223"/>
      <c r="F2" s="223"/>
      <c r="G2" s="223"/>
      <c r="H2" s="223"/>
      <c r="I2" s="223"/>
      <c r="J2" s="223"/>
      <c r="K2" s="223"/>
      <c r="L2" s="223"/>
      <c r="N2" s="223"/>
      <c r="O2" s="224" t="s">
        <v>167</v>
      </c>
      <c r="R2" s="217"/>
      <c r="Z2" s="225" t="s">
        <v>197</v>
      </c>
      <c r="AA2" s="226"/>
      <c r="AB2" s="226"/>
      <c r="AC2" s="226"/>
      <c r="AD2" s="226"/>
      <c r="AF2" s="227" t="s">
        <v>92</v>
      </c>
      <c r="AG2" s="228"/>
      <c r="AH2" s="228"/>
      <c r="AI2" s="228"/>
      <c r="AJ2" s="228"/>
      <c r="AL2" s="225" t="s">
        <v>94</v>
      </c>
      <c r="AM2" s="226"/>
      <c r="AN2" s="226"/>
      <c r="AO2" s="226"/>
      <c r="AP2" s="226"/>
      <c r="AZ2" s="225" t="s">
        <v>93</v>
      </c>
      <c r="BA2" s="229"/>
      <c r="BB2" s="230"/>
      <c r="BC2" s="230"/>
      <c r="BD2" s="230"/>
      <c r="BF2" s="227" t="s">
        <v>92</v>
      </c>
      <c r="BG2" s="228"/>
      <c r="BH2" s="231"/>
      <c r="BI2" s="231"/>
      <c r="BJ2" s="231"/>
      <c r="BL2" s="225" t="s">
        <v>94</v>
      </c>
      <c r="BM2" s="226"/>
      <c r="BN2" s="226"/>
      <c r="BO2" s="226"/>
      <c r="BP2" s="226"/>
      <c r="BQ2" s="222"/>
      <c r="BR2" s="222"/>
      <c r="BS2" s="222"/>
      <c r="BZ2" s="225" t="s">
        <v>93</v>
      </c>
      <c r="CA2" s="226"/>
      <c r="CB2" s="226"/>
      <c r="CC2" s="226"/>
      <c r="CD2" s="226"/>
      <c r="CF2" s="227" t="s">
        <v>92</v>
      </c>
      <c r="CG2" s="228"/>
      <c r="CH2" s="228"/>
      <c r="CI2" s="228"/>
      <c r="CJ2" s="228"/>
      <c r="CL2" s="225" t="s">
        <v>94</v>
      </c>
      <c r="CM2" s="226"/>
      <c r="CN2" s="226"/>
      <c r="CO2" s="226"/>
      <c r="CP2" s="226"/>
    </row>
    <row r="3" spans="1:94" x14ac:dyDescent="0.25">
      <c r="A3" s="303" t="s">
        <v>308</v>
      </c>
      <c r="B3" s="223"/>
      <c r="C3" s="223"/>
      <c r="D3" s="223"/>
      <c r="E3" s="223"/>
      <c r="F3" s="223"/>
      <c r="G3" s="223"/>
      <c r="H3" s="223"/>
      <c r="I3" s="223"/>
      <c r="J3" s="223"/>
      <c r="K3" s="233"/>
      <c r="L3" s="233"/>
      <c r="N3" s="233"/>
      <c r="R3" s="217"/>
    </row>
    <row r="4" spans="1:94" ht="15.75" thickBot="1" x14ac:dyDescent="0.3">
      <c r="A4" s="303"/>
      <c r="B4" s="223"/>
      <c r="C4" s="223"/>
      <c r="D4" s="223"/>
      <c r="E4" s="223"/>
      <c r="F4" s="223"/>
      <c r="G4" s="223"/>
      <c r="H4" s="223"/>
      <c r="I4" s="223"/>
      <c r="J4" s="223"/>
      <c r="K4" s="233"/>
      <c r="L4" s="233"/>
      <c r="N4" s="233"/>
      <c r="O4" s="224" t="s">
        <v>164</v>
      </c>
      <c r="P4" s="224" t="s">
        <v>107</v>
      </c>
      <c r="Q4" s="224" t="s">
        <v>108</v>
      </c>
      <c r="R4" s="217" t="s">
        <v>110</v>
      </c>
      <c r="Z4" s="224" t="s">
        <v>63</v>
      </c>
      <c r="AA4" s="224" t="s">
        <v>64</v>
      </c>
      <c r="AB4" s="224" t="s">
        <v>65</v>
      </c>
      <c r="AC4" s="224" t="s">
        <v>66</v>
      </c>
      <c r="AD4" s="224" t="s">
        <v>67</v>
      </c>
      <c r="AF4" s="224" t="s">
        <v>63</v>
      </c>
      <c r="AG4" s="224" t="s">
        <v>64</v>
      </c>
      <c r="AH4" s="224" t="s">
        <v>65</v>
      </c>
      <c r="AI4" s="224" t="s">
        <v>66</v>
      </c>
      <c r="AJ4" s="224" t="s">
        <v>67</v>
      </c>
      <c r="AL4" s="224" t="s">
        <v>63</v>
      </c>
      <c r="AM4" s="224" t="s">
        <v>64</v>
      </c>
      <c r="AN4" s="224" t="s">
        <v>65</v>
      </c>
      <c r="AO4" s="224" t="s">
        <v>66</v>
      </c>
      <c r="AP4" s="224" t="s">
        <v>67</v>
      </c>
      <c r="AZ4" s="224" t="s">
        <v>63</v>
      </c>
      <c r="BA4" s="236" t="s">
        <v>64</v>
      </c>
      <c r="BB4" s="237" t="s">
        <v>65</v>
      </c>
      <c r="BC4" s="237" t="s">
        <v>66</v>
      </c>
      <c r="BD4" s="237" t="s">
        <v>67</v>
      </c>
      <c r="BF4" s="224" t="s">
        <v>63</v>
      </c>
      <c r="BG4" s="224" t="s">
        <v>64</v>
      </c>
      <c r="BH4" s="237" t="s">
        <v>65</v>
      </c>
      <c r="BI4" s="237" t="s">
        <v>66</v>
      </c>
      <c r="BJ4" s="237" t="s">
        <v>67</v>
      </c>
      <c r="BL4" s="224" t="s">
        <v>63</v>
      </c>
      <c r="BM4" s="224" t="s">
        <v>64</v>
      </c>
      <c r="BN4" s="224" t="s">
        <v>65</v>
      </c>
      <c r="BO4" s="224" t="s">
        <v>66</v>
      </c>
      <c r="BP4" s="224" t="s">
        <v>67</v>
      </c>
      <c r="BQ4" s="224"/>
      <c r="BR4" s="224"/>
      <c r="BS4" s="224"/>
      <c r="BZ4" s="224" t="s">
        <v>63</v>
      </c>
      <c r="CA4" s="224" t="s">
        <v>64</v>
      </c>
      <c r="CB4" s="224" t="s">
        <v>65</v>
      </c>
      <c r="CC4" s="224" t="s">
        <v>66</v>
      </c>
      <c r="CD4" s="224" t="s">
        <v>67</v>
      </c>
      <c r="CF4" s="224" t="s">
        <v>63</v>
      </c>
      <c r="CG4" s="224" t="s">
        <v>64</v>
      </c>
      <c r="CH4" s="224" t="s">
        <v>65</v>
      </c>
      <c r="CI4" s="224" t="s">
        <v>66</v>
      </c>
      <c r="CJ4" s="224" t="s">
        <v>67</v>
      </c>
      <c r="CL4" s="224" t="s">
        <v>63</v>
      </c>
      <c r="CM4" s="224" t="s">
        <v>64</v>
      </c>
      <c r="CN4" s="224" t="s">
        <v>65</v>
      </c>
      <c r="CO4" s="224" t="s">
        <v>66</v>
      </c>
      <c r="CP4" s="224" t="s">
        <v>67</v>
      </c>
    </row>
    <row r="5" spans="1:94" ht="15" customHeight="1" x14ac:dyDescent="0.25">
      <c r="A5" s="368" t="s">
        <v>99</v>
      </c>
      <c r="B5" s="369"/>
      <c r="C5" s="369"/>
      <c r="D5" s="369"/>
      <c r="E5" s="369"/>
      <c r="F5" s="370"/>
      <c r="O5" s="238" t="s">
        <v>101</v>
      </c>
      <c r="P5" s="215" t="s">
        <v>198</v>
      </c>
      <c r="Q5" s="215" t="s">
        <v>154</v>
      </c>
      <c r="R5" s="239" t="s">
        <v>149</v>
      </c>
      <c r="Z5" s="215" t="s">
        <v>169</v>
      </c>
      <c r="AA5" s="215" t="s">
        <v>1</v>
      </c>
      <c r="AB5" s="240">
        <v>262.10000000000002</v>
      </c>
      <c r="AC5" s="240">
        <v>235.4</v>
      </c>
      <c r="AD5" s="240">
        <v>263.3</v>
      </c>
      <c r="AF5" s="215" t="s">
        <v>169</v>
      </c>
      <c r="AG5" s="215" t="s">
        <v>1</v>
      </c>
      <c r="AH5" s="215">
        <v>100</v>
      </c>
      <c r="AI5" s="215">
        <v>89</v>
      </c>
      <c r="AJ5" s="215">
        <v>100</v>
      </c>
      <c r="AL5" s="215" t="s">
        <v>169</v>
      </c>
      <c r="AM5" s="215" t="s">
        <v>1</v>
      </c>
      <c r="AN5" s="215">
        <v>99</v>
      </c>
      <c r="AO5" s="215">
        <v>89</v>
      </c>
      <c r="AP5" s="215">
        <v>99</v>
      </c>
      <c r="AZ5" s="215" t="s">
        <v>169</v>
      </c>
      <c r="BA5" s="234" t="s">
        <v>1</v>
      </c>
      <c r="BB5" s="241">
        <v>100.8</v>
      </c>
      <c r="BC5" s="241">
        <v>74.400000000000006</v>
      </c>
      <c r="BD5" s="241">
        <v>102.4</v>
      </c>
      <c r="BF5" s="215" t="s">
        <v>169</v>
      </c>
      <c r="BG5" s="215" t="s">
        <v>1</v>
      </c>
      <c r="BH5" s="235">
        <v>98</v>
      </c>
      <c r="BI5" s="235">
        <v>73</v>
      </c>
      <c r="BJ5" s="235">
        <v>100</v>
      </c>
      <c r="BL5" s="215" t="s">
        <v>169</v>
      </c>
      <c r="BM5" s="215" t="s">
        <v>1</v>
      </c>
      <c r="BN5" s="215">
        <v>38</v>
      </c>
      <c r="BO5" s="215">
        <v>28</v>
      </c>
      <c r="BP5" s="215">
        <v>39</v>
      </c>
      <c r="BZ5" s="215" t="s">
        <v>169</v>
      </c>
      <c r="CA5" s="215" t="s">
        <v>1</v>
      </c>
      <c r="CB5" s="241">
        <v>262.60000000000002</v>
      </c>
      <c r="CC5" s="241">
        <v>238.7</v>
      </c>
      <c r="CD5" s="241">
        <v>263.60000000000002</v>
      </c>
      <c r="CF5" s="215" t="s">
        <v>169</v>
      </c>
      <c r="CG5" s="215" t="s">
        <v>1</v>
      </c>
      <c r="CH5" s="215">
        <v>100</v>
      </c>
      <c r="CI5" s="215">
        <v>91</v>
      </c>
      <c r="CJ5" s="215">
        <v>100</v>
      </c>
      <c r="CL5" s="215" t="s">
        <v>169</v>
      </c>
      <c r="CM5" s="215" t="s">
        <v>1</v>
      </c>
      <c r="CN5" s="215">
        <v>99</v>
      </c>
      <c r="CO5" s="215">
        <v>90</v>
      </c>
      <c r="CP5" s="215">
        <v>99</v>
      </c>
    </row>
    <row r="6" spans="1:94" ht="15.75" customHeight="1" x14ac:dyDescent="0.25">
      <c r="A6" s="371" t="s">
        <v>100</v>
      </c>
      <c r="B6" s="384" t="s">
        <v>101</v>
      </c>
      <c r="C6" s="384"/>
      <c r="D6" s="384"/>
      <c r="E6" s="384"/>
      <c r="F6" s="385"/>
      <c r="O6" s="238" t="s">
        <v>103</v>
      </c>
      <c r="P6" s="215" t="s">
        <v>199</v>
      </c>
      <c r="Q6" s="215" t="s">
        <v>156</v>
      </c>
      <c r="R6" s="239" t="s">
        <v>151</v>
      </c>
      <c r="Z6" s="215" t="s">
        <v>169</v>
      </c>
      <c r="AA6" s="215" t="s">
        <v>2</v>
      </c>
      <c r="AB6" s="240">
        <v>268.7</v>
      </c>
      <c r="AC6" s="240">
        <v>224.2</v>
      </c>
      <c r="AD6" s="240">
        <v>270.8</v>
      </c>
      <c r="AF6" s="215" t="s">
        <v>169</v>
      </c>
      <c r="AG6" s="215" t="s">
        <v>2</v>
      </c>
      <c r="AH6" s="215">
        <v>99</v>
      </c>
      <c r="AI6" s="215">
        <v>83</v>
      </c>
      <c r="AJ6" s="215">
        <v>100</v>
      </c>
      <c r="AL6" s="215" t="s">
        <v>169</v>
      </c>
      <c r="AM6" s="215" t="s">
        <v>2</v>
      </c>
      <c r="AN6" s="215">
        <v>97</v>
      </c>
      <c r="AO6" s="215">
        <v>81</v>
      </c>
      <c r="AP6" s="215">
        <v>98</v>
      </c>
      <c r="AZ6" s="215" t="s">
        <v>169</v>
      </c>
      <c r="BA6" s="234" t="s">
        <v>2</v>
      </c>
      <c r="BB6" s="241">
        <v>112.9</v>
      </c>
      <c r="BC6" s="241">
        <v>73.099999999999994</v>
      </c>
      <c r="BD6" s="241">
        <v>115.4</v>
      </c>
      <c r="BF6" s="215" t="s">
        <v>169</v>
      </c>
      <c r="BG6" s="215" t="s">
        <v>2</v>
      </c>
      <c r="BH6" s="235">
        <v>98</v>
      </c>
      <c r="BI6" s="235">
        <v>63</v>
      </c>
      <c r="BJ6" s="235">
        <v>100</v>
      </c>
      <c r="BL6" s="215" t="s">
        <v>169</v>
      </c>
      <c r="BM6" s="215" t="s">
        <v>2</v>
      </c>
      <c r="BN6" s="215">
        <v>41</v>
      </c>
      <c r="BO6" s="215">
        <v>27</v>
      </c>
      <c r="BP6" s="215">
        <v>42</v>
      </c>
      <c r="BZ6" s="215" t="s">
        <v>169</v>
      </c>
      <c r="CA6" s="215" t="s">
        <v>2</v>
      </c>
      <c r="CB6" s="241">
        <v>269.39999999999998</v>
      </c>
      <c r="CC6" s="241">
        <v>228.2</v>
      </c>
      <c r="CD6" s="241">
        <v>271.2</v>
      </c>
      <c r="CF6" s="215" t="s">
        <v>169</v>
      </c>
      <c r="CG6" s="215" t="s">
        <v>2</v>
      </c>
      <c r="CH6" s="215">
        <v>99</v>
      </c>
      <c r="CI6" s="215">
        <v>84</v>
      </c>
      <c r="CJ6" s="215">
        <v>100</v>
      </c>
      <c r="CL6" s="215" t="s">
        <v>169</v>
      </c>
      <c r="CM6" s="215" t="s">
        <v>2</v>
      </c>
      <c r="CN6" s="215">
        <v>98</v>
      </c>
      <c r="CO6" s="215">
        <v>83</v>
      </c>
      <c r="CP6" s="215">
        <v>98</v>
      </c>
    </row>
    <row r="7" spans="1:94" ht="15.75" customHeight="1" thickBot="1" x14ac:dyDescent="0.3">
      <c r="A7" s="372" t="s">
        <v>304</v>
      </c>
      <c r="B7" s="386" t="s">
        <v>102</v>
      </c>
      <c r="C7" s="386"/>
      <c r="D7" s="386"/>
      <c r="E7" s="386"/>
      <c r="F7" s="387"/>
      <c r="L7" s="242"/>
      <c r="O7" s="238" t="s">
        <v>104</v>
      </c>
      <c r="P7" s="215" t="s">
        <v>200</v>
      </c>
      <c r="Q7" s="215" t="s">
        <v>158</v>
      </c>
      <c r="R7" s="239" t="s">
        <v>153</v>
      </c>
      <c r="Z7" s="215" t="s">
        <v>169</v>
      </c>
      <c r="AA7" s="215" t="s">
        <v>3</v>
      </c>
      <c r="AB7" s="240">
        <v>530.79999999999995</v>
      </c>
      <c r="AC7" s="240">
        <v>459.6</v>
      </c>
      <c r="AD7" s="240">
        <v>534.1</v>
      </c>
      <c r="AF7" s="215" t="s">
        <v>169</v>
      </c>
      <c r="AG7" s="215" t="s">
        <v>3</v>
      </c>
      <c r="AH7" s="215">
        <v>99</v>
      </c>
      <c r="AI7" s="215">
        <v>86</v>
      </c>
      <c r="AJ7" s="215">
        <v>100</v>
      </c>
      <c r="AL7" s="215" t="s">
        <v>169</v>
      </c>
      <c r="AM7" s="215" t="s">
        <v>3</v>
      </c>
      <c r="AN7" s="215">
        <v>98</v>
      </c>
      <c r="AO7" s="215">
        <v>85</v>
      </c>
      <c r="AP7" s="215">
        <v>99</v>
      </c>
      <c r="AZ7" s="215" t="s">
        <v>169</v>
      </c>
      <c r="BA7" s="234" t="s">
        <v>3</v>
      </c>
      <c r="BB7" s="241">
        <v>213.7</v>
      </c>
      <c r="BC7" s="241">
        <v>147.5</v>
      </c>
      <c r="BD7" s="241">
        <v>217.7</v>
      </c>
      <c r="BF7" s="215" t="s">
        <v>169</v>
      </c>
      <c r="BG7" s="215" t="s">
        <v>3</v>
      </c>
      <c r="BH7" s="235">
        <v>98</v>
      </c>
      <c r="BI7" s="235">
        <v>68</v>
      </c>
      <c r="BJ7" s="235">
        <v>100</v>
      </c>
      <c r="BL7" s="215" t="s">
        <v>169</v>
      </c>
      <c r="BM7" s="215" t="s">
        <v>3</v>
      </c>
      <c r="BN7" s="215">
        <v>39</v>
      </c>
      <c r="BO7" s="215">
        <v>27</v>
      </c>
      <c r="BP7" s="215">
        <v>40</v>
      </c>
      <c r="BZ7" s="215" t="s">
        <v>169</v>
      </c>
      <c r="CA7" s="215" t="s">
        <v>3</v>
      </c>
      <c r="CB7" s="241">
        <v>532</v>
      </c>
      <c r="CC7" s="241">
        <v>466.9</v>
      </c>
      <c r="CD7" s="241">
        <v>534.79999999999995</v>
      </c>
      <c r="CF7" s="215" t="s">
        <v>169</v>
      </c>
      <c r="CG7" s="215" t="s">
        <v>3</v>
      </c>
      <c r="CH7" s="215">
        <v>99</v>
      </c>
      <c r="CI7" s="215">
        <v>87</v>
      </c>
      <c r="CJ7" s="215">
        <v>100</v>
      </c>
      <c r="CL7" s="215" t="s">
        <v>169</v>
      </c>
      <c r="CM7" s="215" t="s">
        <v>3</v>
      </c>
      <c r="CN7" s="215">
        <v>98</v>
      </c>
      <c r="CO7" s="215">
        <v>86</v>
      </c>
      <c r="CP7" s="215">
        <v>99</v>
      </c>
    </row>
    <row r="8" spans="1:94" x14ac:dyDescent="0.25">
      <c r="A8" s="304"/>
      <c r="B8" s="223"/>
      <c r="C8" s="244"/>
      <c r="D8" s="223"/>
      <c r="E8" s="223"/>
      <c r="F8" s="223"/>
      <c r="G8" s="223"/>
      <c r="H8" s="223"/>
      <c r="I8" s="223"/>
      <c r="J8" s="223"/>
      <c r="K8" s="223"/>
      <c r="L8" s="242" t="str">
        <f>IF(B6=O15,O39,O40)</f>
        <v>Pupils (thousands)</v>
      </c>
      <c r="R8" s="239"/>
      <c r="Z8" s="215" t="s">
        <v>170</v>
      </c>
      <c r="AA8" s="215" t="s">
        <v>1</v>
      </c>
      <c r="AB8" s="240">
        <v>157.1</v>
      </c>
      <c r="AC8" s="240">
        <v>113.8</v>
      </c>
      <c r="AD8" s="240">
        <v>160.80000000000001</v>
      </c>
      <c r="AF8" s="215" t="s">
        <v>170</v>
      </c>
      <c r="AG8" s="215" t="s">
        <v>1</v>
      </c>
      <c r="AH8" s="215">
        <v>98</v>
      </c>
      <c r="AI8" s="215">
        <v>71</v>
      </c>
      <c r="AJ8" s="215">
        <v>100</v>
      </c>
      <c r="AL8" s="215" t="s">
        <v>170</v>
      </c>
      <c r="AM8" s="215" t="s">
        <v>1</v>
      </c>
      <c r="AN8" s="215">
        <v>59</v>
      </c>
      <c r="AO8" s="215">
        <v>43</v>
      </c>
      <c r="AP8" s="215">
        <v>61</v>
      </c>
      <c r="AZ8" s="215" t="s">
        <v>170</v>
      </c>
      <c r="BA8" s="234" t="s">
        <v>1</v>
      </c>
      <c r="BB8" s="241">
        <v>5.2</v>
      </c>
      <c r="BC8" s="241">
        <v>1</v>
      </c>
      <c r="BD8" s="241">
        <v>5.8</v>
      </c>
      <c r="BF8" s="215" t="s">
        <v>170</v>
      </c>
      <c r="BG8" s="215" t="s">
        <v>1</v>
      </c>
      <c r="BH8" s="235">
        <v>89</v>
      </c>
      <c r="BI8" s="235">
        <v>17</v>
      </c>
      <c r="BJ8" s="235">
        <v>100</v>
      </c>
      <c r="BL8" s="215" t="s">
        <v>170</v>
      </c>
      <c r="BM8" s="215" t="s">
        <v>1</v>
      </c>
      <c r="BN8" s="215">
        <v>2</v>
      </c>
      <c r="BO8" s="215">
        <v>0</v>
      </c>
      <c r="BP8" s="215">
        <v>2</v>
      </c>
      <c r="BZ8" s="215" t="s">
        <v>170</v>
      </c>
      <c r="CA8" s="215" t="s">
        <v>1</v>
      </c>
      <c r="CB8" s="241">
        <v>247</v>
      </c>
      <c r="CC8" s="241">
        <v>166.4</v>
      </c>
      <c r="CD8" s="241">
        <v>255.2</v>
      </c>
      <c r="CF8" s="215" t="s">
        <v>170</v>
      </c>
      <c r="CG8" s="215" t="s">
        <v>1</v>
      </c>
      <c r="CH8" s="215">
        <v>97</v>
      </c>
      <c r="CI8" s="215">
        <v>65</v>
      </c>
      <c r="CJ8" s="215">
        <v>100</v>
      </c>
      <c r="CL8" s="215" t="s">
        <v>170</v>
      </c>
      <c r="CM8" s="215" t="s">
        <v>1</v>
      </c>
      <c r="CN8" s="215">
        <v>93</v>
      </c>
      <c r="CO8" s="215">
        <v>63</v>
      </c>
      <c r="CP8" s="215">
        <v>96</v>
      </c>
    </row>
    <row r="9" spans="1:94" ht="14.25" customHeight="1" x14ac:dyDescent="0.25">
      <c r="A9" s="245"/>
      <c r="B9" s="388" t="str">
        <f>VLOOKUP(B7,O24:Q26,3,FALSE)</f>
        <v>Pupils entered for GCSE</v>
      </c>
      <c r="C9" s="388"/>
      <c r="D9" s="388"/>
      <c r="E9" s="246"/>
      <c r="F9" s="388" t="s">
        <v>165</v>
      </c>
      <c r="G9" s="388"/>
      <c r="H9" s="388"/>
      <c r="I9" s="246"/>
      <c r="J9" s="388" t="s">
        <v>166</v>
      </c>
      <c r="K9" s="388"/>
      <c r="L9" s="388"/>
      <c r="N9" s="242"/>
      <c r="O9" s="224" t="s">
        <v>165</v>
      </c>
      <c r="R9" s="239"/>
      <c r="Z9" s="215" t="s">
        <v>170</v>
      </c>
      <c r="AA9" s="215" t="s">
        <v>2</v>
      </c>
      <c r="AB9" s="240">
        <v>149.30000000000001</v>
      </c>
      <c r="AC9" s="240">
        <v>92.4</v>
      </c>
      <c r="AD9" s="240">
        <v>153.80000000000001</v>
      </c>
      <c r="AF9" s="215" t="s">
        <v>170</v>
      </c>
      <c r="AG9" s="215" t="s">
        <v>2</v>
      </c>
      <c r="AH9" s="215">
        <v>97</v>
      </c>
      <c r="AI9" s="215">
        <v>60</v>
      </c>
      <c r="AJ9" s="215">
        <v>100</v>
      </c>
      <c r="AL9" s="215" t="s">
        <v>170</v>
      </c>
      <c r="AM9" s="215" t="s">
        <v>2</v>
      </c>
      <c r="AN9" s="215">
        <v>54</v>
      </c>
      <c r="AO9" s="215">
        <v>33</v>
      </c>
      <c r="AP9" s="215">
        <v>56</v>
      </c>
      <c r="AZ9" s="215" t="s">
        <v>170</v>
      </c>
      <c r="BA9" s="234" t="s">
        <v>2</v>
      </c>
      <c r="BB9" s="241">
        <v>6</v>
      </c>
      <c r="BC9" s="241">
        <v>1.1000000000000001</v>
      </c>
      <c r="BD9" s="241">
        <v>6.8</v>
      </c>
      <c r="BF9" s="215" t="s">
        <v>170</v>
      </c>
      <c r="BG9" s="215" t="s">
        <v>2</v>
      </c>
      <c r="BH9" s="235">
        <v>88</v>
      </c>
      <c r="BI9" s="235">
        <v>17</v>
      </c>
      <c r="BJ9" s="235">
        <v>100</v>
      </c>
      <c r="BL9" s="215" t="s">
        <v>170</v>
      </c>
      <c r="BM9" s="215" t="s">
        <v>2</v>
      </c>
      <c r="BN9" s="215">
        <v>2</v>
      </c>
      <c r="BO9" s="215">
        <v>0</v>
      </c>
      <c r="BP9" s="215">
        <v>2</v>
      </c>
      <c r="BZ9" s="215" t="s">
        <v>170</v>
      </c>
      <c r="CA9" s="215" t="s">
        <v>2</v>
      </c>
      <c r="CB9" s="241">
        <v>249.8</v>
      </c>
      <c r="CC9" s="241">
        <v>146.4</v>
      </c>
      <c r="CD9" s="241">
        <v>260.2</v>
      </c>
      <c r="CF9" s="215" t="s">
        <v>170</v>
      </c>
      <c r="CG9" s="215" t="s">
        <v>2</v>
      </c>
      <c r="CH9" s="215">
        <v>96</v>
      </c>
      <c r="CI9" s="215">
        <v>56</v>
      </c>
      <c r="CJ9" s="215">
        <v>100</v>
      </c>
      <c r="CL9" s="215" t="s">
        <v>170</v>
      </c>
      <c r="CM9" s="215" t="s">
        <v>2</v>
      </c>
      <c r="CN9" s="215">
        <v>91</v>
      </c>
      <c r="CO9" s="215">
        <v>53</v>
      </c>
      <c r="CP9" s="215">
        <v>94</v>
      </c>
    </row>
    <row r="10" spans="1:94" ht="18" customHeight="1" x14ac:dyDescent="0.25">
      <c r="A10" s="305"/>
      <c r="B10" s="248" t="s">
        <v>69</v>
      </c>
      <c r="C10" s="248" t="s">
        <v>70</v>
      </c>
      <c r="D10" s="248" t="s">
        <v>71</v>
      </c>
      <c r="E10" s="249"/>
      <c r="F10" s="248" t="s">
        <v>69</v>
      </c>
      <c r="G10" s="248" t="s">
        <v>70</v>
      </c>
      <c r="H10" s="248" t="s">
        <v>71</v>
      </c>
      <c r="I10" s="249"/>
      <c r="J10" s="248" t="s">
        <v>69</v>
      </c>
      <c r="K10" s="248" t="s">
        <v>70</v>
      </c>
      <c r="L10" s="248" t="s">
        <v>71</v>
      </c>
      <c r="N10" s="250"/>
      <c r="O10" s="238" t="s">
        <v>101</v>
      </c>
      <c r="P10" s="215" t="s">
        <v>145</v>
      </c>
      <c r="Q10" s="215" t="s">
        <v>201</v>
      </c>
      <c r="R10" s="239" t="s">
        <v>155</v>
      </c>
      <c r="Z10" s="215" t="s">
        <v>170</v>
      </c>
      <c r="AA10" s="215" t="s">
        <v>3</v>
      </c>
      <c r="AB10" s="240">
        <v>306.39999999999998</v>
      </c>
      <c r="AC10" s="240">
        <v>206.2</v>
      </c>
      <c r="AD10" s="240">
        <v>314.60000000000002</v>
      </c>
      <c r="AF10" s="215" t="s">
        <v>170</v>
      </c>
      <c r="AG10" s="215" t="s">
        <v>3</v>
      </c>
      <c r="AH10" s="215">
        <v>97</v>
      </c>
      <c r="AI10" s="215">
        <v>66</v>
      </c>
      <c r="AJ10" s="215">
        <v>100</v>
      </c>
      <c r="AL10" s="215" t="s">
        <v>170</v>
      </c>
      <c r="AM10" s="215" t="s">
        <v>3</v>
      </c>
      <c r="AN10" s="215">
        <v>57</v>
      </c>
      <c r="AO10" s="215">
        <v>38</v>
      </c>
      <c r="AP10" s="215">
        <v>58</v>
      </c>
      <c r="AZ10" s="215" t="s">
        <v>170</v>
      </c>
      <c r="BA10" s="234" t="s">
        <v>3</v>
      </c>
      <c r="BB10" s="241">
        <v>11.2</v>
      </c>
      <c r="BC10" s="241">
        <v>2.1</v>
      </c>
      <c r="BD10" s="241">
        <v>12.6</v>
      </c>
      <c r="BF10" s="215" t="s">
        <v>170</v>
      </c>
      <c r="BG10" s="215" t="s">
        <v>3</v>
      </c>
      <c r="BH10" s="235">
        <v>89</v>
      </c>
      <c r="BI10" s="235">
        <v>17</v>
      </c>
      <c r="BJ10" s="235">
        <v>100</v>
      </c>
      <c r="BL10" s="215" t="s">
        <v>170</v>
      </c>
      <c r="BM10" s="215" t="s">
        <v>3</v>
      </c>
      <c r="BN10" s="215">
        <v>2</v>
      </c>
      <c r="BO10" s="215">
        <v>0</v>
      </c>
      <c r="BP10" s="215">
        <v>2</v>
      </c>
      <c r="BZ10" s="215" t="s">
        <v>170</v>
      </c>
      <c r="CA10" s="215" t="s">
        <v>3</v>
      </c>
      <c r="CB10" s="241">
        <v>496.8</v>
      </c>
      <c r="CC10" s="241">
        <v>312.8</v>
      </c>
      <c r="CD10" s="241">
        <v>515.4</v>
      </c>
      <c r="CF10" s="215" t="s">
        <v>170</v>
      </c>
      <c r="CG10" s="215" t="s">
        <v>3</v>
      </c>
      <c r="CH10" s="215">
        <v>96</v>
      </c>
      <c r="CI10" s="215">
        <v>61</v>
      </c>
      <c r="CJ10" s="215">
        <v>100</v>
      </c>
      <c r="CL10" s="215" t="s">
        <v>170</v>
      </c>
      <c r="CM10" s="215" t="s">
        <v>3</v>
      </c>
      <c r="CN10" s="215">
        <v>92</v>
      </c>
      <c r="CO10" s="215">
        <v>58</v>
      </c>
      <c r="CP10" s="215">
        <v>95</v>
      </c>
    </row>
    <row r="11" spans="1:94" x14ac:dyDescent="0.25">
      <c r="A11" s="306"/>
      <c r="B11" s="252"/>
      <c r="C11" s="252"/>
      <c r="D11" s="252"/>
      <c r="E11" s="252"/>
      <c r="F11" s="252"/>
      <c r="G11" s="252"/>
      <c r="H11" s="252"/>
      <c r="I11" s="252"/>
      <c r="J11" s="252"/>
      <c r="K11" s="252"/>
      <c r="L11" s="252"/>
      <c r="M11" s="233"/>
      <c r="N11" s="250"/>
      <c r="O11" s="238" t="s">
        <v>103</v>
      </c>
      <c r="P11" s="215" t="s">
        <v>146</v>
      </c>
      <c r="Q11" s="215" t="s">
        <v>202</v>
      </c>
      <c r="R11" s="239" t="s">
        <v>157</v>
      </c>
      <c r="Z11" s="215" t="s">
        <v>171</v>
      </c>
      <c r="AA11" s="215" t="s">
        <v>1</v>
      </c>
      <c r="AB11" s="240">
        <v>236.6</v>
      </c>
      <c r="AC11" s="240">
        <v>162.1</v>
      </c>
      <c r="AD11" s="240">
        <v>242.7</v>
      </c>
      <c r="AF11" s="215" t="s">
        <v>171</v>
      </c>
      <c r="AG11" s="215" t="s">
        <v>1</v>
      </c>
      <c r="AH11" s="215">
        <v>97</v>
      </c>
      <c r="AI11" s="215">
        <v>67</v>
      </c>
      <c r="AJ11" s="215">
        <v>100</v>
      </c>
      <c r="AL11" s="215" t="s">
        <v>171</v>
      </c>
      <c r="AM11" s="215" t="s">
        <v>1</v>
      </c>
      <c r="AN11" s="215">
        <v>89</v>
      </c>
      <c r="AO11" s="215">
        <v>61</v>
      </c>
      <c r="AP11" s="215">
        <v>91</v>
      </c>
      <c r="AZ11" s="215" t="s">
        <v>171</v>
      </c>
      <c r="BA11" s="234" t="s">
        <v>1</v>
      </c>
      <c r="BB11" s="241">
        <v>0.2</v>
      </c>
      <c r="BC11" s="241">
        <v>0.2</v>
      </c>
      <c r="BD11" s="241">
        <v>0.2</v>
      </c>
      <c r="BF11" s="215" t="s">
        <v>171</v>
      </c>
      <c r="BG11" s="215" t="s">
        <v>1</v>
      </c>
      <c r="BH11" s="235">
        <v>97</v>
      </c>
      <c r="BI11" s="235">
        <v>94</v>
      </c>
      <c r="BJ11" s="235">
        <v>100</v>
      </c>
      <c r="BL11" s="215" t="s">
        <v>171</v>
      </c>
      <c r="BM11" s="215" t="s">
        <v>1</v>
      </c>
      <c r="BN11" s="215">
        <v>0</v>
      </c>
      <c r="BO11" s="215">
        <v>0</v>
      </c>
      <c r="BP11" s="215">
        <v>0</v>
      </c>
      <c r="BZ11" s="215" t="s">
        <v>171</v>
      </c>
      <c r="CA11" s="215" t="s">
        <v>1</v>
      </c>
      <c r="CB11" s="241">
        <v>245.8</v>
      </c>
      <c r="CC11" s="241">
        <v>165.1</v>
      </c>
      <c r="CD11" s="241">
        <v>252.4</v>
      </c>
      <c r="CF11" s="215" t="s">
        <v>171</v>
      </c>
      <c r="CG11" s="215" t="s">
        <v>1</v>
      </c>
      <c r="CH11" s="215">
        <v>97</v>
      </c>
      <c r="CI11" s="215">
        <v>65</v>
      </c>
      <c r="CJ11" s="215">
        <v>100</v>
      </c>
      <c r="CL11" s="215" t="s">
        <v>171</v>
      </c>
      <c r="CM11" s="215" t="s">
        <v>1</v>
      </c>
      <c r="CN11" s="215">
        <v>93</v>
      </c>
      <c r="CO11" s="215">
        <v>62</v>
      </c>
      <c r="CP11" s="215">
        <v>95</v>
      </c>
    </row>
    <row r="12" spans="1:94" x14ac:dyDescent="0.25">
      <c r="A12" s="253" t="s">
        <v>133</v>
      </c>
      <c r="B12" s="356">
        <f ca="1">IFERROR( INDEX(INDIRECT(VLOOKUP($B$6,$O$5:$R$7, IF($B$7=$O$24,2,IF($B$7=$O$25,3,4)),FALSE)),MATCH($M12,INDIRECT(VLOOKUP($B$7,$O$24:$P$26,2,FALSE)),0)+1),".")</f>
        <v>270.8</v>
      </c>
      <c r="C12" s="356">
        <f ca="1">IFERROR( INDEX(INDIRECT(VLOOKUP($B$6,$O$5:$R$7, IF($B$7=$O$24,2,IF($B$7=$O$25,3,4)),FALSE)),MATCH($M12,INDIRECT(VLOOKUP($B$7,$O$24:$P$26,2,FALSE)),0)),".")</f>
        <v>263.3</v>
      </c>
      <c r="D12" s="356">
        <f ca="1">IFERROR( INDEX(INDIRECT(VLOOKUP($B$6,$O$5:$R$7, IF($B$7=$O$24,2,IF($B$7=$O$25,3,4)),FALSE)),MATCH($M12,INDIRECT(VLOOKUP($B$7,$O$24:$P$26,2,FALSE)),0)+2),".")</f>
        <v>534.1</v>
      </c>
      <c r="E12" s="356"/>
      <c r="F12" s="356">
        <f ca="1">IFERROR( INDEX(INDIRECT(VLOOKUP($B$6,$O$10:$R$12, IF($B$7=$O$24,2,IF($B$7=$O$25,3,4)),FALSE)),MATCH($M12,INDIRECT(VLOOKUP($B$7,$O$24:$P$26,2,FALSE)),0)+1),".")</f>
        <v>224.2</v>
      </c>
      <c r="G12" s="356">
        <f ca="1">IFERROR( INDEX(INDIRECT(VLOOKUP($B$6,$O$10:$R$12, IF($B$7=$O$24,2,IF($B$7=$O$25,3,4)),FALSE)),MATCH($M12,INDIRECT(VLOOKUP($B$7,$O$24:$P$26,2,FALSE)),0)),".")</f>
        <v>235.4</v>
      </c>
      <c r="H12" s="356">
        <f ca="1">IFERROR( INDEX(INDIRECT(VLOOKUP($B$6,$O$10:$R$12, IF($B$7=$O$24,2,IF($B$7=$O$25,3,4)),FALSE)),MATCH($M12,INDIRECT(VLOOKUP($B$7,$O$24:$P$26,2,FALSE)),0)+2),".")</f>
        <v>459.6</v>
      </c>
      <c r="I12" s="357"/>
      <c r="J12" s="356">
        <f ca="1">IFERROR( INDEX(INDIRECT(VLOOKUP($B$6,$O$15:$R$17, IF($B$7=$O$24,2,IF($B$7=$O$25,3,4)),FALSE)),MATCH($M12,INDIRECT(VLOOKUP($B$7,$O$24:$P$26,2,FALSE)),0)+1),".")</f>
        <v>268.7</v>
      </c>
      <c r="K12" s="356">
        <f ca="1">IFERROR( INDEX(INDIRECT(VLOOKUP($B$6,$O$15:$R$17, IF($B$7=$O$24,2,IF($B$7=$O$25,3,4)),FALSE)),MATCH($M12,INDIRECT(VLOOKUP($B$7,$O$24:$P$26,2,FALSE)),0)),".")</f>
        <v>262.10000000000002</v>
      </c>
      <c r="L12" s="356">
        <f ca="1">IFERROR( INDEX(INDIRECT(VLOOKUP($B$6,$O$15:$R$17, IF($B$7=$O$24,2,IF($B$7=$O$25,3,4)),FALSE)),MATCH($M12,INDIRECT(VLOOKUP($B$7,$O$24:$P$26,2,FALSE)),0)+2),".")</f>
        <v>530.79999999999995</v>
      </c>
      <c r="M12" s="233" t="s">
        <v>169</v>
      </c>
      <c r="N12" s="250"/>
      <c r="O12" s="238" t="s">
        <v>104</v>
      </c>
      <c r="P12" s="215" t="s">
        <v>147</v>
      </c>
      <c r="Q12" s="215" t="s">
        <v>203</v>
      </c>
      <c r="R12" s="239" t="s">
        <v>159</v>
      </c>
      <c r="S12" s="233"/>
      <c r="T12" s="233"/>
      <c r="Z12" s="215" t="s">
        <v>171</v>
      </c>
      <c r="AA12" s="215" t="s">
        <v>2</v>
      </c>
      <c r="AB12" s="240">
        <v>238.9</v>
      </c>
      <c r="AC12" s="240">
        <v>155.6</v>
      </c>
      <c r="AD12" s="240">
        <v>246.4</v>
      </c>
      <c r="AF12" s="215" t="s">
        <v>171</v>
      </c>
      <c r="AG12" s="215" t="s">
        <v>2</v>
      </c>
      <c r="AH12" s="215">
        <v>97</v>
      </c>
      <c r="AI12" s="215">
        <v>63</v>
      </c>
      <c r="AJ12" s="215">
        <v>100</v>
      </c>
      <c r="AL12" s="215" t="s">
        <v>171</v>
      </c>
      <c r="AM12" s="215" t="s">
        <v>2</v>
      </c>
      <c r="AN12" s="215">
        <v>87</v>
      </c>
      <c r="AO12" s="215">
        <v>56</v>
      </c>
      <c r="AP12" s="215">
        <v>89</v>
      </c>
      <c r="AZ12" s="215" t="s">
        <v>171</v>
      </c>
      <c r="BA12" s="234" t="s">
        <v>2</v>
      </c>
      <c r="BB12" s="241">
        <v>0.8</v>
      </c>
      <c r="BC12" s="241">
        <v>0.8</v>
      </c>
      <c r="BD12" s="241">
        <v>0.8</v>
      </c>
      <c r="BF12" s="215" t="s">
        <v>171</v>
      </c>
      <c r="BG12" s="215" t="s">
        <v>2</v>
      </c>
      <c r="BH12" s="235">
        <v>98</v>
      </c>
      <c r="BI12" s="235">
        <v>97</v>
      </c>
      <c r="BJ12" s="235">
        <v>100</v>
      </c>
      <c r="BL12" s="215" t="s">
        <v>171</v>
      </c>
      <c r="BM12" s="215" t="s">
        <v>2</v>
      </c>
      <c r="BN12" s="215">
        <v>0</v>
      </c>
      <c r="BO12" s="215">
        <v>0</v>
      </c>
      <c r="BP12" s="215">
        <v>0</v>
      </c>
      <c r="BZ12" s="215" t="s">
        <v>171</v>
      </c>
      <c r="CA12" s="215" t="s">
        <v>2</v>
      </c>
      <c r="CB12" s="241">
        <v>249.6</v>
      </c>
      <c r="CC12" s="241">
        <v>159.4</v>
      </c>
      <c r="CD12" s="241">
        <v>257.7</v>
      </c>
      <c r="CF12" s="215" t="s">
        <v>171</v>
      </c>
      <c r="CG12" s="215" t="s">
        <v>2</v>
      </c>
      <c r="CH12" s="215">
        <v>97</v>
      </c>
      <c r="CI12" s="215">
        <v>62</v>
      </c>
      <c r="CJ12" s="215">
        <v>100</v>
      </c>
      <c r="CL12" s="215" t="s">
        <v>171</v>
      </c>
      <c r="CM12" s="215" t="s">
        <v>2</v>
      </c>
      <c r="CN12" s="215">
        <v>90</v>
      </c>
      <c r="CO12" s="215">
        <v>58</v>
      </c>
      <c r="CP12" s="215">
        <v>93</v>
      </c>
    </row>
    <row r="13" spans="1:94" x14ac:dyDescent="0.25">
      <c r="A13" s="253"/>
      <c r="B13" s="357"/>
      <c r="C13" s="357"/>
      <c r="D13" s="357"/>
      <c r="E13" s="357"/>
      <c r="F13" s="357"/>
      <c r="G13" s="357"/>
      <c r="H13" s="357"/>
      <c r="I13" s="357"/>
      <c r="J13" s="357"/>
      <c r="K13" s="357"/>
      <c r="L13" s="357"/>
      <c r="M13" s="233"/>
      <c r="N13" s="254"/>
      <c r="R13" s="239"/>
      <c r="S13" s="233"/>
      <c r="T13" s="233"/>
      <c r="Z13" s="215" t="s">
        <v>171</v>
      </c>
      <c r="AA13" s="215" t="s">
        <v>3</v>
      </c>
      <c r="AB13" s="240">
        <v>475.5</v>
      </c>
      <c r="AC13" s="240">
        <v>317.8</v>
      </c>
      <c r="AD13" s="240">
        <v>489.1</v>
      </c>
      <c r="AF13" s="215" t="s">
        <v>171</v>
      </c>
      <c r="AG13" s="215" t="s">
        <v>3</v>
      </c>
      <c r="AH13" s="215">
        <v>97</v>
      </c>
      <c r="AI13" s="215">
        <v>65</v>
      </c>
      <c r="AJ13" s="215">
        <v>100</v>
      </c>
      <c r="AL13" s="215" t="s">
        <v>171</v>
      </c>
      <c r="AM13" s="215" t="s">
        <v>3</v>
      </c>
      <c r="AN13" s="215">
        <v>88</v>
      </c>
      <c r="AO13" s="215">
        <v>59</v>
      </c>
      <c r="AP13" s="215">
        <v>90</v>
      </c>
      <c r="AZ13" s="215" t="s">
        <v>171</v>
      </c>
      <c r="BA13" s="234" t="s">
        <v>3</v>
      </c>
      <c r="BB13" s="241">
        <v>1</v>
      </c>
      <c r="BC13" s="241">
        <v>1</v>
      </c>
      <c r="BD13" s="241">
        <v>1</v>
      </c>
      <c r="BF13" s="215" t="s">
        <v>171</v>
      </c>
      <c r="BG13" s="215" t="s">
        <v>3</v>
      </c>
      <c r="BH13" s="235">
        <v>98</v>
      </c>
      <c r="BI13" s="235">
        <v>97</v>
      </c>
      <c r="BJ13" s="235">
        <v>100</v>
      </c>
      <c r="BL13" s="215" t="s">
        <v>171</v>
      </c>
      <c r="BM13" s="215" t="s">
        <v>3</v>
      </c>
      <c r="BN13" s="215">
        <v>0</v>
      </c>
      <c r="BO13" s="215">
        <v>0</v>
      </c>
      <c r="BP13" s="215">
        <v>0</v>
      </c>
      <c r="BZ13" s="215" t="s">
        <v>171</v>
      </c>
      <c r="CA13" s="215" t="s">
        <v>3</v>
      </c>
      <c r="CB13" s="241">
        <v>495.4</v>
      </c>
      <c r="CC13" s="241">
        <v>324.60000000000002</v>
      </c>
      <c r="CD13" s="241">
        <v>510.1</v>
      </c>
      <c r="CF13" s="215" t="s">
        <v>171</v>
      </c>
      <c r="CG13" s="215" t="s">
        <v>3</v>
      </c>
      <c r="CH13" s="215">
        <v>97</v>
      </c>
      <c r="CI13" s="215">
        <v>64</v>
      </c>
      <c r="CJ13" s="215">
        <v>100</v>
      </c>
      <c r="CL13" s="215" t="s">
        <v>171</v>
      </c>
      <c r="CM13" s="215" t="s">
        <v>3</v>
      </c>
      <c r="CN13" s="215">
        <v>92</v>
      </c>
      <c r="CO13" s="215">
        <v>60</v>
      </c>
      <c r="CP13" s="215">
        <v>94</v>
      </c>
    </row>
    <row r="14" spans="1:94" x14ac:dyDescent="0.25">
      <c r="A14" s="253" t="s">
        <v>72</v>
      </c>
      <c r="B14" s="356">
        <f ca="1">IFERROR( INDEX(INDIRECT(VLOOKUP($B$6,$O$5:$R$7, IF($B$7=$O$24,2,IF($B$7=$O$25,3,4)),FALSE)),MATCH($M14,INDIRECT(VLOOKUP($B$7,$O$24:$P$26,2,FALSE)),0)+1),".")</f>
        <v>153.80000000000001</v>
      </c>
      <c r="C14" s="356">
        <f ca="1">IFERROR( INDEX(INDIRECT(VLOOKUP($B$6,$O$5:$R$7, IF($B$7=$O$24,2,IF($B$7=$O$25,3,4)),FALSE)),MATCH($M14,INDIRECT(VLOOKUP($B$7,$O$24:$P$26,2,FALSE)),0)),".")</f>
        <v>160.80000000000001</v>
      </c>
      <c r="D14" s="356">
        <f ca="1">IFERROR( INDEX(INDIRECT(VLOOKUP($B$6,$O$5:$R$7, IF($B$7=$O$24,2,IF($B$7=$O$25,3,4)),FALSE)),MATCH($M14,INDIRECT(VLOOKUP($B$7,$O$24:$P$26,2,FALSE)),0)+2),".")</f>
        <v>314.60000000000002</v>
      </c>
      <c r="E14" s="356"/>
      <c r="F14" s="356">
        <f ca="1">IFERROR( INDEX(INDIRECT(VLOOKUP($B$6,$O$10:$R$12, IF($B$7=$O$24,2,IF($B$7=$O$25,3,4)),FALSE)),MATCH($M14,INDIRECT(VLOOKUP($B$7,$O$24:$P$26,2,FALSE)),0)+1),".")</f>
        <v>92.4</v>
      </c>
      <c r="G14" s="356">
        <f ca="1">IFERROR( INDEX(INDIRECT(VLOOKUP($B$6,$O$10:$R$12, IF($B$7=$O$24,2,IF($B$7=$O$25,3,4)),FALSE)),MATCH($M14,INDIRECT(VLOOKUP($B$7,$O$24:$P$26,2,FALSE)),0)),".")</f>
        <v>113.8</v>
      </c>
      <c r="H14" s="356">
        <f ca="1">IFERROR( INDEX(INDIRECT(VLOOKUP($B$6,$O$10:$R$12, IF($B$7=$O$24,2,IF($B$7=$O$25,3,4)),FALSE)),MATCH($M14,INDIRECT(VLOOKUP($B$7,$O$24:$P$26,2,FALSE)),0)+2),".")</f>
        <v>206.2</v>
      </c>
      <c r="I14" s="357"/>
      <c r="J14" s="356">
        <f ca="1">IFERROR( INDEX(INDIRECT(VLOOKUP($B$6,$O$15:$R$17, IF($B$7=$O$24,2,IF($B$7=$O$25,3,4)),FALSE)),MATCH($M14,INDIRECT(VLOOKUP($B$7,$O$24:$P$26,2,FALSE)),0)+1),".")</f>
        <v>149.30000000000001</v>
      </c>
      <c r="K14" s="356">
        <f ca="1">IFERROR( INDEX(INDIRECT(VLOOKUP($B$6,$O$15:$R$17, IF($B$7=$O$24,2,IF($B$7=$O$25,3,4)),FALSE)),MATCH($M14,INDIRECT(VLOOKUP($B$7,$O$24:$P$26,2,FALSE)),0)),".")</f>
        <v>157.1</v>
      </c>
      <c r="L14" s="356">
        <f ca="1">IFERROR( INDEX(INDIRECT(VLOOKUP($B$6,$O$15:$R$17, IF($B$7=$O$24,2,IF($B$7=$O$25,3,4)),FALSE)),MATCH($M14,INDIRECT(VLOOKUP($B$7,$O$24:$P$26,2,FALSE)),0)+2),".")</f>
        <v>306.39999999999998</v>
      </c>
      <c r="M14" s="233" t="s">
        <v>170</v>
      </c>
      <c r="N14" s="254"/>
      <c r="O14" s="224" t="s">
        <v>166</v>
      </c>
      <c r="R14" s="239"/>
      <c r="S14" s="233"/>
      <c r="T14" s="233"/>
      <c r="Z14" s="215" t="s">
        <v>172</v>
      </c>
      <c r="AA14" s="215" t="s">
        <v>1</v>
      </c>
      <c r="AB14" s="240">
        <v>152.69999999999999</v>
      </c>
      <c r="AC14" s="240">
        <v>105.7</v>
      </c>
      <c r="AD14" s="240">
        <v>155.9</v>
      </c>
      <c r="AF14" s="215" t="s">
        <v>172</v>
      </c>
      <c r="AG14" s="215" t="s">
        <v>1</v>
      </c>
      <c r="AH14" s="215">
        <v>98</v>
      </c>
      <c r="AI14" s="215">
        <v>68</v>
      </c>
      <c r="AJ14" s="215">
        <v>100</v>
      </c>
      <c r="AL14" s="215" t="s">
        <v>172</v>
      </c>
      <c r="AM14" s="215" t="s">
        <v>1</v>
      </c>
      <c r="AN14" s="215">
        <v>58</v>
      </c>
      <c r="AO14" s="215">
        <v>40</v>
      </c>
      <c r="AP14" s="215">
        <v>59</v>
      </c>
      <c r="AZ14" s="215" t="s">
        <v>172</v>
      </c>
      <c r="BA14" s="234" t="s">
        <v>1</v>
      </c>
      <c r="BB14" s="241">
        <v>0</v>
      </c>
      <c r="BC14" s="241">
        <v>0</v>
      </c>
      <c r="BD14" s="241">
        <v>0.1</v>
      </c>
      <c r="BF14" s="215" t="s">
        <v>172</v>
      </c>
      <c r="BG14" s="215" t="s">
        <v>1</v>
      </c>
      <c r="BH14" s="235">
        <v>92</v>
      </c>
      <c r="BI14" s="235">
        <v>90</v>
      </c>
      <c r="BJ14" s="235">
        <v>100</v>
      </c>
      <c r="BL14" s="215" t="s">
        <v>172</v>
      </c>
      <c r="BM14" s="215" t="s">
        <v>1</v>
      </c>
      <c r="BN14" s="215">
        <v>0</v>
      </c>
      <c r="BO14" s="215">
        <v>0</v>
      </c>
      <c r="BP14" s="215">
        <v>0</v>
      </c>
      <c r="BZ14" s="215" t="s">
        <v>172</v>
      </c>
      <c r="CA14" s="215" t="s">
        <v>1</v>
      </c>
      <c r="CB14" s="241">
        <v>240.6</v>
      </c>
      <c r="CC14" s="241">
        <v>153.69999999999999</v>
      </c>
      <c r="CD14" s="241">
        <v>247.5</v>
      </c>
      <c r="CF14" s="215" t="s">
        <v>172</v>
      </c>
      <c r="CG14" s="215" t="s">
        <v>1</v>
      </c>
      <c r="CH14" s="215">
        <v>97</v>
      </c>
      <c r="CI14" s="215">
        <v>62</v>
      </c>
      <c r="CJ14" s="215">
        <v>100</v>
      </c>
      <c r="CL14" s="215" t="s">
        <v>172</v>
      </c>
      <c r="CM14" s="215" t="s">
        <v>1</v>
      </c>
      <c r="CN14" s="215">
        <v>91</v>
      </c>
      <c r="CO14" s="215">
        <v>58</v>
      </c>
      <c r="CP14" s="215">
        <v>93</v>
      </c>
    </row>
    <row r="15" spans="1:94" x14ac:dyDescent="0.25">
      <c r="A15" s="253" t="s">
        <v>73</v>
      </c>
      <c r="B15" s="356">
        <f ca="1">IFERROR( INDEX(INDIRECT(VLOOKUP($B$6,$O$5:$R$7, IF($B$7=$O$24,2,IF($B$7=$O$25,3,4)),FALSE)),MATCH($M15,INDIRECT(VLOOKUP($B$7,$O$24:$P$26,2,FALSE)),0)+1),".")</f>
        <v>246.4</v>
      </c>
      <c r="C15" s="356">
        <f ca="1">IFERROR( INDEX(INDIRECT(VLOOKUP($B$6,$O$5:$R$7, IF($B$7=$O$24,2,IF($B$7=$O$25,3,4)),FALSE)),MATCH($M15,INDIRECT(VLOOKUP($B$7,$O$24:$P$26,2,FALSE)),0)),".")</f>
        <v>242.7</v>
      </c>
      <c r="D15" s="356">
        <f ca="1">IFERROR( INDEX(INDIRECT(VLOOKUP($B$6,$O$5:$R$7, IF($B$7=$O$24,2,IF($B$7=$O$25,3,4)),FALSE)),MATCH($M15,INDIRECT(VLOOKUP($B$7,$O$24:$P$26,2,FALSE)),0)+2),".")</f>
        <v>489.1</v>
      </c>
      <c r="E15" s="356"/>
      <c r="F15" s="356">
        <f ca="1">IFERROR( INDEX(INDIRECT(VLOOKUP($B$6,$O$10:$R$12, IF($B$7=$O$24,2,IF($B$7=$O$25,3,4)),FALSE)),MATCH($M15,INDIRECT(VLOOKUP($B$7,$O$24:$P$26,2,FALSE)),0)+1),".")</f>
        <v>155.6</v>
      </c>
      <c r="G15" s="356">
        <f ca="1">IFERROR( INDEX(INDIRECT(VLOOKUP($B$6,$O$10:$R$12, IF($B$7=$O$24,2,IF($B$7=$O$25,3,4)),FALSE)),MATCH($M15,INDIRECT(VLOOKUP($B$7,$O$24:$P$26,2,FALSE)),0)),".")</f>
        <v>162.1</v>
      </c>
      <c r="H15" s="356">
        <f ca="1">IFERROR( INDEX(INDIRECT(VLOOKUP($B$6,$O$10:$R$12, IF($B$7=$O$24,2,IF($B$7=$O$25,3,4)),FALSE)),MATCH($M15,INDIRECT(VLOOKUP($B$7,$O$24:$P$26,2,FALSE)),0)+2),".")</f>
        <v>317.8</v>
      </c>
      <c r="I15" s="357"/>
      <c r="J15" s="356">
        <f ca="1">IFERROR( INDEX(INDIRECT(VLOOKUP($B$6,$O$15:$R$17, IF($B$7=$O$24,2,IF($B$7=$O$25,3,4)),FALSE)),MATCH($M15,INDIRECT(VLOOKUP($B$7,$O$24:$P$26,2,FALSE)),0)+1),".")</f>
        <v>238.9</v>
      </c>
      <c r="K15" s="356">
        <f ca="1">IFERROR( INDEX(INDIRECT(VLOOKUP($B$6,$O$15:$R$17, IF($B$7=$O$24,2,IF($B$7=$O$25,3,4)),FALSE)),MATCH($M15,INDIRECT(VLOOKUP($B$7,$O$24:$P$26,2,FALSE)),0)),".")</f>
        <v>236.6</v>
      </c>
      <c r="L15" s="356">
        <f ca="1">IFERROR( INDEX(INDIRECT(VLOOKUP($B$6,$O$15:$R$17, IF($B$7=$O$24,2,IF($B$7=$O$25,3,4)),FALSE)),MATCH($M15,INDIRECT(VLOOKUP($B$7,$O$24:$P$26,2,FALSE)),0)+2),".")</f>
        <v>475.5</v>
      </c>
      <c r="M15" s="233" t="s">
        <v>171</v>
      </c>
      <c r="N15" s="254"/>
      <c r="O15" s="238" t="s">
        <v>101</v>
      </c>
      <c r="P15" s="215" t="s">
        <v>148</v>
      </c>
      <c r="Q15" s="215" t="s">
        <v>206</v>
      </c>
      <c r="R15" s="239" t="s">
        <v>160</v>
      </c>
      <c r="S15" s="233"/>
      <c r="T15" s="233"/>
      <c r="Z15" s="215" t="s">
        <v>172</v>
      </c>
      <c r="AA15" s="215" t="s">
        <v>2</v>
      </c>
      <c r="AB15" s="240">
        <v>144.5</v>
      </c>
      <c r="AC15" s="240">
        <v>85.6</v>
      </c>
      <c r="AD15" s="240">
        <v>148.4</v>
      </c>
      <c r="AF15" s="215" t="s">
        <v>172</v>
      </c>
      <c r="AG15" s="215" t="s">
        <v>2</v>
      </c>
      <c r="AH15" s="215">
        <v>97</v>
      </c>
      <c r="AI15" s="215">
        <v>58</v>
      </c>
      <c r="AJ15" s="215">
        <v>100</v>
      </c>
      <c r="AL15" s="215" t="s">
        <v>172</v>
      </c>
      <c r="AM15" s="215" t="s">
        <v>2</v>
      </c>
      <c r="AN15" s="215">
        <v>52</v>
      </c>
      <c r="AO15" s="215">
        <v>31</v>
      </c>
      <c r="AP15" s="215">
        <v>54</v>
      </c>
      <c r="AZ15" s="215" t="s">
        <v>172</v>
      </c>
      <c r="BA15" s="234" t="s">
        <v>2</v>
      </c>
      <c r="BB15" s="241">
        <v>0.4</v>
      </c>
      <c r="BC15" s="241">
        <v>0.4</v>
      </c>
      <c r="BD15" s="241">
        <v>0.4</v>
      </c>
      <c r="BF15" s="215" t="s">
        <v>172</v>
      </c>
      <c r="BG15" s="215" t="s">
        <v>2</v>
      </c>
      <c r="BH15" s="235">
        <v>97</v>
      </c>
      <c r="BI15" s="235">
        <v>95</v>
      </c>
      <c r="BJ15" s="235">
        <v>100</v>
      </c>
      <c r="BL15" s="215" t="s">
        <v>172</v>
      </c>
      <c r="BM15" s="215" t="s">
        <v>2</v>
      </c>
      <c r="BN15" s="215">
        <v>0</v>
      </c>
      <c r="BO15" s="215">
        <v>0</v>
      </c>
      <c r="BP15" s="215">
        <v>0</v>
      </c>
      <c r="BZ15" s="215" t="s">
        <v>172</v>
      </c>
      <c r="CA15" s="215" t="s">
        <v>2</v>
      </c>
      <c r="CB15" s="241">
        <v>242.4</v>
      </c>
      <c r="CC15" s="241">
        <v>134.4</v>
      </c>
      <c r="CD15" s="241">
        <v>251.4</v>
      </c>
      <c r="CF15" s="215" t="s">
        <v>172</v>
      </c>
      <c r="CG15" s="215" t="s">
        <v>2</v>
      </c>
      <c r="CH15" s="215">
        <v>96</v>
      </c>
      <c r="CI15" s="215">
        <v>53</v>
      </c>
      <c r="CJ15" s="215">
        <v>100</v>
      </c>
      <c r="CL15" s="215" t="s">
        <v>172</v>
      </c>
      <c r="CM15" s="215" t="s">
        <v>2</v>
      </c>
      <c r="CN15" s="215">
        <v>88</v>
      </c>
      <c r="CO15" s="215">
        <v>49</v>
      </c>
      <c r="CP15" s="215">
        <v>91</v>
      </c>
    </row>
    <row r="16" spans="1:94" x14ac:dyDescent="0.25">
      <c r="A16" s="253" t="s">
        <v>74</v>
      </c>
      <c r="B16" s="356">
        <f ca="1">IFERROR( INDEX(INDIRECT(VLOOKUP($B$6,$O$5:$R$7, IF($B$7=$O$24,2,IF($B$7=$O$25,3,4)),FALSE)),MATCH($M16,INDIRECT(VLOOKUP($B$7,$O$24:$P$26,2,FALSE)),0)+1),".")</f>
        <v>148.4</v>
      </c>
      <c r="C16" s="356">
        <f ca="1">IFERROR( INDEX(INDIRECT(VLOOKUP($B$6,$O$5:$R$7, IF($B$7=$O$24,2,IF($B$7=$O$25,3,4)),FALSE)),MATCH($M16,INDIRECT(VLOOKUP($B$7,$O$24:$P$26,2,FALSE)),0)),".")</f>
        <v>155.9</v>
      </c>
      <c r="D16" s="356">
        <f ca="1">IFERROR( INDEX(INDIRECT(VLOOKUP($B$6,$O$5:$R$7, IF($B$7=$O$24,2,IF($B$7=$O$25,3,4)),FALSE)),MATCH($M16,INDIRECT(VLOOKUP($B$7,$O$24:$P$26,2,FALSE)),0)+2),".")</f>
        <v>304.2</v>
      </c>
      <c r="E16" s="356"/>
      <c r="F16" s="356">
        <f ca="1">IFERROR( INDEX(INDIRECT(VLOOKUP($B$6,$O$10:$R$12, IF($B$7=$O$24,2,IF($B$7=$O$25,3,4)),FALSE)),MATCH($M16,INDIRECT(VLOOKUP($B$7,$O$24:$P$26,2,FALSE)),0)+1),".")</f>
        <v>85.6</v>
      </c>
      <c r="G16" s="356">
        <f ca="1">IFERROR( INDEX(INDIRECT(VLOOKUP($B$6,$O$10:$R$12, IF($B$7=$O$24,2,IF($B$7=$O$25,3,4)),FALSE)),MATCH($M16,INDIRECT(VLOOKUP($B$7,$O$24:$P$26,2,FALSE)),0)),".")</f>
        <v>105.7</v>
      </c>
      <c r="H16" s="356">
        <f ca="1">IFERROR( INDEX(INDIRECT(VLOOKUP($B$6,$O$10:$R$12, IF($B$7=$O$24,2,IF($B$7=$O$25,3,4)),FALSE)),MATCH($M16,INDIRECT(VLOOKUP($B$7,$O$24:$P$26,2,FALSE)),0)+2),".")</f>
        <v>191.3</v>
      </c>
      <c r="I16" s="357"/>
      <c r="J16" s="356">
        <f ca="1">IFERROR( INDEX(INDIRECT(VLOOKUP($B$6,$O$15:$R$17, IF($B$7=$O$24,2,IF($B$7=$O$25,3,4)),FALSE)),MATCH($M16,INDIRECT(VLOOKUP($B$7,$O$24:$P$26,2,FALSE)),0)+1),".")</f>
        <v>144.5</v>
      </c>
      <c r="K16" s="356">
        <f ca="1">IFERROR( INDEX(INDIRECT(VLOOKUP($B$6,$O$15:$R$17, IF($B$7=$O$24,2,IF($B$7=$O$25,3,4)),FALSE)),MATCH($M16,INDIRECT(VLOOKUP($B$7,$O$24:$P$26,2,FALSE)),0)),".")</f>
        <v>152.69999999999999</v>
      </c>
      <c r="L16" s="356">
        <f ca="1">IFERROR( INDEX(INDIRECT(VLOOKUP($B$6,$O$15:$R$17, IF($B$7=$O$24,2,IF($B$7=$O$25,3,4)),FALSE)),MATCH($M16,INDIRECT(VLOOKUP($B$7,$O$24:$P$26,2,FALSE)),0)+2),".")</f>
        <v>297.2</v>
      </c>
      <c r="M16" s="233" t="s">
        <v>172</v>
      </c>
      <c r="N16" s="254"/>
      <c r="O16" s="238" t="s">
        <v>103</v>
      </c>
      <c r="P16" s="215" t="s">
        <v>150</v>
      </c>
      <c r="Q16" s="215" t="s">
        <v>205</v>
      </c>
      <c r="R16" s="239" t="s">
        <v>161</v>
      </c>
      <c r="S16" s="233"/>
      <c r="T16" s="233"/>
      <c r="Z16" s="215" t="s">
        <v>172</v>
      </c>
      <c r="AA16" s="215" t="s">
        <v>3</v>
      </c>
      <c r="AB16" s="240">
        <v>297.2</v>
      </c>
      <c r="AC16" s="240">
        <v>191.3</v>
      </c>
      <c r="AD16" s="240">
        <v>304.2</v>
      </c>
      <c r="AF16" s="215" t="s">
        <v>172</v>
      </c>
      <c r="AG16" s="215" t="s">
        <v>3</v>
      </c>
      <c r="AH16" s="215">
        <v>98</v>
      </c>
      <c r="AI16" s="215">
        <v>63</v>
      </c>
      <c r="AJ16" s="215">
        <v>100</v>
      </c>
      <c r="AL16" s="215" t="s">
        <v>172</v>
      </c>
      <c r="AM16" s="215" t="s">
        <v>3</v>
      </c>
      <c r="AN16" s="215">
        <v>55</v>
      </c>
      <c r="AO16" s="215">
        <v>35</v>
      </c>
      <c r="AP16" s="215">
        <v>56</v>
      </c>
      <c r="AZ16" s="215" t="s">
        <v>172</v>
      </c>
      <c r="BA16" s="234" t="s">
        <v>3</v>
      </c>
      <c r="BB16" s="241">
        <v>0.5</v>
      </c>
      <c r="BC16" s="241">
        <v>0.5</v>
      </c>
      <c r="BD16" s="241">
        <v>0.5</v>
      </c>
      <c r="BF16" s="215" t="s">
        <v>172</v>
      </c>
      <c r="BG16" s="215" t="s">
        <v>3</v>
      </c>
      <c r="BH16" s="235">
        <v>96</v>
      </c>
      <c r="BI16" s="235">
        <v>94</v>
      </c>
      <c r="BJ16" s="235">
        <v>100</v>
      </c>
      <c r="BL16" s="215" t="s">
        <v>172</v>
      </c>
      <c r="BM16" s="215" t="s">
        <v>3</v>
      </c>
      <c r="BN16" s="215">
        <v>0</v>
      </c>
      <c r="BO16" s="215">
        <v>0</v>
      </c>
      <c r="BP16" s="215">
        <v>0</v>
      </c>
      <c r="BZ16" s="215" t="s">
        <v>172</v>
      </c>
      <c r="CA16" s="215" t="s">
        <v>3</v>
      </c>
      <c r="CB16" s="241">
        <v>483</v>
      </c>
      <c r="CC16" s="241">
        <v>288.10000000000002</v>
      </c>
      <c r="CD16" s="241">
        <v>498.9</v>
      </c>
      <c r="CF16" s="215" t="s">
        <v>172</v>
      </c>
      <c r="CG16" s="215" t="s">
        <v>3</v>
      </c>
      <c r="CH16" s="215">
        <v>97</v>
      </c>
      <c r="CI16" s="215">
        <v>58</v>
      </c>
      <c r="CJ16" s="215">
        <v>100</v>
      </c>
      <c r="CL16" s="215" t="s">
        <v>172</v>
      </c>
      <c r="CM16" s="215" t="s">
        <v>3</v>
      </c>
      <c r="CN16" s="215">
        <v>89</v>
      </c>
      <c r="CO16" s="215">
        <v>53</v>
      </c>
      <c r="CP16" s="215">
        <v>92</v>
      </c>
    </row>
    <row r="17" spans="1:94" x14ac:dyDescent="0.25">
      <c r="A17" s="255"/>
      <c r="B17" s="357"/>
      <c r="C17" s="357"/>
      <c r="D17" s="357"/>
      <c r="E17" s="357"/>
      <c r="F17" s="357"/>
      <c r="G17" s="357"/>
      <c r="H17" s="357"/>
      <c r="I17" s="357"/>
      <c r="J17" s="357"/>
      <c r="K17" s="357"/>
      <c r="L17" s="357"/>
      <c r="M17" s="233"/>
      <c r="N17" s="254"/>
      <c r="O17" s="238" t="s">
        <v>104</v>
      </c>
      <c r="P17" s="215" t="s">
        <v>152</v>
      </c>
      <c r="Q17" s="215" t="s">
        <v>204</v>
      </c>
      <c r="R17" s="239" t="s">
        <v>162</v>
      </c>
      <c r="S17" s="256"/>
      <c r="T17" s="256"/>
    </row>
    <row r="18" spans="1:94" x14ac:dyDescent="0.25">
      <c r="A18" s="253" t="s">
        <v>75</v>
      </c>
      <c r="B18" s="356">
        <f ca="1">IFERROR( INDEX(INDIRECT(VLOOKUP($B$6,$O$5:$R$7, IF($B$7=$O$24,2,IF($B$7=$O$25,3,4)),FALSE)),MATCH($M18,INDIRECT(VLOOKUP($B$7,$O$24:$P$26,2,FALSE)),0)+1),".")</f>
        <v>157.69999999999999</v>
      </c>
      <c r="C18" s="356">
        <f ca="1">IFERROR( INDEX(INDIRECT(VLOOKUP($B$6,$O$5:$R$7, IF($B$7=$O$24,2,IF($B$7=$O$25,3,4)),FALSE)),MATCH($M18,INDIRECT(VLOOKUP($B$7,$O$24:$P$26,2,FALSE)),0)),".")</f>
        <v>164.4</v>
      </c>
      <c r="D18" s="356">
        <f ca="1">IFERROR( INDEX(INDIRECT(VLOOKUP($B$6,$O$5:$R$7, IF($B$7=$O$24,2,IF($B$7=$O$25,3,4)),FALSE)),MATCH($M18,INDIRECT(VLOOKUP($B$7,$O$24:$P$26,2,FALSE)),0)+2),".")</f>
        <v>322.10000000000002</v>
      </c>
      <c r="E18" s="356"/>
      <c r="F18" s="356">
        <f ca="1">IFERROR( INDEX(INDIRECT(VLOOKUP($B$6,$O$10:$R$12, IF($B$7=$O$24,2,IF($B$7=$O$25,3,4)),FALSE)),MATCH($M18,INDIRECT(VLOOKUP($B$7,$O$24:$P$26,2,FALSE)),0)+1),".")</f>
        <v>101.5</v>
      </c>
      <c r="G18" s="356">
        <f ca="1">IFERROR( INDEX(INDIRECT(VLOOKUP($B$6,$O$10:$R$12, IF($B$7=$O$24,2,IF($B$7=$O$25,3,4)),FALSE)),MATCH($M18,INDIRECT(VLOOKUP($B$7,$O$24:$P$26,2,FALSE)),0)),".")</f>
        <v>131.1</v>
      </c>
      <c r="H18" s="356">
        <f ca="1">IFERROR( INDEX(INDIRECT(VLOOKUP($B$6,$O$10:$R$12, IF($B$7=$O$24,2,IF($B$7=$O$25,3,4)),FALSE)),MATCH($M18,INDIRECT(VLOOKUP($B$7,$O$24:$P$26,2,FALSE)),0)+2),".")</f>
        <v>232.6</v>
      </c>
      <c r="I18" s="357"/>
      <c r="J18" s="356">
        <f ca="1">IFERROR( INDEX(INDIRECT(VLOOKUP($B$6,$O$15:$R$17, IF($B$7=$O$24,2,IF($B$7=$O$25,3,4)),FALSE)),MATCH($M18,INDIRECT(VLOOKUP($B$7,$O$24:$P$26,2,FALSE)),0)+1),".")</f>
        <v>156.4</v>
      </c>
      <c r="K18" s="356">
        <f ca="1">IFERROR( INDEX(INDIRECT(VLOOKUP($B$6,$O$15:$R$17, IF($B$7=$O$24,2,IF($B$7=$O$25,3,4)),FALSE)),MATCH($M18,INDIRECT(VLOOKUP($B$7,$O$24:$P$26,2,FALSE)),0)),".")</f>
        <v>163.9</v>
      </c>
      <c r="L18" s="356">
        <f ca="1">IFERROR( INDEX(INDIRECT(VLOOKUP($B$6,$O$15:$R$17, IF($B$7=$O$24,2,IF($B$7=$O$25,3,4)),FALSE)),MATCH($M18,INDIRECT(VLOOKUP($B$7,$O$24:$P$26,2,FALSE)),0)+2),".")</f>
        <v>320.3</v>
      </c>
      <c r="M18" s="233" t="s">
        <v>91</v>
      </c>
      <c r="N18" s="254"/>
      <c r="O18" s="233"/>
      <c r="R18" s="239"/>
      <c r="S18" s="233"/>
      <c r="T18" s="233"/>
    </row>
    <row r="19" spans="1:94" x14ac:dyDescent="0.25">
      <c r="A19" s="257" t="s">
        <v>0</v>
      </c>
      <c r="B19" s="356">
        <f ca="1">IFERROR( INDEX(INDIRECT(VLOOKUP($B$6,$O$5:$R$7, IF($B$7=$O$24,2,IF($B$7=$O$25,3,4)),FALSE)),MATCH($M19,INDIRECT(VLOOKUP($B$7,$O$24:$P$26,2,FALSE)),0)+1),".")</f>
        <v>17.899999999999999</v>
      </c>
      <c r="C19" s="356">
        <f ca="1">IFERROR( INDEX(INDIRECT(VLOOKUP($B$6,$O$5:$R$7, IF($B$7=$O$24,2,IF($B$7=$O$25,3,4)),FALSE)),MATCH($M19,INDIRECT(VLOOKUP($B$7,$O$24:$P$26,2,FALSE)),0)),".")</f>
        <v>11.1</v>
      </c>
      <c r="D19" s="356">
        <f ca="1">IFERROR( INDEX(INDIRECT(VLOOKUP($B$6,$O$5:$R$7, IF($B$7=$O$24,2,IF($B$7=$O$25,3,4)),FALSE)),MATCH($M19,INDIRECT(VLOOKUP($B$7,$O$24:$P$26,2,FALSE)),0)+2),".")</f>
        <v>29</v>
      </c>
      <c r="E19" s="356"/>
      <c r="F19" s="356">
        <f ca="1">IFERROR( INDEX(INDIRECT(VLOOKUP($B$6,$O$10:$R$12, IF($B$7=$O$24,2,IF($B$7=$O$25,3,4)),FALSE)),MATCH($M19,INDIRECT(VLOOKUP($B$7,$O$24:$P$26,2,FALSE)),0)+1),".")</f>
        <v>5.0999999999999996</v>
      </c>
      <c r="G19" s="356">
        <f ca="1">IFERROR( INDEX(INDIRECT(VLOOKUP($B$6,$O$10:$R$12, IF($B$7=$O$24,2,IF($B$7=$O$25,3,4)),FALSE)),MATCH($M19,INDIRECT(VLOOKUP($B$7,$O$24:$P$26,2,FALSE)),0)),".")</f>
        <v>4.5</v>
      </c>
      <c r="H19" s="356">
        <f ca="1">IFERROR( INDEX(INDIRECT(VLOOKUP($B$6,$O$10:$R$12, IF($B$7=$O$24,2,IF($B$7=$O$25,3,4)),FALSE)),MATCH($M19,INDIRECT(VLOOKUP($B$7,$O$24:$P$26,2,FALSE)),0)+2),".")</f>
        <v>9.6</v>
      </c>
      <c r="I19" s="357"/>
      <c r="J19" s="356">
        <f ca="1">IFERROR( INDEX(INDIRECT(VLOOKUP($B$6,$O$15:$R$17, IF($B$7=$O$24,2,IF($B$7=$O$25,3,4)),FALSE)),MATCH($M19,INDIRECT(VLOOKUP($B$7,$O$24:$P$26,2,FALSE)),0)+1),".")</f>
        <v>17.399999999999999</v>
      </c>
      <c r="K19" s="356">
        <f ca="1">IFERROR( INDEX(INDIRECT(VLOOKUP($B$6,$O$15:$R$17, IF($B$7=$O$24,2,IF($B$7=$O$25,3,4)),FALSE)),MATCH($M19,INDIRECT(VLOOKUP($B$7,$O$24:$P$26,2,FALSE)),0)),".")</f>
        <v>10.9</v>
      </c>
      <c r="L19" s="356">
        <f ca="1">IFERROR( INDEX(INDIRECT(VLOOKUP($B$6,$O$15:$R$17, IF($B$7=$O$24,2,IF($B$7=$O$25,3,4)),FALSE)),MATCH($M19,INDIRECT(VLOOKUP($B$7,$O$24:$P$26,2,FALSE)),0)+2),".")</f>
        <v>28.3</v>
      </c>
      <c r="M19" s="257" t="s">
        <v>0</v>
      </c>
      <c r="N19" s="258"/>
      <c r="O19" s="233"/>
      <c r="R19" s="239"/>
      <c r="S19" s="257"/>
      <c r="T19" s="257"/>
    </row>
    <row r="20" spans="1:94" x14ac:dyDescent="0.25">
      <c r="A20" s="257" t="s">
        <v>4</v>
      </c>
      <c r="B20" s="356">
        <f ca="1">IFERROR( INDEX(INDIRECT(VLOOKUP($B$6,$O$5:$R$7, IF($B$7=$O$24,2,IF($B$7=$O$25,3,4)),FALSE)),MATCH($M20,INDIRECT(VLOOKUP($B$7,$O$24:$P$26,2,FALSE)),0)+1),".")</f>
        <v>139.80000000000001</v>
      </c>
      <c r="C20" s="356">
        <f ca="1">IFERROR( INDEX(INDIRECT(VLOOKUP($B$6,$O$5:$R$7, IF($B$7=$O$24,2,IF($B$7=$O$25,3,4)),FALSE)),MATCH($M20,INDIRECT(VLOOKUP($B$7,$O$24:$P$26,2,FALSE)),0)),".")</f>
        <v>153.4</v>
      </c>
      <c r="D20" s="356">
        <f ca="1">IFERROR( INDEX(INDIRECT(VLOOKUP($B$6,$O$5:$R$7, IF($B$7=$O$24,2,IF($B$7=$O$25,3,4)),FALSE)),MATCH($M20,INDIRECT(VLOOKUP($B$7,$O$24:$P$26,2,FALSE)),0)+2),".")</f>
        <v>293.10000000000002</v>
      </c>
      <c r="E20" s="356"/>
      <c r="F20" s="356">
        <f ca="1">IFERROR( INDEX(INDIRECT(VLOOKUP($B$6,$O$10:$R$12, IF($B$7=$O$24,2,IF($B$7=$O$25,3,4)),FALSE)),MATCH($M20,INDIRECT(VLOOKUP($B$7,$O$24:$P$26,2,FALSE)),0)+1),".")</f>
        <v>96.5</v>
      </c>
      <c r="G20" s="356">
        <f ca="1">IFERROR( INDEX(INDIRECT(VLOOKUP($B$6,$O$10:$R$12, IF($B$7=$O$24,2,IF($B$7=$O$25,3,4)),FALSE)),MATCH($M20,INDIRECT(VLOOKUP($B$7,$O$24:$P$26,2,FALSE)),0)),".")</f>
        <v>126.5</v>
      </c>
      <c r="H20" s="356">
        <f ca="1">IFERROR( INDEX(INDIRECT(VLOOKUP($B$6,$O$10:$R$12, IF($B$7=$O$24,2,IF($B$7=$O$25,3,4)),FALSE)),MATCH($M20,INDIRECT(VLOOKUP($B$7,$O$24:$P$26,2,FALSE)),0)+2),".")</f>
        <v>223</v>
      </c>
      <c r="I20" s="357"/>
      <c r="J20" s="356">
        <f ca="1">IFERROR( INDEX(INDIRECT(VLOOKUP($B$6,$O$15:$R$17, IF($B$7=$O$24,2,IF($B$7=$O$25,3,4)),FALSE)),MATCH($M20,INDIRECT(VLOOKUP($B$7,$O$24:$P$26,2,FALSE)),0)+1),".")</f>
        <v>139</v>
      </c>
      <c r="K20" s="356">
        <f ca="1">IFERROR( INDEX(INDIRECT(VLOOKUP($B$6,$O$15:$R$17, IF($B$7=$O$24,2,IF($B$7=$O$25,3,4)),FALSE)),MATCH($M20,INDIRECT(VLOOKUP($B$7,$O$24:$P$26,2,FALSE)),0)),".")</f>
        <v>153</v>
      </c>
      <c r="L20" s="356">
        <f ca="1">IFERROR( INDEX(INDIRECT(VLOOKUP($B$6,$O$15:$R$17, IF($B$7=$O$24,2,IF($B$7=$O$25,3,4)),FALSE)),MATCH($M20,INDIRECT(VLOOKUP($B$7,$O$24:$P$26,2,FALSE)),0)+2),".")</f>
        <v>292</v>
      </c>
      <c r="M20" s="257" t="s">
        <v>4</v>
      </c>
      <c r="N20" s="258"/>
      <c r="R20" s="239"/>
      <c r="S20" s="257"/>
      <c r="T20" s="257"/>
    </row>
    <row r="21" spans="1:94" x14ac:dyDescent="0.25">
      <c r="A21" s="259"/>
      <c r="B21" s="358"/>
      <c r="C21" s="358"/>
      <c r="D21" s="358"/>
      <c r="E21" s="358"/>
      <c r="F21" s="358"/>
      <c r="G21" s="358"/>
      <c r="H21" s="358"/>
      <c r="I21" s="358"/>
      <c r="J21" s="358"/>
      <c r="K21" s="358"/>
      <c r="L21" s="356"/>
      <c r="M21" s="257"/>
      <c r="N21" s="258"/>
      <c r="R21" s="239"/>
      <c r="S21" s="257"/>
      <c r="T21" s="257"/>
    </row>
    <row r="22" spans="1:94" x14ac:dyDescent="0.25">
      <c r="A22" s="253" t="s">
        <v>5</v>
      </c>
      <c r="B22" s="356">
        <f ca="1">IFERROR( INDEX(INDIRECT(VLOOKUP($B$6,$O$5:$R$7, IF($B$7=$O$24,2,IF($B$7=$O$25,3,4)),FALSE)),MATCH($M22,INDIRECT(VLOOKUP($B$7,$O$24:$P$26,2,FALSE)),0)+1),".")</f>
        <v>257.60000000000002</v>
      </c>
      <c r="C22" s="356">
        <f ca="1">IFERROR( INDEX(INDIRECT(VLOOKUP($B$6,$O$5:$R$7, IF($B$7=$O$24,2,IF($B$7=$O$25,3,4)),FALSE)),MATCH($M22,INDIRECT(VLOOKUP($B$7,$O$24:$P$26,2,FALSE)),0)),".")</f>
        <v>251.8</v>
      </c>
      <c r="D22" s="356">
        <f ca="1">IFERROR( INDEX(INDIRECT(VLOOKUP($B$6,$O$5:$R$7, IF($B$7=$O$24,2,IF($B$7=$O$25,3,4)),FALSE)),MATCH($M22,INDIRECT(VLOOKUP($B$7,$O$24:$P$26,2,FALSE)),0)+2),".")</f>
        <v>509.4</v>
      </c>
      <c r="E22" s="356"/>
      <c r="F22" s="356">
        <f ca="1">IFERROR( INDEX(INDIRECT(VLOOKUP($B$6,$O$10:$R$12, IF($B$7=$O$24,2,IF($B$7=$O$25,3,4)),FALSE)),MATCH($M22,INDIRECT(VLOOKUP($B$7,$O$24:$P$26,2,FALSE)),0)+1),".")</f>
        <v>183.2</v>
      </c>
      <c r="G22" s="356">
        <f ca="1">IFERROR( INDEX(INDIRECT(VLOOKUP($B$6,$O$10:$R$12, IF($B$7=$O$24,2,IF($B$7=$O$25,3,4)),FALSE)),MATCH($M22,INDIRECT(VLOOKUP($B$7,$O$24:$P$26,2,FALSE)),0)),".")</f>
        <v>182.6</v>
      </c>
      <c r="H22" s="356">
        <f ca="1">IFERROR( INDEX(INDIRECT(VLOOKUP($B$6,$O$10:$R$12, IF($B$7=$O$24,2,IF($B$7=$O$25,3,4)),FALSE)),MATCH($M22,INDIRECT(VLOOKUP($B$7,$O$24:$P$26,2,FALSE)),0)+2),".")</f>
        <v>365.8</v>
      </c>
      <c r="I22" s="357"/>
      <c r="J22" s="356">
        <f ca="1">IFERROR( INDEX(INDIRECT(VLOOKUP($B$6,$O$15:$R$17, IF($B$7=$O$24,2,IF($B$7=$O$25,3,4)),FALSE)),MATCH($M22,INDIRECT(VLOOKUP($B$7,$O$24:$P$26,2,FALSE)),0)+1),".")</f>
        <v>248.5</v>
      </c>
      <c r="K22" s="356">
        <f ca="1">IFERROR( INDEX(INDIRECT(VLOOKUP($B$6,$O$15:$R$17, IF($B$7=$O$24,2,IF($B$7=$O$25,3,4)),FALSE)),MATCH($M22,INDIRECT(VLOOKUP($B$7,$O$24:$P$26,2,FALSE)),0)),".")</f>
        <v>244.4</v>
      </c>
      <c r="L22" s="356">
        <f ca="1">IFERROR( INDEX(INDIRECT(VLOOKUP($B$6,$O$15:$R$17, IF($B$7=$O$24,2,IF($B$7=$O$25,3,4)),FALSE)),MATCH($M22,INDIRECT(VLOOKUP($B$7,$O$24:$P$26,2,FALSE)),0)+2),".")</f>
        <v>492.9</v>
      </c>
      <c r="M22" s="233" t="s">
        <v>5</v>
      </c>
      <c r="N22" s="258"/>
      <c r="R22" s="239"/>
      <c r="S22" s="233"/>
      <c r="T22" s="233"/>
    </row>
    <row r="23" spans="1:94" x14ac:dyDescent="0.25">
      <c r="A23" s="253"/>
      <c r="B23" s="356"/>
      <c r="C23" s="356"/>
      <c r="D23" s="356"/>
      <c r="E23" s="356"/>
      <c r="F23" s="356"/>
      <c r="G23" s="356"/>
      <c r="H23" s="356"/>
      <c r="I23" s="357"/>
      <c r="J23" s="356"/>
      <c r="K23" s="356"/>
      <c r="L23" s="356"/>
      <c r="M23" s="233"/>
      <c r="N23" s="258"/>
      <c r="O23" s="224" t="s">
        <v>168</v>
      </c>
      <c r="R23" s="239"/>
      <c r="S23" s="233"/>
      <c r="T23" s="233"/>
    </row>
    <row r="24" spans="1:94" x14ac:dyDescent="0.25">
      <c r="A24" s="253" t="s">
        <v>76</v>
      </c>
      <c r="B24" s="356">
        <f ca="1">IFERROR( INDEX(INDIRECT(VLOOKUP($B$6,$O$5:$R$7, IF($B$7=$O$24,2,IF($B$7=$O$25,3,4)),FALSE)),MATCH($M24,INDIRECT(VLOOKUP($B$7,$O$24:$P$26,2,FALSE)),0)+1),".")</f>
        <v>256.7</v>
      </c>
      <c r="C24" s="356">
        <f ca="1">IFERROR( INDEX(INDIRECT(VLOOKUP($B$6,$O$5:$R$7, IF($B$7=$O$24,2,IF($B$7=$O$25,3,4)),FALSE)),MATCH($M24,INDIRECT(VLOOKUP($B$7,$O$24:$P$26,2,FALSE)),0)),".")</f>
        <v>252</v>
      </c>
      <c r="D24" s="356">
        <f ca="1">IFERROR( INDEX(INDIRECT(VLOOKUP($B$6,$O$5:$R$7, IF($B$7=$O$24,2,IF($B$7=$O$25,3,4)),FALSE)),MATCH($M24,INDIRECT(VLOOKUP($B$7,$O$24:$P$26,2,FALSE)),0)+2),".")</f>
        <v>508.7</v>
      </c>
      <c r="E24" s="356"/>
      <c r="F24" s="356">
        <f ca="1">IFERROR( INDEX(INDIRECT(VLOOKUP($B$6,$O$10:$R$12, IF($B$7=$O$24,2,IF($B$7=$O$25,3,4)),FALSE)),MATCH($M24,INDIRECT(VLOOKUP($B$7,$O$24:$P$26,2,FALSE)),0)+1),".")</f>
        <v>170.5</v>
      </c>
      <c r="G24" s="356">
        <f ca="1">IFERROR( INDEX(INDIRECT(VLOOKUP($B$6,$O$10:$R$12, IF($B$7=$O$24,2,IF($B$7=$O$25,3,4)),FALSE)),MATCH($M24,INDIRECT(VLOOKUP($B$7,$O$24:$P$26,2,FALSE)),0)),".")</f>
        <v>179.7</v>
      </c>
      <c r="H24" s="356">
        <f ca="1">IFERROR( INDEX(INDIRECT(VLOOKUP($B$6,$O$10:$R$12, IF($B$7=$O$24,2,IF($B$7=$O$25,3,4)),FALSE)),MATCH($M24,INDIRECT(VLOOKUP($B$7,$O$24:$P$26,2,FALSE)),0)+2),".")</f>
        <v>350.2</v>
      </c>
      <c r="I24" s="357"/>
      <c r="J24" s="356">
        <f ca="1">IFERROR( INDEX(INDIRECT(VLOOKUP($B$6,$O$15:$R$17, IF($B$7=$O$24,2,IF($B$7=$O$25,3,4)),FALSE)),MATCH($M24,INDIRECT(VLOOKUP($B$7,$O$24:$P$26,2,FALSE)),0)+1),".")</f>
        <v>254.3</v>
      </c>
      <c r="K24" s="356">
        <f ca="1">IFERROR( INDEX(INDIRECT(VLOOKUP($B$6,$O$15:$R$17, IF($B$7=$O$24,2,IF($B$7=$O$25,3,4)),FALSE)),MATCH($M24,INDIRECT(VLOOKUP($B$7,$O$24:$P$26,2,FALSE)),0)),".")</f>
        <v>250.5</v>
      </c>
      <c r="L24" s="356">
        <f ca="1">IFERROR( INDEX(INDIRECT(VLOOKUP($B$6,$O$15:$R$17, IF($B$7=$O$24,2,IF($B$7=$O$25,3,4)),FALSE)),MATCH($M24,INDIRECT(VLOOKUP($B$7,$O$24:$P$26,2,FALSE)),0)+2),".")</f>
        <v>504.8</v>
      </c>
      <c r="M24" s="233" t="s">
        <v>76</v>
      </c>
      <c r="N24" s="258"/>
      <c r="O24" s="233" t="s">
        <v>102</v>
      </c>
      <c r="P24" s="215" t="s">
        <v>229</v>
      </c>
      <c r="Q24" s="215" t="s">
        <v>164</v>
      </c>
      <c r="R24" s="239"/>
      <c r="S24" s="233"/>
      <c r="T24" s="233"/>
    </row>
    <row r="25" spans="1:94" x14ac:dyDescent="0.25">
      <c r="A25" s="253" t="s">
        <v>6</v>
      </c>
      <c r="B25" s="356">
        <f ca="1">IFERROR( INDEX(INDIRECT(VLOOKUP($B$6,$O$5:$R$7, IF($B$7=$O$24,2,IF($B$7=$O$25,3,4)),FALSE)),MATCH($M25,INDIRECT(VLOOKUP($B$7,$O$24:$P$26,2,FALSE)),0)+1),".")</f>
        <v>190.7</v>
      </c>
      <c r="C25" s="356">
        <f ca="1">IFERROR( INDEX(INDIRECT(VLOOKUP($B$6,$O$5:$R$7, IF($B$7=$O$24,2,IF($B$7=$O$25,3,4)),FALSE)),MATCH($M25,INDIRECT(VLOOKUP($B$7,$O$24:$P$26,2,FALSE)),0)),".")</f>
        <v>188.8</v>
      </c>
      <c r="D25" s="356">
        <f ca="1">IFERROR( INDEX(INDIRECT(VLOOKUP($B$6,$O$5:$R$7, IF($B$7=$O$24,2,IF($B$7=$O$25,3,4)),FALSE)),MATCH($M25,INDIRECT(VLOOKUP($B$7,$O$24:$P$26,2,FALSE)),0)+2),".")</f>
        <v>379.5</v>
      </c>
      <c r="E25" s="356"/>
      <c r="F25" s="356">
        <f ca="1">IFERROR( INDEX(INDIRECT(VLOOKUP($B$6,$O$10:$R$12, IF($B$7=$O$24,2,IF($B$7=$O$25,3,4)),FALSE)),MATCH($M25,INDIRECT(VLOOKUP($B$7,$O$24:$P$26,2,FALSE)),0)+1),".")</f>
        <v>97.8</v>
      </c>
      <c r="G25" s="356">
        <f ca="1">IFERROR( INDEX(INDIRECT(VLOOKUP($B$6,$O$10:$R$12, IF($B$7=$O$24,2,IF($B$7=$O$25,3,4)),FALSE)),MATCH($M25,INDIRECT(VLOOKUP($B$7,$O$24:$P$26,2,FALSE)),0)),".")</f>
        <v>109.7</v>
      </c>
      <c r="H25" s="356">
        <f ca="1">IFERROR( INDEX(INDIRECT(VLOOKUP($B$6,$O$10:$R$12, IF($B$7=$O$24,2,IF($B$7=$O$25,3,4)),FALSE)),MATCH($M25,INDIRECT(VLOOKUP($B$7,$O$24:$P$26,2,FALSE)),0)+2),".")</f>
        <v>207.5</v>
      </c>
      <c r="I25" s="357"/>
      <c r="J25" s="356">
        <f ca="1">IFERROR( INDEX(INDIRECT(VLOOKUP($B$6,$O$15:$R$17, IF($B$7=$O$24,2,IF($B$7=$O$25,3,4)),FALSE)),MATCH($M25,INDIRECT(VLOOKUP($B$7,$O$24:$P$26,2,FALSE)),0)+1),".")</f>
        <v>188.2</v>
      </c>
      <c r="K25" s="356">
        <f ca="1">IFERROR( INDEX(INDIRECT(VLOOKUP($B$6,$O$15:$R$17, IF($B$7=$O$24,2,IF($B$7=$O$25,3,4)),FALSE)),MATCH($M25,INDIRECT(VLOOKUP($B$7,$O$24:$P$26,2,FALSE)),0)),".")</f>
        <v>187</v>
      </c>
      <c r="L25" s="356">
        <f ca="1">IFERROR( INDEX(INDIRECT(VLOOKUP($B$6,$O$15:$R$17, IF($B$7=$O$24,2,IF($B$7=$O$25,3,4)),FALSE)),MATCH($M25,INDIRECT(VLOOKUP($B$7,$O$24:$P$26,2,FALSE)),0)+2),".")</f>
        <v>375.2</v>
      </c>
      <c r="M25" s="233" t="s">
        <v>6</v>
      </c>
      <c r="N25" s="258"/>
      <c r="O25" s="233" t="s">
        <v>105</v>
      </c>
      <c r="P25" s="215" t="s">
        <v>230</v>
      </c>
      <c r="Q25" s="215" t="s">
        <v>513</v>
      </c>
      <c r="R25" s="239"/>
      <c r="S25" s="233"/>
      <c r="T25" s="233"/>
      <c r="Z25" s="224" t="s">
        <v>63</v>
      </c>
      <c r="AA25" s="224" t="s">
        <v>64</v>
      </c>
      <c r="AB25" s="224" t="s">
        <v>65</v>
      </c>
      <c r="AC25" s="224" t="s">
        <v>66</v>
      </c>
      <c r="AD25" s="224" t="s">
        <v>67</v>
      </c>
      <c r="AF25" s="224" t="s">
        <v>63</v>
      </c>
      <c r="AG25" s="224" t="s">
        <v>64</v>
      </c>
      <c r="AH25" s="224" t="s">
        <v>65</v>
      </c>
      <c r="AI25" s="224" t="s">
        <v>66</v>
      </c>
      <c r="AJ25" s="224" t="s">
        <v>67</v>
      </c>
      <c r="AL25" s="224" t="s">
        <v>63</v>
      </c>
      <c r="AM25" s="224" t="s">
        <v>64</v>
      </c>
      <c r="AN25" s="224" t="s">
        <v>65</v>
      </c>
      <c r="AO25" s="224" t="s">
        <v>66</v>
      </c>
      <c r="AP25" s="224" t="s">
        <v>67</v>
      </c>
      <c r="AZ25" s="224" t="s">
        <v>63</v>
      </c>
      <c r="BA25" s="236" t="s">
        <v>64</v>
      </c>
      <c r="BB25" s="237" t="s">
        <v>65</v>
      </c>
      <c r="BC25" s="237" t="s">
        <v>66</v>
      </c>
      <c r="BD25" s="237" t="s">
        <v>67</v>
      </c>
      <c r="BF25" s="224" t="s">
        <v>63</v>
      </c>
      <c r="BG25" s="224" t="s">
        <v>64</v>
      </c>
      <c r="BH25" s="237" t="s">
        <v>65</v>
      </c>
      <c r="BI25" s="237" t="s">
        <v>66</v>
      </c>
      <c r="BJ25" s="237" t="s">
        <v>67</v>
      </c>
      <c r="BL25" s="224" t="s">
        <v>63</v>
      </c>
      <c r="BM25" s="224" t="s">
        <v>64</v>
      </c>
      <c r="BN25" s="224" t="s">
        <v>65</v>
      </c>
      <c r="BO25" s="224" t="s">
        <v>66</v>
      </c>
      <c r="BP25" s="224" t="s">
        <v>67</v>
      </c>
      <c r="BQ25" s="224"/>
      <c r="BR25" s="224"/>
      <c r="BS25" s="224"/>
      <c r="BZ25" s="224" t="s">
        <v>63</v>
      </c>
      <c r="CA25" s="224" t="s">
        <v>64</v>
      </c>
      <c r="CB25" s="224" t="s">
        <v>65</v>
      </c>
      <c r="CC25" s="224" t="s">
        <v>66</v>
      </c>
      <c r="CD25" s="224" t="s">
        <v>67</v>
      </c>
      <c r="CF25" s="224" t="s">
        <v>63</v>
      </c>
      <c r="CG25" s="224" t="s">
        <v>64</v>
      </c>
      <c r="CH25" s="224" t="s">
        <v>65</v>
      </c>
      <c r="CI25" s="224" t="s">
        <v>66</v>
      </c>
      <c r="CJ25" s="224" t="s">
        <v>67</v>
      </c>
      <c r="CL25" s="224" t="s">
        <v>63</v>
      </c>
      <c r="CM25" s="224" t="s">
        <v>64</v>
      </c>
      <c r="CN25" s="224" t="s">
        <v>65</v>
      </c>
      <c r="CO25" s="224" t="s">
        <v>66</v>
      </c>
      <c r="CP25" s="224" t="s">
        <v>67</v>
      </c>
    </row>
    <row r="26" spans="1:94" x14ac:dyDescent="0.25">
      <c r="A26" s="253" t="s">
        <v>7</v>
      </c>
      <c r="B26" s="356">
        <f ca="1">IFERROR( INDEX(INDIRECT(VLOOKUP($B$6,$O$5:$R$7, IF($B$7=$O$24,2,IF($B$7=$O$25,3,4)),FALSE)),MATCH($M26,INDIRECT(VLOOKUP($B$7,$O$24:$P$26,2,FALSE)),0)+1),".")</f>
        <v>168.6</v>
      </c>
      <c r="C26" s="356">
        <f ca="1">IFERROR( INDEX(INDIRECT(VLOOKUP($B$6,$O$5:$R$7, IF($B$7=$O$24,2,IF($B$7=$O$25,3,4)),FALSE)),MATCH($M26,INDIRECT(VLOOKUP($B$7,$O$24:$P$26,2,FALSE)),0)),".")</f>
        <v>171.3</v>
      </c>
      <c r="D26" s="356">
        <f ca="1">IFERROR( INDEX(INDIRECT(VLOOKUP($B$6,$O$5:$R$7, IF($B$7=$O$24,2,IF($B$7=$O$25,3,4)),FALSE)),MATCH($M26,INDIRECT(VLOOKUP($B$7,$O$24:$P$26,2,FALSE)),0)+2),".")</f>
        <v>339.9</v>
      </c>
      <c r="E26" s="356"/>
      <c r="F26" s="356">
        <f ca="1">IFERROR( INDEX(INDIRECT(VLOOKUP($B$6,$O$10:$R$12, IF($B$7=$O$24,2,IF($B$7=$O$25,3,4)),FALSE)),MATCH($M26,INDIRECT(VLOOKUP($B$7,$O$24:$P$26,2,FALSE)),0)+1),".")</f>
        <v>94.2</v>
      </c>
      <c r="G26" s="356">
        <f ca="1">IFERROR( INDEX(INDIRECT(VLOOKUP($B$6,$O$10:$R$12, IF($B$7=$O$24,2,IF($B$7=$O$25,3,4)),FALSE)),MATCH($M26,INDIRECT(VLOOKUP($B$7,$O$24:$P$26,2,FALSE)),0)),".")</f>
        <v>106.1</v>
      </c>
      <c r="H26" s="356">
        <f ca="1">IFERROR( INDEX(INDIRECT(VLOOKUP($B$6,$O$10:$R$12, IF($B$7=$O$24,2,IF($B$7=$O$25,3,4)),FALSE)),MATCH($M26,INDIRECT(VLOOKUP($B$7,$O$24:$P$26,2,FALSE)),0)+2),".")</f>
        <v>200.3</v>
      </c>
      <c r="I26" s="357"/>
      <c r="J26" s="356">
        <f ca="1">IFERROR( INDEX(INDIRECT(VLOOKUP($B$6,$O$15:$R$17, IF($B$7=$O$24,2,IF($B$7=$O$25,3,4)),FALSE)),MATCH($M26,INDIRECT(VLOOKUP($B$7,$O$24:$P$26,2,FALSE)),0)+1),".")</f>
        <v>166.4</v>
      </c>
      <c r="K26" s="356">
        <f ca="1">IFERROR( INDEX(INDIRECT(VLOOKUP($B$6,$O$15:$R$17, IF($B$7=$O$24,2,IF($B$7=$O$25,3,4)),FALSE)),MATCH($M26,INDIRECT(VLOOKUP($B$7,$O$24:$P$26,2,FALSE)),0)),".")</f>
        <v>169.9</v>
      </c>
      <c r="L26" s="356">
        <f ca="1">IFERROR( INDEX(INDIRECT(VLOOKUP($B$6,$O$15:$R$17, IF($B$7=$O$24,2,IF($B$7=$O$25,3,4)),FALSE)),MATCH($M26,INDIRECT(VLOOKUP($B$7,$O$24:$P$26,2,FALSE)),0)+2),".")</f>
        <v>336.3</v>
      </c>
      <c r="M26" s="233" t="s">
        <v>7</v>
      </c>
      <c r="N26" s="258"/>
      <c r="O26" s="233" t="s">
        <v>144</v>
      </c>
      <c r="P26" s="215" t="s">
        <v>231</v>
      </c>
      <c r="Q26" s="215" t="s">
        <v>514</v>
      </c>
      <c r="R26" s="239"/>
      <c r="S26" s="233"/>
      <c r="T26" s="233"/>
      <c r="Z26" s="215" t="s">
        <v>0</v>
      </c>
      <c r="AA26" s="215" t="s">
        <v>1</v>
      </c>
      <c r="AB26" s="240">
        <v>10.9</v>
      </c>
      <c r="AC26" s="240">
        <v>4.5</v>
      </c>
      <c r="AD26" s="240">
        <v>11.1</v>
      </c>
      <c r="AF26" s="215" t="s">
        <v>0</v>
      </c>
      <c r="AG26" s="215" t="s">
        <v>1</v>
      </c>
      <c r="AH26" s="215">
        <v>98</v>
      </c>
      <c r="AI26" s="215">
        <v>41</v>
      </c>
      <c r="AJ26" s="215">
        <v>100</v>
      </c>
      <c r="AL26" s="215" t="s">
        <v>0</v>
      </c>
      <c r="AM26" s="215" t="s">
        <v>1</v>
      </c>
      <c r="AN26" s="215">
        <v>4</v>
      </c>
      <c r="AO26" s="215">
        <v>2</v>
      </c>
      <c r="AP26" s="215">
        <v>4</v>
      </c>
      <c r="AZ26" s="215" t="s">
        <v>4</v>
      </c>
      <c r="BA26" s="215" t="s">
        <v>1</v>
      </c>
      <c r="BB26" s="241">
        <v>90.2</v>
      </c>
      <c r="BC26" s="241">
        <v>66.3</v>
      </c>
      <c r="BD26" s="241">
        <v>91.8</v>
      </c>
      <c r="BF26" s="215" t="s">
        <v>4</v>
      </c>
      <c r="BG26" s="215" t="s">
        <v>1</v>
      </c>
      <c r="BH26" s="235">
        <v>98</v>
      </c>
      <c r="BI26" s="235">
        <v>72</v>
      </c>
      <c r="BJ26" s="235">
        <v>100</v>
      </c>
      <c r="BL26" s="215" t="s">
        <v>4</v>
      </c>
      <c r="BM26" s="215" t="s">
        <v>1</v>
      </c>
      <c r="BN26" s="235">
        <v>34</v>
      </c>
      <c r="BO26" s="235">
        <v>25</v>
      </c>
      <c r="BP26" s="235">
        <v>35</v>
      </c>
      <c r="BZ26" s="215" t="s">
        <v>0</v>
      </c>
      <c r="CA26" s="215" t="s">
        <v>1</v>
      </c>
      <c r="CB26" s="241">
        <v>10.9</v>
      </c>
      <c r="CC26" s="241">
        <v>4.5</v>
      </c>
      <c r="CD26" s="241">
        <v>11.1</v>
      </c>
      <c r="CF26" s="215" t="s">
        <v>0</v>
      </c>
      <c r="CG26" s="215" t="s">
        <v>1</v>
      </c>
      <c r="CH26" s="215">
        <v>98</v>
      </c>
      <c r="CI26" s="215">
        <v>41</v>
      </c>
      <c r="CJ26" s="215">
        <v>100</v>
      </c>
      <c r="CL26" s="215" t="s">
        <v>0</v>
      </c>
      <c r="CM26" s="215" t="s">
        <v>1</v>
      </c>
      <c r="CN26" s="215">
        <v>4</v>
      </c>
      <c r="CO26" s="215">
        <v>2</v>
      </c>
      <c r="CP26" s="215">
        <v>4</v>
      </c>
    </row>
    <row r="27" spans="1:94" x14ac:dyDescent="0.25">
      <c r="A27" s="253" t="s">
        <v>8</v>
      </c>
      <c r="B27" s="356">
        <f ca="1">IFERROR( INDEX(INDIRECT(VLOOKUP($B$6,$O$5:$R$7, IF($B$7=$O$24,2,IF($B$7=$O$25,3,4)),FALSE)),MATCH($M27,INDIRECT(VLOOKUP($B$7,$O$24:$P$26,2,FALSE)),0)+1),".")</f>
        <v>8.4</v>
      </c>
      <c r="C27" s="356">
        <f ca="1">IFERROR( INDEX(INDIRECT(VLOOKUP($B$6,$O$5:$R$7, IF($B$7=$O$24,2,IF($B$7=$O$25,3,4)),FALSE)),MATCH($M27,INDIRECT(VLOOKUP($B$7,$O$24:$P$26,2,FALSE)),0)),".")</f>
        <v>8</v>
      </c>
      <c r="D27" s="356">
        <f ca="1">IFERROR( INDEX(INDIRECT(VLOOKUP($B$6,$O$5:$R$7, IF($B$7=$O$24,2,IF($B$7=$O$25,3,4)),FALSE)),MATCH($M27,INDIRECT(VLOOKUP($B$7,$O$24:$P$26,2,FALSE)),0)+2),".")</f>
        <v>16.399999999999999</v>
      </c>
      <c r="E27" s="356"/>
      <c r="F27" s="356">
        <f ca="1">IFERROR( INDEX(INDIRECT(VLOOKUP($B$6,$O$10:$R$12, IF($B$7=$O$24,2,IF($B$7=$O$25,3,4)),FALSE)),MATCH($M27,INDIRECT(VLOOKUP($B$7,$O$24:$P$26,2,FALSE)),0)+1),".")</f>
        <v>6.3</v>
      </c>
      <c r="G27" s="356">
        <f ca="1">IFERROR( INDEX(INDIRECT(VLOOKUP($B$6,$O$10:$R$12, IF($B$7=$O$24,2,IF($B$7=$O$25,3,4)),FALSE)),MATCH($M27,INDIRECT(VLOOKUP($B$7,$O$24:$P$26,2,FALSE)),0)),".")</f>
        <v>6.3</v>
      </c>
      <c r="H27" s="356">
        <f ca="1">IFERROR( INDEX(INDIRECT(VLOOKUP($B$6,$O$10:$R$12, IF($B$7=$O$24,2,IF($B$7=$O$25,3,4)),FALSE)),MATCH($M27,INDIRECT(VLOOKUP($B$7,$O$24:$P$26,2,FALSE)),0)+2),".")</f>
        <v>12.6</v>
      </c>
      <c r="I27" s="357"/>
      <c r="J27" s="356">
        <f ca="1">IFERROR( INDEX(INDIRECT(VLOOKUP($B$6,$O$15:$R$17, IF($B$7=$O$24,2,IF($B$7=$O$25,3,4)),FALSE)),MATCH($M27,INDIRECT(VLOOKUP($B$7,$O$24:$P$26,2,FALSE)),0)+1),".")</f>
        <v>8.4</v>
      </c>
      <c r="K27" s="356">
        <f ca="1">IFERROR( INDEX(INDIRECT(VLOOKUP($B$6,$O$15:$R$17, IF($B$7=$O$24,2,IF($B$7=$O$25,3,4)),FALSE)),MATCH($M27,INDIRECT(VLOOKUP($B$7,$O$24:$P$26,2,FALSE)),0)),".")</f>
        <v>8</v>
      </c>
      <c r="L27" s="356">
        <f ca="1">IFERROR( INDEX(INDIRECT(VLOOKUP($B$6,$O$15:$R$17, IF($B$7=$O$24,2,IF($B$7=$O$25,3,4)),FALSE)),MATCH($M27,INDIRECT(VLOOKUP($B$7,$O$24:$P$26,2,FALSE)),0)+2),".")</f>
        <v>16.399999999999999</v>
      </c>
      <c r="M27" s="233" t="s">
        <v>8</v>
      </c>
      <c r="N27" s="258"/>
      <c r="R27" s="239"/>
      <c r="S27" s="233"/>
      <c r="T27" s="233"/>
      <c r="Z27" s="215" t="s">
        <v>0</v>
      </c>
      <c r="AA27" s="215" t="s">
        <v>2</v>
      </c>
      <c r="AB27" s="240">
        <v>17.399999999999999</v>
      </c>
      <c r="AC27" s="240">
        <v>5.0999999999999996</v>
      </c>
      <c r="AD27" s="240">
        <v>17.899999999999999</v>
      </c>
      <c r="AF27" s="215" t="s">
        <v>0</v>
      </c>
      <c r="AG27" s="215" t="s">
        <v>2</v>
      </c>
      <c r="AH27" s="215">
        <v>97</v>
      </c>
      <c r="AI27" s="215">
        <v>28</v>
      </c>
      <c r="AJ27" s="215">
        <v>100</v>
      </c>
      <c r="AL27" s="215" t="s">
        <v>0</v>
      </c>
      <c r="AM27" s="215" t="s">
        <v>2</v>
      </c>
      <c r="AN27" s="215">
        <v>6</v>
      </c>
      <c r="AO27" s="215">
        <v>2</v>
      </c>
      <c r="AP27" s="215">
        <v>6</v>
      </c>
      <c r="AZ27" s="215" t="s">
        <v>4</v>
      </c>
      <c r="BA27" s="215" t="s">
        <v>2</v>
      </c>
      <c r="BB27" s="241">
        <v>101</v>
      </c>
      <c r="BC27" s="241">
        <v>64.5</v>
      </c>
      <c r="BD27" s="241">
        <v>103.8</v>
      </c>
      <c r="BF27" s="215" t="s">
        <v>4</v>
      </c>
      <c r="BG27" s="215" t="s">
        <v>2</v>
      </c>
      <c r="BH27" s="235">
        <v>97</v>
      </c>
      <c r="BI27" s="235">
        <v>62</v>
      </c>
      <c r="BJ27" s="235">
        <v>100</v>
      </c>
      <c r="BL27" s="215" t="s">
        <v>4</v>
      </c>
      <c r="BM27" s="215" t="s">
        <v>2</v>
      </c>
      <c r="BN27" s="235">
        <v>37</v>
      </c>
      <c r="BO27" s="235">
        <v>23</v>
      </c>
      <c r="BP27" s="235">
        <v>38</v>
      </c>
      <c r="BZ27" s="215" t="s">
        <v>0</v>
      </c>
      <c r="CA27" s="215" t="s">
        <v>2</v>
      </c>
      <c r="CB27" s="241">
        <v>17.399999999999999</v>
      </c>
      <c r="CC27" s="241">
        <v>5.0999999999999996</v>
      </c>
      <c r="CD27" s="241">
        <v>17.899999999999999</v>
      </c>
      <c r="CF27" s="215" t="s">
        <v>0</v>
      </c>
      <c r="CG27" s="215" t="s">
        <v>2</v>
      </c>
      <c r="CH27" s="215">
        <v>97</v>
      </c>
      <c r="CI27" s="215">
        <v>28</v>
      </c>
      <c r="CJ27" s="215">
        <v>100</v>
      </c>
      <c r="CL27" s="215" t="s">
        <v>0</v>
      </c>
      <c r="CM27" s="215" t="s">
        <v>2</v>
      </c>
      <c r="CN27" s="215">
        <v>6</v>
      </c>
      <c r="CO27" s="215">
        <v>2</v>
      </c>
      <c r="CP27" s="215">
        <v>6</v>
      </c>
    </row>
    <row r="28" spans="1:94" x14ac:dyDescent="0.25">
      <c r="A28" s="253" t="s">
        <v>9</v>
      </c>
      <c r="B28" s="356">
        <f ca="1">IFERROR( INDEX(INDIRECT(VLOOKUP($B$6,$O$5:$R$7, IF($B$7=$O$24,2,IF($B$7=$O$25,3,4)),FALSE)),MATCH($M28,INDIRECT(VLOOKUP($B$7,$O$24:$P$26,2,FALSE)),0)+1),".")</f>
        <v>1.7</v>
      </c>
      <c r="C28" s="356">
        <f ca="1">IFERROR( INDEX(INDIRECT(VLOOKUP($B$6,$O$5:$R$7, IF($B$7=$O$24,2,IF($B$7=$O$25,3,4)),FALSE)),MATCH($M28,INDIRECT(VLOOKUP($B$7,$O$24:$P$26,2,FALSE)),0)),".")</f>
        <v>1.6</v>
      </c>
      <c r="D28" s="356">
        <f ca="1">IFERROR( INDEX(INDIRECT(VLOOKUP($B$6,$O$5:$R$7, IF($B$7=$O$24,2,IF($B$7=$O$25,3,4)),FALSE)),MATCH($M28,INDIRECT(VLOOKUP($B$7,$O$24:$P$26,2,FALSE)),0)+2),".")</f>
        <v>3.3</v>
      </c>
      <c r="E28" s="356"/>
      <c r="F28" s="356">
        <f ca="1">IFERROR( INDEX(INDIRECT(VLOOKUP($B$6,$O$10:$R$12, IF($B$7=$O$24,2,IF($B$7=$O$25,3,4)),FALSE)),MATCH($M28,INDIRECT(VLOOKUP($B$7,$O$24:$P$26,2,FALSE)),0)+1),".")</f>
        <v>0.4</v>
      </c>
      <c r="G28" s="356">
        <f ca="1">IFERROR( INDEX(INDIRECT(VLOOKUP($B$6,$O$10:$R$12, IF($B$7=$O$24,2,IF($B$7=$O$25,3,4)),FALSE)),MATCH($M28,INDIRECT(VLOOKUP($B$7,$O$24:$P$26,2,FALSE)),0)),".")</f>
        <v>0.5</v>
      </c>
      <c r="H28" s="356">
        <f ca="1">IFERROR( INDEX(INDIRECT(VLOOKUP($B$6,$O$10:$R$12, IF($B$7=$O$24,2,IF($B$7=$O$25,3,4)),FALSE)),MATCH($M28,INDIRECT(VLOOKUP($B$7,$O$24:$P$26,2,FALSE)),0)+2),".")</f>
        <v>0.9</v>
      </c>
      <c r="I28" s="357"/>
      <c r="J28" s="356">
        <f ca="1">IFERROR( INDEX(INDIRECT(VLOOKUP($B$6,$O$15:$R$17, IF($B$7=$O$24,2,IF($B$7=$O$25,3,4)),FALSE)),MATCH($M28,INDIRECT(VLOOKUP($B$7,$O$24:$P$26,2,FALSE)),0)+1),".")</f>
        <v>1.7</v>
      </c>
      <c r="K28" s="356">
        <f ca="1">IFERROR( INDEX(INDIRECT(VLOOKUP($B$6,$O$15:$R$17, IF($B$7=$O$24,2,IF($B$7=$O$25,3,4)),FALSE)),MATCH($M28,INDIRECT(VLOOKUP($B$7,$O$24:$P$26,2,FALSE)),0)),".")</f>
        <v>1.6</v>
      </c>
      <c r="L28" s="356">
        <f ca="1">IFERROR( INDEX(INDIRECT(VLOOKUP($B$6,$O$15:$R$17, IF($B$7=$O$24,2,IF($B$7=$O$25,3,4)),FALSE)),MATCH($M28,INDIRECT(VLOOKUP($B$7,$O$24:$P$26,2,FALSE)),0)+2),".")</f>
        <v>3.2</v>
      </c>
      <c r="M28" s="233" t="s">
        <v>9</v>
      </c>
      <c r="N28" s="258"/>
      <c r="R28" s="239"/>
      <c r="S28" s="233"/>
      <c r="T28" s="233"/>
      <c r="Z28" s="215" t="s">
        <v>0</v>
      </c>
      <c r="AA28" s="215" t="s">
        <v>3</v>
      </c>
      <c r="AB28" s="240">
        <v>28.3</v>
      </c>
      <c r="AC28" s="240">
        <v>9.6</v>
      </c>
      <c r="AD28" s="240">
        <v>29</v>
      </c>
      <c r="AF28" s="215" t="s">
        <v>0</v>
      </c>
      <c r="AG28" s="215" t="s">
        <v>3</v>
      </c>
      <c r="AH28" s="215">
        <v>97</v>
      </c>
      <c r="AI28" s="215">
        <v>33</v>
      </c>
      <c r="AJ28" s="215">
        <v>100</v>
      </c>
      <c r="AL28" s="215" t="s">
        <v>0</v>
      </c>
      <c r="AM28" s="215" t="s">
        <v>3</v>
      </c>
      <c r="AN28" s="215">
        <v>5</v>
      </c>
      <c r="AO28" s="215">
        <v>2</v>
      </c>
      <c r="AP28" s="215">
        <v>5</v>
      </c>
      <c r="AZ28" s="215" t="s">
        <v>4</v>
      </c>
      <c r="BA28" s="215" t="s">
        <v>3</v>
      </c>
      <c r="BB28" s="241">
        <v>191.2</v>
      </c>
      <c r="BC28" s="241">
        <v>130.80000000000001</v>
      </c>
      <c r="BD28" s="241">
        <v>195.6</v>
      </c>
      <c r="BF28" s="215" t="s">
        <v>4</v>
      </c>
      <c r="BG28" s="215" t="s">
        <v>3</v>
      </c>
      <c r="BH28" s="235">
        <v>98</v>
      </c>
      <c r="BI28" s="235">
        <v>67</v>
      </c>
      <c r="BJ28" s="235">
        <v>100</v>
      </c>
      <c r="BL28" s="215" t="s">
        <v>4</v>
      </c>
      <c r="BM28" s="215" t="s">
        <v>3</v>
      </c>
      <c r="BN28" s="235">
        <v>35</v>
      </c>
      <c r="BO28" s="235">
        <v>24</v>
      </c>
      <c r="BP28" s="235">
        <v>36</v>
      </c>
      <c r="BZ28" s="215" t="s">
        <v>0</v>
      </c>
      <c r="CA28" s="215" t="s">
        <v>3</v>
      </c>
      <c r="CB28" s="241">
        <v>28.3</v>
      </c>
      <c r="CC28" s="241">
        <v>9.6</v>
      </c>
      <c r="CD28" s="241">
        <v>29</v>
      </c>
      <c r="CF28" s="215" t="s">
        <v>0</v>
      </c>
      <c r="CG28" s="215" t="s">
        <v>3</v>
      </c>
      <c r="CH28" s="215">
        <v>97</v>
      </c>
      <c r="CI28" s="215">
        <v>33</v>
      </c>
      <c r="CJ28" s="215">
        <v>100</v>
      </c>
      <c r="CL28" s="215" t="s">
        <v>0</v>
      </c>
      <c r="CM28" s="215" t="s">
        <v>3</v>
      </c>
      <c r="CN28" s="215">
        <v>5</v>
      </c>
      <c r="CO28" s="215">
        <v>2</v>
      </c>
      <c r="CP28" s="215">
        <v>5</v>
      </c>
    </row>
    <row r="29" spans="1:94" x14ac:dyDescent="0.25">
      <c r="A29" s="253"/>
      <c r="B29" s="356"/>
      <c r="C29" s="356"/>
      <c r="D29" s="356"/>
      <c r="E29" s="356"/>
      <c r="F29" s="356"/>
      <c r="G29" s="356"/>
      <c r="H29" s="356"/>
      <c r="I29" s="357"/>
      <c r="J29" s="356"/>
      <c r="K29" s="356"/>
      <c r="L29" s="356"/>
      <c r="M29" s="233"/>
      <c r="N29" s="258"/>
      <c r="O29" s="224" t="s">
        <v>175</v>
      </c>
      <c r="R29" s="239"/>
      <c r="S29" s="233"/>
      <c r="T29" s="233"/>
      <c r="Z29" s="215" t="s">
        <v>4</v>
      </c>
      <c r="AA29" s="215" t="s">
        <v>1</v>
      </c>
      <c r="AB29" s="240">
        <v>153</v>
      </c>
      <c r="AC29" s="240">
        <v>126.5</v>
      </c>
      <c r="AD29" s="240">
        <v>153.4</v>
      </c>
      <c r="AF29" s="215" t="s">
        <v>4</v>
      </c>
      <c r="AG29" s="215" t="s">
        <v>1</v>
      </c>
      <c r="AH29" s="215">
        <v>100</v>
      </c>
      <c r="AI29" s="215">
        <v>83</v>
      </c>
      <c r="AJ29" s="215">
        <v>100</v>
      </c>
      <c r="AL29" s="215" t="s">
        <v>4</v>
      </c>
      <c r="AM29" s="215" t="s">
        <v>1</v>
      </c>
      <c r="AN29" s="215">
        <v>58</v>
      </c>
      <c r="AO29" s="215">
        <v>48</v>
      </c>
      <c r="AP29" s="215">
        <v>58</v>
      </c>
      <c r="AZ29" s="215" t="s">
        <v>5</v>
      </c>
      <c r="BA29" s="215" t="s">
        <v>1</v>
      </c>
      <c r="BB29" s="241">
        <v>8.9</v>
      </c>
      <c r="BC29" s="241">
        <v>2.1</v>
      </c>
      <c r="BD29" s="241">
        <v>9.5</v>
      </c>
      <c r="BF29" s="215" t="s">
        <v>5</v>
      </c>
      <c r="BG29" s="215" t="s">
        <v>1</v>
      </c>
      <c r="BH29" s="235">
        <v>94</v>
      </c>
      <c r="BI29" s="235">
        <v>23</v>
      </c>
      <c r="BJ29" s="235">
        <v>100</v>
      </c>
      <c r="BL29" s="215" t="s">
        <v>5</v>
      </c>
      <c r="BM29" s="215" t="s">
        <v>1</v>
      </c>
      <c r="BN29" s="235">
        <v>3</v>
      </c>
      <c r="BO29" s="235">
        <v>1</v>
      </c>
      <c r="BP29" s="235">
        <v>4</v>
      </c>
      <c r="BZ29" s="215" t="s">
        <v>4</v>
      </c>
      <c r="CA29" s="215" t="s">
        <v>1</v>
      </c>
      <c r="CB29" s="241">
        <v>243.2</v>
      </c>
      <c r="CC29" s="241">
        <v>192.9</v>
      </c>
      <c r="CD29" s="241">
        <v>245.1</v>
      </c>
      <c r="CF29" s="215" t="s">
        <v>4</v>
      </c>
      <c r="CG29" s="215" t="s">
        <v>1</v>
      </c>
      <c r="CH29" s="215">
        <v>99</v>
      </c>
      <c r="CI29" s="215">
        <v>79</v>
      </c>
      <c r="CJ29" s="215">
        <v>100</v>
      </c>
      <c r="CL29" s="215" t="s">
        <v>4</v>
      </c>
      <c r="CM29" s="215" t="s">
        <v>1</v>
      </c>
      <c r="CN29" s="215">
        <v>92</v>
      </c>
      <c r="CO29" s="215">
        <v>73</v>
      </c>
      <c r="CP29" s="215">
        <v>92</v>
      </c>
    </row>
    <row r="30" spans="1:94" x14ac:dyDescent="0.25">
      <c r="A30" s="253" t="s">
        <v>10</v>
      </c>
      <c r="B30" s="356">
        <f ca="1">IFERROR( INDEX(INDIRECT(VLOOKUP($B$6,$O$5:$R$7, IF($B$7=$O$24,2,IF($B$7=$O$25,3,4)),FALSE)),MATCH($M30,INDIRECT(VLOOKUP($B$7,$O$24:$P$26,2,FALSE)),0)+1),".")</f>
        <v>62</v>
      </c>
      <c r="C30" s="356">
        <f ca="1">IFERROR( INDEX(INDIRECT(VLOOKUP($B$6,$O$5:$R$7, IF($B$7=$O$24,2,IF($B$7=$O$25,3,4)),FALSE)),MATCH($M30,INDIRECT(VLOOKUP($B$7,$O$24:$P$26,2,FALSE)),0)),".")</f>
        <v>60.8</v>
      </c>
      <c r="D30" s="356">
        <f ca="1">IFERROR( INDEX(INDIRECT(VLOOKUP($B$6,$O$5:$R$7, IF($B$7=$O$24,2,IF($B$7=$O$25,3,4)),FALSE)),MATCH($M30,INDIRECT(VLOOKUP($B$7,$O$24:$P$26,2,FALSE)),0)+2),".")</f>
        <v>122.8</v>
      </c>
      <c r="E30" s="356"/>
      <c r="F30" s="356">
        <f ca="1">IFERROR( INDEX(INDIRECT(VLOOKUP($B$6,$O$10:$R$12, IF($B$7=$O$24,2,IF($B$7=$O$25,3,4)),FALSE)),MATCH($M30,INDIRECT(VLOOKUP($B$7,$O$24:$P$26,2,FALSE)),0)+1),".")</f>
        <v>56.3</v>
      </c>
      <c r="G30" s="356">
        <f ca="1">IFERROR( INDEX(INDIRECT(VLOOKUP($B$6,$O$10:$R$12, IF($B$7=$O$24,2,IF($B$7=$O$25,3,4)),FALSE)),MATCH($M30,INDIRECT(VLOOKUP($B$7,$O$24:$P$26,2,FALSE)),0)),".")</f>
        <v>55.2</v>
      </c>
      <c r="H30" s="356">
        <f ca="1">IFERROR( INDEX(INDIRECT(VLOOKUP($B$6,$O$10:$R$12, IF($B$7=$O$24,2,IF($B$7=$O$25,3,4)),FALSE)),MATCH($M30,INDIRECT(VLOOKUP($B$7,$O$24:$P$26,2,FALSE)),0)+2),".")</f>
        <v>111.4</v>
      </c>
      <c r="I30" s="357"/>
      <c r="J30" s="356">
        <f ca="1">IFERROR( INDEX(INDIRECT(VLOOKUP($B$6,$O$15:$R$17, IF($B$7=$O$24,2,IF($B$7=$O$25,3,4)),FALSE)),MATCH($M30,INDIRECT(VLOOKUP($B$7,$O$24:$P$26,2,FALSE)),0)+1),".")</f>
        <v>62</v>
      </c>
      <c r="K30" s="356">
        <f ca="1">IFERROR( INDEX(INDIRECT(VLOOKUP($B$6,$O$15:$R$17, IF($B$7=$O$24,2,IF($B$7=$O$25,3,4)),FALSE)),MATCH($M30,INDIRECT(VLOOKUP($B$7,$O$24:$P$26,2,FALSE)),0)),".")</f>
        <v>60.8</v>
      </c>
      <c r="L30" s="356">
        <f ca="1">IFERROR( INDEX(INDIRECT(VLOOKUP($B$6,$O$15:$R$17, IF($B$7=$O$24,2,IF($B$7=$O$25,3,4)),FALSE)),MATCH($M30,INDIRECT(VLOOKUP($B$7,$O$24:$P$26,2,FALSE)),0)+2),".")</f>
        <v>122.8</v>
      </c>
      <c r="M30" s="233" t="s">
        <v>10</v>
      </c>
      <c r="N30" s="258"/>
      <c r="O30" s="215" t="s">
        <v>176</v>
      </c>
      <c r="R30" s="239"/>
      <c r="S30" s="233"/>
      <c r="T30" s="233"/>
      <c r="Z30" s="215" t="s">
        <v>4</v>
      </c>
      <c r="AA30" s="215" t="s">
        <v>2</v>
      </c>
      <c r="AB30" s="240">
        <v>139</v>
      </c>
      <c r="AC30" s="240">
        <v>96.5</v>
      </c>
      <c r="AD30" s="240">
        <v>139.80000000000001</v>
      </c>
      <c r="AF30" s="215" t="s">
        <v>4</v>
      </c>
      <c r="AG30" s="215" t="s">
        <v>2</v>
      </c>
      <c r="AH30" s="215">
        <v>99</v>
      </c>
      <c r="AI30" s="215">
        <v>69</v>
      </c>
      <c r="AJ30" s="215">
        <v>100</v>
      </c>
      <c r="AL30" s="215" t="s">
        <v>4</v>
      </c>
      <c r="AM30" s="215" t="s">
        <v>2</v>
      </c>
      <c r="AN30" s="215">
        <v>50</v>
      </c>
      <c r="AO30" s="215">
        <v>35</v>
      </c>
      <c r="AP30" s="215">
        <v>51</v>
      </c>
      <c r="AZ30" s="215" t="s">
        <v>5</v>
      </c>
      <c r="BA30" s="215" t="s">
        <v>2</v>
      </c>
      <c r="BB30" s="241">
        <v>10.199999999999999</v>
      </c>
      <c r="BC30" s="241">
        <v>2.5</v>
      </c>
      <c r="BD30" s="241">
        <v>10.8</v>
      </c>
      <c r="BF30" s="215" t="s">
        <v>5</v>
      </c>
      <c r="BG30" s="215" t="s">
        <v>2</v>
      </c>
      <c r="BH30" s="235">
        <v>94</v>
      </c>
      <c r="BI30" s="235">
        <v>23</v>
      </c>
      <c r="BJ30" s="235">
        <v>100</v>
      </c>
      <c r="BL30" s="215" t="s">
        <v>5</v>
      </c>
      <c r="BM30" s="215" t="s">
        <v>2</v>
      </c>
      <c r="BN30" s="235">
        <v>4</v>
      </c>
      <c r="BO30" s="235">
        <v>1</v>
      </c>
      <c r="BP30" s="235">
        <v>4</v>
      </c>
      <c r="BZ30" s="215" t="s">
        <v>4</v>
      </c>
      <c r="CA30" s="215" t="s">
        <v>2</v>
      </c>
      <c r="CB30" s="241">
        <v>240</v>
      </c>
      <c r="CC30" s="241">
        <v>161</v>
      </c>
      <c r="CD30" s="241">
        <v>243.5</v>
      </c>
      <c r="CF30" s="215" t="s">
        <v>4</v>
      </c>
      <c r="CG30" s="215" t="s">
        <v>2</v>
      </c>
      <c r="CH30" s="215">
        <v>99</v>
      </c>
      <c r="CI30" s="215">
        <v>66</v>
      </c>
      <c r="CJ30" s="215">
        <v>100</v>
      </c>
      <c r="CL30" s="215" t="s">
        <v>4</v>
      </c>
      <c r="CM30" s="215" t="s">
        <v>2</v>
      </c>
      <c r="CN30" s="215">
        <v>87</v>
      </c>
      <c r="CO30" s="215">
        <v>58</v>
      </c>
      <c r="CP30" s="215">
        <v>88</v>
      </c>
    </row>
    <row r="31" spans="1:94" x14ac:dyDescent="0.25">
      <c r="A31" s="253" t="s">
        <v>11</v>
      </c>
      <c r="B31" s="356">
        <f ca="1">IFERROR( INDEX(INDIRECT(VLOOKUP($B$6,$O$5:$R$7, IF($B$7=$O$24,2,IF($B$7=$O$25,3,4)),FALSE)),MATCH($M31,INDIRECT(VLOOKUP($B$7,$O$24:$P$26,2,FALSE)),0)+1),".")</f>
        <v>62.3</v>
      </c>
      <c r="C31" s="356">
        <f ca="1">IFERROR( INDEX(INDIRECT(VLOOKUP($B$6,$O$5:$R$7, IF($B$7=$O$24,2,IF($B$7=$O$25,3,4)),FALSE)),MATCH($M31,INDIRECT(VLOOKUP($B$7,$O$24:$P$26,2,FALSE)),0)),".")</f>
        <v>61.1</v>
      </c>
      <c r="D31" s="356">
        <f ca="1">IFERROR( INDEX(INDIRECT(VLOOKUP($B$6,$O$5:$R$7, IF($B$7=$O$24,2,IF($B$7=$O$25,3,4)),FALSE)),MATCH($M31,INDIRECT(VLOOKUP($B$7,$O$24:$P$26,2,FALSE)),0)+2),".")</f>
        <v>123.3</v>
      </c>
      <c r="E31" s="356"/>
      <c r="F31" s="356">
        <f ca="1">IFERROR( INDEX(INDIRECT(VLOOKUP($B$6,$O$10:$R$12, IF($B$7=$O$24,2,IF($B$7=$O$25,3,4)),FALSE)),MATCH($M31,INDIRECT(VLOOKUP($B$7,$O$24:$P$26,2,FALSE)),0)+1),".")</f>
        <v>55.3</v>
      </c>
      <c r="G31" s="356">
        <f ca="1">IFERROR( INDEX(INDIRECT(VLOOKUP($B$6,$O$10:$R$12, IF($B$7=$O$24,2,IF($B$7=$O$25,3,4)),FALSE)),MATCH($M31,INDIRECT(VLOOKUP($B$7,$O$24:$P$26,2,FALSE)),0)),".")</f>
        <v>55.9</v>
      </c>
      <c r="H31" s="356">
        <f ca="1">IFERROR( INDEX(INDIRECT(VLOOKUP($B$6,$O$10:$R$12, IF($B$7=$O$24,2,IF($B$7=$O$25,3,4)),FALSE)),MATCH($M31,INDIRECT(VLOOKUP($B$7,$O$24:$P$26,2,FALSE)),0)+2),".")</f>
        <v>111.2</v>
      </c>
      <c r="I31" s="357"/>
      <c r="J31" s="356">
        <f ca="1">IFERROR( INDEX(INDIRECT(VLOOKUP($B$6,$O$15:$R$17, IF($B$7=$O$24,2,IF($B$7=$O$25,3,4)),FALSE)),MATCH($M31,INDIRECT(VLOOKUP($B$7,$O$24:$P$26,2,FALSE)),0)+1),".")</f>
        <v>62.2</v>
      </c>
      <c r="K31" s="356">
        <f ca="1">IFERROR( INDEX(INDIRECT(VLOOKUP($B$6,$O$15:$R$17, IF($B$7=$O$24,2,IF($B$7=$O$25,3,4)),FALSE)),MATCH($M31,INDIRECT(VLOOKUP($B$7,$O$24:$P$26,2,FALSE)),0)),".")</f>
        <v>61</v>
      </c>
      <c r="L31" s="356">
        <f ca="1">IFERROR( INDEX(INDIRECT(VLOOKUP($B$6,$O$15:$R$17, IF($B$7=$O$24,2,IF($B$7=$O$25,3,4)),FALSE)),MATCH($M31,INDIRECT(VLOOKUP($B$7,$O$24:$P$26,2,FALSE)),0)+2),".")</f>
        <v>123.2</v>
      </c>
      <c r="M31" s="233" t="s">
        <v>11</v>
      </c>
      <c r="N31" s="258"/>
      <c r="O31" s="215" t="s">
        <v>177</v>
      </c>
      <c r="R31" s="239"/>
      <c r="S31" s="233"/>
      <c r="T31" s="233"/>
      <c r="Z31" s="215" t="s">
        <v>4</v>
      </c>
      <c r="AA31" s="215" t="s">
        <v>3</v>
      </c>
      <c r="AB31" s="240">
        <v>292</v>
      </c>
      <c r="AC31" s="240">
        <v>223</v>
      </c>
      <c r="AD31" s="240">
        <v>293.10000000000002</v>
      </c>
      <c r="AF31" s="215" t="s">
        <v>4</v>
      </c>
      <c r="AG31" s="215" t="s">
        <v>3</v>
      </c>
      <c r="AH31" s="215">
        <v>100</v>
      </c>
      <c r="AI31" s="215">
        <v>76</v>
      </c>
      <c r="AJ31" s="215">
        <v>100</v>
      </c>
      <c r="AL31" s="215" t="s">
        <v>4</v>
      </c>
      <c r="AM31" s="215" t="s">
        <v>3</v>
      </c>
      <c r="AN31" s="215">
        <v>54</v>
      </c>
      <c r="AO31" s="215">
        <v>41</v>
      </c>
      <c r="AP31" s="215">
        <v>54</v>
      </c>
      <c r="AZ31" s="215" t="s">
        <v>5</v>
      </c>
      <c r="BA31" s="215" t="s">
        <v>3</v>
      </c>
      <c r="BB31" s="241">
        <v>19</v>
      </c>
      <c r="BC31" s="241">
        <v>4.7</v>
      </c>
      <c r="BD31" s="241">
        <v>20.3</v>
      </c>
      <c r="BF31" s="215" t="s">
        <v>5</v>
      </c>
      <c r="BG31" s="215" t="s">
        <v>3</v>
      </c>
      <c r="BH31" s="235">
        <v>94</v>
      </c>
      <c r="BI31" s="235">
        <v>23</v>
      </c>
      <c r="BJ31" s="235">
        <v>100</v>
      </c>
      <c r="BL31" s="215" t="s">
        <v>5</v>
      </c>
      <c r="BM31" s="215" t="s">
        <v>3</v>
      </c>
      <c r="BN31" s="235">
        <v>4</v>
      </c>
      <c r="BO31" s="235">
        <v>1</v>
      </c>
      <c r="BP31" s="235">
        <v>4</v>
      </c>
      <c r="BZ31" s="215" t="s">
        <v>4</v>
      </c>
      <c r="CA31" s="215" t="s">
        <v>3</v>
      </c>
      <c r="CB31" s="241">
        <v>483.2</v>
      </c>
      <c r="CC31" s="241">
        <v>353.8</v>
      </c>
      <c r="CD31" s="241">
        <v>488.7</v>
      </c>
      <c r="CF31" s="215" t="s">
        <v>4</v>
      </c>
      <c r="CG31" s="215" t="s">
        <v>3</v>
      </c>
      <c r="CH31" s="215">
        <v>99</v>
      </c>
      <c r="CI31" s="215">
        <v>72</v>
      </c>
      <c r="CJ31" s="215">
        <v>100</v>
      </c>
      <c r="CL31" s="215" t="s">
        <v>4</v>
      </c>
      <c r="CM31" s="215" t="s">
        <v>3</v>
      </c>
      <c r="CN31" s="215">
        <v>89</v>
      </c>
      <c r="CO31" s="215">
        <v>65</v>
      </c>
      <c r="CP31" s="215">
        <v>90</v>
      </c>
    </row>
    <row r="32" spans="1:94" x14ac:dyDescent="0.25">
      <c r="A32" s="253" t="s">
        <v>12</v>
      </c>
      <c r="B32" s="356">
        <f ca="1">IFERROR( INDEX(INDIRECT(VLOOKUP($B$6,$O$5:$R$7, IF($B$7=$O$24,2,IF($B$7=$O$25,3,4)),FALSE)),MATCH($M32,INDIRECT(VLOOKUP($B$7,$O$24:$P$26,2,FALSE)),0)+1),".")</f>
        <v>62.5</v>
      </c>
      <c r="C32" s="356">
        <f ca="1">IFERROR( INDEX(INDIRECT(VLOOKUP($B$6,$O$5:$R$7, IF($B$7=$O$24,2,IF($B$7=$O$25,3,4)),FALSE)),MATCH($M32,INDIRECT(VLOOKUP($B$7,$O$24:$P$26,2,FALSE)),0)),".")</f>
        <v>61.6</v>
      </c>
      <c r="D32" s="356">
        <f ca="1">IFERROR( INDEX(INDIRECT(VLOOKUP($B$6,$O$5:$R$7, IF($B$7=$O$24,2,IF($B$7=$O$25,3,4)),FALSE)),MATCH($M32,INDIRECT(VLOOKUP($B$7,$O$24:$P$26,2,FALSE)),0)+2),".")</f>
        <v>124.1</v>
      </c>
      <c r="E32" s="356"/>
      <c r="F32" s="356">
        <f ca="1">IFERROR( INDEX(INDIRECT(VLOOKUP($B$6,$O$10:$R$12, IF($B$7=$O$24,2,IF($B$7=$O$25,3,4)),FALSE)),MATCH($M32,INDIRECT(VLOOKUP($B$7,$O$24:$P$26,2,FALSE)),0)+1),".")</f>
        <v>56</v>
      </c>
      <c r="G32" s="356">
        <f ca="1">IFERROR( INDEX(INDIRECT(VLOOKUP($B$6,$O$10:$R$12, IF($B$7=$O$24,2,IF($B$7=$O$25,3,4)),FALSE)),MATCH($M32,INDIRECT(VLOOKUP($B$7,$O$24:$P$26,2,FALSE)),0)),".")</f>
        <v>56.8</v>
      </c>
      <c r="H32" s="356">
        <f ca="1">IFERROR( INDEX(INDIRECT(VLOOKUP($B$6,$O$10:$R$12, IF($B$7=$O$24,2,IF($B$7=$O$25,3,4)),FALSE)),MATCH($M32,INDIRECT(VLOOKUP($B$7,$O$24:$P$26,2,FALSE)),0)+2),".")</f>
        <v>112.8</v>
      </c>
      <c r="I32" s="357"/>
      <c r="J32" s="356">
        <f ca="1">IFERROR( INDEX(INDIRECT(VLOOKUP($B$6,$O$15:$R$17, IF($B$7=$O$24,2,IF($B$7=$O$25,3,4)),FALSE)),MATCH($M32,INDIRECT(VLOOKUP($B$7,$O$24:$P$26,2,FALSE)),0)+1),".")</f>
        <v>62.5</v>
      </c>
      <c r="K32" s="356">
        <f ca="1">IFERROR( INDEX(INDIRECT(VLOOKUP($B$6,$O$15:$R$17, IF($B$7=$O$24,2,IF($B$7=$O$25,3,4)),FALSE)),MATCH($M32,INDIRECT(VLOOKUP($B$7,$O$24:$P$26,2,FALSE)),0)),".")</f>
        <v>61.5</v>
      </c>
      <c r="L32" s="356">
        <f ca="1">IFERROR( INDEX(INDIRECT(VLOOKUP($B$6,$O$15:$R$17, IF($B$7=$O$24,2,IF($B$7=$O$25,3,4)),FALSE)),MATCH($M32,INDIRECT(VLOOKUP($B$7,$O$24:$P$26,2,FALSE)),0)+2),".")</f>
        <v>124</v>
      </c>
      <c r="M32" s="233" t="s">
        <v>12</v>
      </c>
      <c r="N32" s="258"/>
      <c r="O32" s="260"/>
      <c r="P32" s="261" t="s">
        <v>95</v>
      </c>
      <c r="Q32" s="261" t="s">
        <v>96</v>
      </c>
      <c r="R32" s="262" t="s">
        <v>97</v>
      </c>
      <c r="S32" s="233"/>
      <c r="T32" s="233"/>
      <c r="Z32" s="215" t="s">
        <v>5</v>
      </c>
      <c r="AA32" s="215" t="s">
        <v>1</v>
      </c>
      <c r="AB32" s="240">
        <v>244.4</v>
      </c>
      <c r="AC32" s="240">
        <v>182.6</v>
      </c>
      <c r="AD32" s="240">
        <v>251.8</v>
      </c>
      <c r="AF32" s="215" t="s">
        <v>5</v>
      </c>
      <c r="AG32" s="215" t="s">
        <v>1</v>
      </c>
      <c r="AH32" s="215">
        <v>97</v>
      </c>
      <c r="AI32" s="215">
        <v>73</v>
      </c>
      <c r="AJ32" s="215">
        <v>100</v>
      </c>
      <c r="AL32" s="215" t="s">
        <v>5</v>
      </c>
      <c r="AM32" s="215" t="s">
        <v>1</v>
      </c>
      <c r="AN32" s="215">
        <v>92</v>
      </c>
      <c r="AO32" s="215">
        <v>69</v>
      </c>
      <c r="AP32" s="215">
        <v>95</v>
      </c>
      <c r="AZ32" s="215" t="s">
        <v>10</v>
      </c>
      <c r="BA32" s="215" t="s">
        <v>1</v>
      </c>
      <c r="BB32" s="241">
        <v>2.1</v>
      </c>
      <c r="BC32" s="241">
        <v>1.8</v>
      </c>
      <c r="BD32" s="241">
        <v>2.1</v>
      </c>
      <c r="BF32" s="215" t="s">
        <v>10</v>
      </c>
      <c r="BG32" s="215" t="s">
        <v>1</v>
      </c>
      <c r="BH32" s="235">
        <v>100</v>
      </c>
      <c r="BI32" s="235">
        <v>87</v>
      </c>
      <c r="BJ32" s="235">
        <v>100</v>
      </c>
      <c r="BL32" s="215" t="s">
        <v>10</v>
      </c>
      <c r="BM32" s="215" t="s">
        <v>1</v>
      </c>
      <c r="BN32" s="235">
        <v>1</v>
      </c>
      <c r="BO32" s="235">
        <v>1</v>
      </c>
      <c r="BP32" s="235">
        <v>1</v>
      </c>
      <c r="BZ32" s="215" t="s">
        <v>5</v>
      </c>
      <c r="CA32" s="215" t="s">
        <v>1</v>
      </c>
      <c r="CB32" s="241">
        <v>253.3</v>
      </c>
      <c r="CC32" s="241">
        <v>184.7</v>
      </c>
      <c r="CD32" s="241">
        <v>261.2</v>
      </c>
      <c r="CF32" s="215" t="s">
        <v>5</v>
      </c>
      <c r="CG32" s="215" t="s">
        <v>1</v>
      </c>
      <c r="CH32" s="215">
        <v>97</v>
      </c>
      <c r="CI32" s="215">
        <v>71</v>
      </c>
      <c r="CJ32" s="215">
        <v>100</v>
      </c>
      <c r="CL32" s="215" t="s">
        <v>5</v>
      </c>
      <c r="CM32" s="215" t="s">
        <v>1</v>
      </c>
      <c r="CN32" s="215">
        <v>95</v>
      </c>
      <c r="CO32" s="215">
        <v>70</v>
      </c>
      <c r="CP32" s="215">
        <v>98</v>
      </c>
    </row>
    <row r="33" spans="1:94" x14ac:dyDescent="0.25">
      <c r="A33" s="253" t="s">
        <v>13</v>
      </c>
      <c r="B33" s="356">
        <f ca="1">IFERROR( INDEX(INDIRECT(VLOOKUP($B$6,$O$5:$R$7, IF($B$7=$O$24,2,IF($B$7=$O$25,3,4)),FALSE)),MATCH($M33,INDIRECT(VLOOKUP($B$7,$O$24:$P$26,2,FALSE)),0)+1),".")</f>
        <v>48</v>
      </c>
      <c r="C33" s="356">
        <f ca="1">IFERROR( INDEX(INDIRECT(VLOOKUP($B$6,$O$5:$R$7, IF($B$7=$O$24,2,IF($B$7=$O$25,3,4)),FALSE)),MATCH($M33,INDIRECT(VLOOKUP($B$7,$O$24:$P$26,2,FALSE)),0)),".")</f>
        <v>12.1</v>
      </c>
      <c r="D33" s="356">
        <f ca="1">IFERROR( INDEX(INDIRECT(VLOOKUP($B$6,$O$5:$R$7, IF($B$7=$O$24,2,IF($B$7=$O$25,3,4)),FALSE)),MATCH($M33,INDIRECT(VLOOKUP($B$7,$O$24:$P$26,2,FALSE)),0)+2),".")</f>
        <v>60.1</v>
      </c>
      <c r="E33" s="356"/>
      <c r="F33" s="356">
        <f ca="1">IFERROR( INDEX(INDIRECT(VLOOKUP($B$6,$O$10:$R$12, IF($B$7=$O$24,2,IF($B$7=$O$25,3,4)),FALSE)),MATCH($M33,INDIRECT(VLOOKUP($B$7,$O$24:$P$26,2,FALSE)),0)+1),".")</f>
        <v>27.9</v>
      </c>
      <c r="G33" s="356">
        <f ca="1">IFERROR( INDEX(INDIRECT(VLOOKUP($B$6,$O$10:$R$12, IF($B$7=$O$24,2,IF($B$7=$O$25,3,4)),FALSE)),MATCH($M33,INDIRECT(VLOOKUP($B$7,$O$24:$P$26,2,FALSE)),0)),".")</f>
        <v>7.3</v>
      </c>
      <c r="H33" s="356">
        <f ca="1">IFERROR( INDEX(INDIRECT(VLOOKUP($B$6,$O$10:$R$12, IF($B$7=$O$24,2,IF($B$7=$O$25,3,4)),FALSE)),MATCH($M33,INDIRECT(VLOOKUP($B$7,$O$24:$P$26,2,FALSE)),0)+2),".")</f>
        <v>35.1</v>
      </c>
      <c r="I33" s="357"/>
      <c r="J33" s="356">
        <f ca="1">IFERROR( INDEX(INDIRECT(VLOOKUP($B$6,$O$15:$R$17, IF($B$7=$O$24,2,IF($B$7=$O$25,3,4)),FALSE)),MATCH($M33,INDIRECT(VLOOKUP($B$7,$O$24:$P$26,2,FALSE)),0)+1),".")</f>
        <v>45.4</v>
      </c>
      <c r="K33" s="356">
        <f ca="1">IFERROR( INDEX(INDIRECT(VLOOKUP($B$6,$O$15:$R$17, IF($B$7=$O$24,2,IF($B$7=$O$25,3,4)),FALSE)),MATCH($M33,INDIRECT(VLOOKUP($B$7,$O$24:$P$26,2,FALSE)),0)),".")</f>
        <v>11.4</v>
      </c>
      <c r="L33" s="356">
        <f ca="1">IFERROR( INDEX(INDIRECT(VLOOKUP($B$6,$O$15:$R$17, IF($B$7=$O$24,2,IF($B$7=$O$25,3,4)),FALSE)),MATCH($M33,INDIRECT(VLOOKUP($B$7,$O$24:$P$26,2,FALSE)),0)+2),".")</f>
        <v>56.8</v>
      </c>
      <c r="M33" s="233" t="s">
        <v>13</v>
      </c>
      <c r="N33" s="258"/>
      <c r="O33" s="260"/>
      <c r="P33" s="263" t="s">
        <v>69</v>
      </c>
      <c r="Q33" s="263" t="s">
        <v>70</v>
      </c>
      <c r="R33" s="264" t="s">
        <v>71</v>
      </c>
      <c r="S33" s="233"/>
      <c r="T33" s="233"/>
      <c r="Z33" s="215" t="s">
        <v>5</v>
      </c>
      <c r="AA33" s="215" t="s">
        <v>2</v>
      </c>
      <c r="AB33" s="240">
        <v>248.5</v>
      </c>
      <c r="AC33" s="240">
        <v>183.2</v>
      </c>
      <c r="AD33" s="240">
        <v>257.60000000000002</v>
      </c>
      <c r="AF33" s="215" t="s">
        <v>5</v>
      </c>
      <c r="AG33" s="215" t="s">
        <v>2</v>
      </c>
      <c r="AH33" s="215">
        <v>96</v>
      </c>
      <c r="AI33" s="215">
        <v>71</v>
      </c>
      <c r="AJ33" s="215">
        <v>100</v>
      </c>
      <c r="AL33" s="215" t="s">
        <v>5</v>
      </c>
      <c r="AM33" s="215" t="s">
        <v>2</v>
      </c>
      <c r="AN33" s="215">
        <v>90</v>
      </c>
      <c r="AO33" s="215">
        <v>66</v>
      </c>
      <c r="AP33" s="215">
        <v>93</v>
      </c>
      <c r="AZ33" s="215" t="s">
        <v>10</v>
      </c>
      <c r="BA33" s="215" t="s">
        <v>2</v>
      </c>
      <c r="BB33" s="241">
        <v>3.5</v>
      </c>
      <c r="BC33" s="241">
        <v>3.3</v>
      </c>
      <c r="BD33" s="241">
        <v>3.6</v>
      </c>
      <c r="BF33" s="215" t="s">
        <v>10</v>
      </c>
      <c r="BG33" s="215" t="s">
        <v>2</v>
      </c>
      <c r="BH33" s="235">
        <v>100</v>
      </c>
      <c r="BI33" s="235">
        <v>93</v>
      </c>
      <c r="BJ33" s="235">
        <v>100</v>
      </c>
      <c r="BL33" s="215" t="s">
        <v>10</v>
      </c>
      <c r="BM33" s="215" t="s">
        <v>2</v>
      </c>
      <c r="BN33" s="235">
        <v>1</v>
      </c>
      <c r="BO33" s="235">
        <v>1</v>
      </c>
      <c r="BP33" s="235">
        <v>1</v>
      </c>
      <c r="BZ33" s="215" t="s">
        <v>5</v>
      </c>
      <c r="CA33" s="215" t="s">
        <v>2</v>
      </c>
      <c r="CB33" s="241">
        <v>258.7</v>
      </c>
      <c r="CC33" s="241">
        <v>185.7</v>
      </c>
      <c r="CD33" s="241">
        <v>268.3</v>
      </c>
      <c r="CF33" s="215" t="s">
        <v>5</v>
      </c>
      <c r="CG33" s="215" t="s">
        <v>2</v>
      </c>
      <c r="CH33" s="215">
        <v>96</v>
      </c>
      <c r="CI33" s="215">
        <v>69</v>
      </c>
      <c r="CJ33" s="215">
        <v>100</v>
      </c>
      <c r="CL33" s="215" t="s">
        <v>5</v>
      </c>
      <c r="CM33" s="215" t="s">
        <v>2</v>
      </c>
      <c r="CN33" s="215">
        <v>94</v>
      </c>
      <c r="CO33" s="215">
        <v>67</v>
      </c>
      <c r="CP33" s="215">
        <v>97</v>
      </c>
    </row>
    <row r="34" spans="1:94" x14ac:dyDescent="0.25">
      <c r="A34" s="253" t="s">
        <v>464</v>
      </c>
      <c r="B34" s="356">
        <f ca="1">IFERROR( INDEX(INDIRECT(VLOOKUP($B$6,$O$5:$R$7, IF($B$7=$O$24,2,IF($B$7=$O$25,3,4)),FALSE)),MATCH($M34,INDIRECT(VLOOKUP($B$7,$O$24:$P$26,2,FALSE)),0)+1),".")</f>
        <v>2.6</v>
      </c>
      <c r="C34" s="356">
        <f ca="1">IFERROR( INDEX(INDIRECT(VLOOKUP($B$6,$O$5:$R$7, IF($B$7=$O$24,2,IF($B$7=$O$25,3,4)),FALSE)),MATCH($M34,INDIRECT(VLOOKUP($B$7,$O$24:$P$26,2,FALSE)),0)),".")</f>
        <v>1.5</v>
      </c>
      <c r="D34" s="356">
        <f ca="1">IFERROR( INDEX(INDIRECT(VLOOKUP($B$6,$O$5:$R$7, IF($B$7=$O$24,2,IF($B$7=$O$25,3,4)),FALSE)),MATCH($M34,INDIRECT(VLOOKUP($B$7,$O$24:$P$26,2,FALSE)),0)+2),".")</f>
        <v>4.0999999999999996</v>
      </c>
      <c r="E34" s="356"/>
      <c r="F34" s="356">
        <f ca="1">IFERROR( INDEX(INDIRECT(VLOOKUP($B$6,$O$10:$R$12, IF($B$7=$O$24,2,IF($B$7=$O$25,3,4)),FALSE)),MATCH($M34,INDIRECT(VLOOKUP($B$7,$O$24:$P$26,2,FALSE)),0)+1),".")</f>
        <v>1.6</v>
      </c>
      <c r="G34" s="356">
        <f ca="1">IFERROR( INDEX(INDIRECT(VLOOKUP($B$6,$O$10:$R$12, IF($B$7=$O$24,2,IF($B$7=$O$25,3,4)),FALSE)),MATCH($M34,INDIRECT(VLOOKUP($B$7,$O$24:$P$26,2,FALSE)),0)),".")</f>
        <v>0.9</v>
      </c>
      <c r="H34" s="356">
        <f ca="1">IFERROR( INDEX(INDIRECT(VLOOKUP($B$6,$O$10:$R$12, IF($B$7=$O$24,2,IF($B$7=$O$25,3,4)),FALSE)),MATCH($M34,INDIRECT(VLOOKUP($B$7,$O$24:$P$26,2,FALSE)),0)+2),".")</f>
        <v>2.5</v>
      </c>
      <c r="I34" s="357"/>
      <c r="J34" s="356">
        <f ca="1">IFERROR( INDEX(INDIRECT(VLOOKUP($B$6,$O$15:$R$17, IF($B$7=$O$24,2,IF($B$7=$O$25,3,4)),FALSE)),MATCH($M34,INDIRECT(VLOOKUP($B$7,$O$24:$P$26,2,FALSE)),0)+1),".")</f>
        <v>2.5</v>
      </c>
      <c r="K34" s="356">
        <f ca="1">IFERROR( INDEX(INDIRECT(VLOOKUP($B$6,$O$15:$R$17, IF($B$7=$O$24,2,IF($B$7=$O$25,3,4)),FALSE)),MATCH($M34,INDIRECT(VLOOKUP($B$7,$O$24:$P$26,2,FALSE)),0)),".")</f>
        <v>1.4</v>
      </c>
      <c r="L34" s="356">
        <f ca="1">IFERROR( INDEX(INDIRECT(VLOOKUP($B$6,$O$15:$R$17, IF($B$7=$O$24,2,IF($B$7=$O$25,3,4)),FALSE)),MATCH($M34,INDIRECT(VLOOKUP($B$7,$O$24:$P$26,2,FALSE)),0)+2),".")</f>
        <v>4</v>
      </c>
      <c r="M34" s="233" t="s">
        <v>14</v>
      </c>
      <c r="N34" s="258"/>
      <c r="O34" s="307" t="s">
        <v>179</v>
      </c>
      <c r="P34" s="266">
        <v>275828</v>
      </c>
      <c r="Q34" s="266">
        <v>265252</v>
      </c>
      <c r="R34" s="267">
        <v>541080</v>
      </c>
      <c r="S34" s="233"/>
      <c r="T34" s="233"/>
      <c r="Z34" s="215" t="s">
        <v>5</v>
      </c>
      <c r="AA34" s="215" t="s">
        <v>3</v>
      </c>
      <c r="AB34" s="240">
        <v>492.9</v>
      </c>
      <c r="AC34" s="240">
        <v>365.8</v>
      </c>
      <c r="AD34" s="240">
        <v>509.4</v>
      </c>
      <c r="AF34" s="215" t="s">
        <v>5</v>
      </c>
      <c r="AG34" s="215" t="s">
        <v>3</v>
      </c>
      <c r="AH34" s="215">
        <v>97</v>
      </c>
      <c r="AI34" s="215">
        <v>72</v>
      </c>
      <c r="AJ34" s="215">
        <v>100</v>
      </c>
      <c r="AL34" s="215" t="s">
        <v>5</v>
      </c>
      <c r="AM34" s="215" t="s">
        <v>3</v>
      </c>
      <c r="AN34" s="215">
        <v>91</v>
      </c>
      <c r="AO34" s="215">
        <v>68</v>
      </c>
      <c r="AP34" s="215">
        <v>94</v>
      </c>
      <c r="AZ34" s="215" t="s">
        <v>10</v>
      </c>
      <c r="BA34" s="215" t="s">
        <v>3</v>
      </c>
      <c r="BB34" s="241">
        <v>5.6</v>
      </c>
      <c r="BC34" s="241">
        <v>5.0999999999999996</v>
      </c>
      <c r="BD34" s="241">
        <v>5.6</v>
      </c>
      <c r="BF34" s="215" t="s">
        <v>10</v>
      </c>
      <c r="BG34" s="215" t="s">
        <v>3</v>
      </c>
      <c r="BH34" s="235">
        <v>100</v>
      </c>
      <c r="BI34" s="235">
        <v>91</v>
      </c>
      <c r="BJ34" s="235">
        <v>100</v>
      </c>
      <c r="BL34" s="215" t="s">
        <v>10</v>
      </c>
      <c r="BM34" s="215" t="s">
        <v>3</v>
      </c>
      <c r="BN34" s="235">
        <v>1</v>
      </c>
      <c r="BO34" s="235">
        <v>1</v>
      </c>
      <c r="BP34" s="235">
        <v>1</v>
      </c>
      <c r="BZ34" s="215" t="s">
        <v>5</v>
      </c>
      <c r="CA34" s="215" t="s">
        <v>3</v>
      </c>
      <c r="CB34" s="241">
        <v>512</v>
      </c>
      <c r="CC34" s="241">
        <v>370.4</v>
      </c>
      <c r="CD34" s="241">
        <v>529.5</v>
      </c>
      <c r="CF34" s="215" t="s">
        <v>5</v>
      </c>
      <c r="CG34" s="215" t="s">
        <v>3</v>
      </c>
      <c r="CH34" s="215">
        <v>97</v>
      </c>
      <c r="CI34" s="215">
        <v>70</v>
      </c>
      <c r="CJ34" s="215">
        <v>100</v>
      </c>
      <c r="CL34" s="215" t="s">
        <v>5</v>
      </c>
      <c r="CM34" s="215" t="s">
        <v>3</v>
      </c>
      <c r="CN34" s="215">
        <v>95</v>
      </c>
      <c r="CO34" s="215">
        <v>68</v>
      </c>
      <c r="CP34" s="215">
        <v>98</v>
      </c>
    </row>
    <row r="35" spans="1:94" x14ac:dyDescent="0.25">
      <c r="A35" s="253"/>
      <c r="B35" s="356"/>
      <c r="C35" s="356"/>
      <c r="D35" s="356"/>
      <c r="E35" s="356"/>
      <c r="F35" s="356"/>
      <c r="G35" s="356"/>
      <c r="H35" s="356"/>
      <c r="I35" s="357"/>
      <c r="J35" s="356"/>
      <c r="K35" s="356"/>
      <c r="L35" s="356"/>
      <c r="M35" s="233"/>
      <c r="N35" s="258"/>
      <c r="O35" s="260"/>
      <c r="P35" s="260"/>
      <c r="Q35" s="260"/>
      <c r="R35" s="268"/>
      <c r="S35" s="233"/>
      <c r="T35" s="233"/>
      <c r="Z35" s="215" t="s">
        <v>6</v>
      </c>
      <c r="AA35" s="215" t="s">
        <v>1</v>
      </c>
      <c r="AB35" s="240">
        <v>187</v>
      </c>
      <c r="AC35" s="240">
        <v>109.7</v>
      </c>
      <c r="AD35" s="240">
        <v>188.8</v>
      </c>
      <c r="AF35" s="215" t="s">
        <v>6</v>
      </c>
      <c r="AG35" s="215" t="s">
        <v>1</v>
      </c>
      <c r="AH35" s="215">
        <v>99</v>
      </c>
      <c r="AI35" s="215">
        <v>58</v>
      </c>
      <c r="AJ35" s="215">
        <v>100</v>
      </c>
      <c r="AL35" s="215" t="s">
        <v>6</v>
      </c>
      <c r="AM35" s="215" t="s">
        <v>1</v>
      </c>
      <c r="AN35" s="215">
        <v>71</v>
      </c>
      <c r="AO35" s="215">
        <v>41</v>
      </c>
      <c r="AP35" s="215">
        <v>71</v>
      </c>
      <c r="AZ35" s="215" t="s">
        <v>11</v>
      </c>
      <c r="BA35" s="215" t="s">
        <v>1</v>
      </c>
      <c r="BB35" s="241">
        <v>1.8</v>
      </c>
      <c r="BC35" s="241">
        <v>1.6</v>
      </c>
      <c r="BD35" s="241">
        <v>1.8</v>
      </c>
      <c r="BF35" s="215" t="s">
        <v>11</v>
      </c>
      <c r="BG35" s="215" t="s">
        <v>1</v>
      </c>
      <c r="BH35" s="235">
        <v>100</v>
      </c>
      <c r="BI35" s="235">
        <v>85</v>
      </c>
      <c r="BJ35" s="235">
        <v>100</v>
      </c>
      <c r="BL35" s="215" t="s">
        <v>11</v>
      </c>
      <c r="BM35" s="215" t="s">
        <v>1</v>
      </c>
      <c r="BN35" s="235">
        <v>1</v>
      </c>
      <c r="BO35" s="235">
        <v>1</v>
      </c>
      <c r="BP35" s="235">
        <v>1</v>
      </c>
      <c r="BZ35" s="215" t="s">
        <v>6</v>
      </c>
      <c r="CA35" s="215" t="s">
        <v>1</v>
      </c>
      <c r="CB35" s="241">
        <v>187</v>
      </c>
      <c r="CC35" s="241">
        <v>109.7</v>
      </c>
      <c r="CD35" s="241">
        <v>188.8</v>
      </c>
      <c r="CF35" s="215" t="s">
        <v>6</v>
      </c>
      <c r="CG35" s="215" t="s">
        <v>1</v>
      </c>
      <c r="CH35" s="215">
        <v>99</v>
      </c>
      <c r="CI35" s="215">
        <v>58</v>
      </c>
      <c r="CJ35" s="215">
        <v>100</v>
      </c>
      <c r="CL35" s="215" t="s">
        <v>6</v>
      </c>
      <c r="CM35" s="215" t="s">
        <v>1</v>
      </c>
      <c r="CN35" s="215">
        <v>71</v>
      </c>
      <c r="CO35" s="215">
        <v>41</v>
      </c>
      <c r="CP35" s="215">
        <v>71</v>
      </c>
    </row>
    <row r="36" spans="1:94" x14ac:dyDescent="0.25">
      <c r="A36" s="253" t="s">
        <v>79</v>
      </c>
      <c r="B36" s="356">
        <f ca="1">IFERROR( INDEX(INDIRECT(VLOOKUP($B$6,$O$5:$R$7, IF($B$7=$O$24,2,IF($B$7=$O$25,3,4)),FALSE)),MATCH($M36,INDIRECT(VLOOKUP($B$7,$O$24:$P$26,2,FALSE)),0)+1),".")</f>
        <v>93.5</v>
      </c>
      <c r="C36" s="356">
        <f ca="1">IFERROR( INDEX(INDIRECT(VLOOKUP($B$6,$O$5:$R$7, IF($B$7=$O$24,2,IF($B$7=$O$25,3,4)),FALSE)),MATCH($M36,INDIRECT(VLOOKUP($B$7,$O$24:$P$26,2,FALSE)),0)),".")</f>
        <v>64.099999999999994</v>
      </c>
      <c r="D36" s="356">
        <f ca="1">IFERROR( INDEX(INDIRECT(VLOOKUP($B$6,$O$5:$R$7, IF($B$7=$O$24,2,IF($B$7=$O$25,3,4)),FALSE)),MATCH($M36,INDIRECT(VLOOKUP($B$7,$O$24:$P$26,2,FALSE)),0)+2),".")</f>
        <v>157.6</v>
      </c>
      <c r="E36" s="356"/>
      <c r="F36" s="356">
        <f t="shared" ref="F36:F48" ca="1" si="0">IFERROR( INDEX(INDIRECT(VLOOKUP($B$6,$O$10:$R$12, IF($B$7=$O$24,2,IF($B$7=$O$25,3,4)),FALSE)),MATCH($M36,INDIRECT(VLOOKUP($B$7,$O$24:$P$26,2,FALSE)),0)+1),".")</f>
        <v>47.9</v>
      </c>
      <c r="G36" s="356">
        <f t="shared" ref="G36:G48" ca="1" si="1">IFERROR( INDEX(INDIRECT(VLOOKUP($B$6,$O$10:$R$12, IF($B$7=$O$24,2,IF($B$7=$O$25,3,4)),FALSE)),MATCH($M36,INDIRECT(VLOOKUP($B$7,$O$24:$P$26,2,FALSE)),0)),".")</f>
        <v>46.3</v>
      </c>
      <c r="H36" s="356">
        <f t="shared" ref="H36:H48" ca="1" si="2">IFERROR( INDEX(INDIRECT(VLOOKUP($B$6,$O$10:$R$12, IF($B$7=$O$24,2,IF($B$7=$O$25,3,4)),FALSE)),MATCH($M36,INDIRECT(VLOOKUP($B$7,$O$24:$P$26,2,FALSE)),0)+2),".")</f>
        <v>94.2</v>
      </c>
      <c r="I36" s="357"/>
      <c r="J36" s="356">
        <f t="shared" ref="J36:J48" ca="1" si="3">IFERROR( INDEX(INDIRECT(VLOOKUP($B$6,$O$15:$R$17, IF($B$7=$O$24,2,IF($B$7=$O$25,3,4)),FALSE)),MATCH($M36,INDIRECT(VLOOKUP($B$7,$O$24:$P$26,2,FALSE)),0)+1),".")</f>
        <v>91.4</v>
      </c>
      <c r="K36" s="356">
        <f t="shared" ref="K36:K48" ca="1" si="4">IFERROR( INDEX(INDIRECT(VLOOKUP($B$6,$O$15:$R$17, IF($B$7=$O$24,2,IF($B$7=$O$25,3,4)),FALSE)),MATCH($M36,INDIRECT(VLOOKUP($B$7,$O$24:$P$26,2,FALSE)),0)),".")</f>
        <v>63.6</v>
      </c>
      <c r="L36" s="356">
        <f t="shared" ref="L36:L74" ca="1" si="5">IFERROR( INDEX(INDIRECT(VLOOKUP($B$6,$O$15:$R$17, IF($B$7=$O$24,2,IF($B$7=$O$25,3,4)),FALSE)),MATCH($M36,INDIRECT(VLOOKUP($B$7,$O$24:$P$26,2,FALSE)),0)+2),".")</f>
        <v>154.9</v>
      </c>
      <c r="M36" s="233" t="s">
        <v>79</v>
      </c>
      <c r="N36" s="258"/>
      <c r="O36" s="257"/>
      <c r="R36" s="239"/>
      <c r="S36" s="233"/>
      <c r="T36" s="233"/>
      <c r="Z36" s="215" t="s">
        <v>6</v>
      </c>
      <c r="AA36" s="215" t="s">
        <v>2</v>
      </c>
      <c r="AB36" s="240">
        <v>188.2</v>
      </c>
      <c r="AC36" s="240">
        <v>97.8</v>
      </c>
      <c r="AD36" s="240">
        <v>190.7</v>
      </c>
      <c r="AF36" s="215" t="s">
        <v>6</v>
      </c>
      <c r="AG36" s="215" t="s">
        <v>2</v>
      </c>
      <c r="AH36" s="215">
        <v>99</v>
      </c>
      <c r="AI36" s="215">
        <v>51</v>
      </c>
      <c r="AJ36" s="215">
        <v>100</v>
      </c>
      <c r="AL36" s="215" t="s">
        <v>6</v>
      </c>
      <c r="AM36" s="215" t="s">
        <v>2</v>
      </c>
      <c r="AN36" s="215">
        <v>68</v>
      </c>
      <c r="AO36" s="215">
        <v>35</v>
      </c>
      <c r="AP36" s="215">
        <v>69</v>
      </c>
      <c r="AZ36" s="215" t="s">
        <v>11</v>
      </c>
      <c r="BA36" s="215" t="s">
        <v>2</v>
      </c>
      <c r="BB36" s="241">
        <v>3.2</v>
      </c>
      <c r="BC36" s="241">
        <v>2.9</v>
      </c>
      <c r="BD36" s="241">
        <v>3.2</v>
      </c>
      <c r="BF36" s="215" t="s">
        <v>11</v>
      </c>
      <c r="BG36" s="215" t="s">
        <v>2</v>
      </c>
      <c r="BH36" s="235">
        <v>100</v>
      </c>
      <c r="BI36" s="235">
        <v>91</v>
      </c>
      <c r="BJ36" s="235">
        <v>100</v>
      </c>
      <c r="BL36" s="215" t="s">
        <v>11</v>
      </c>
      <c r="BM36" s="215" t="s">
        <v>2</v>
      </c>
      <c r="BN36" s="235">
        <v>1</v>
      </c>
      <c r="BO36" s="235">
        <v>1</v>
      </c>
      <c r="BP36" s="235">
        <v>1</v>
      </c>
      <c r="BZ36" s="215" t="s">
        <v>6</v>
      </c>
      <c r="CA36" s="215" t="s">
        <v>2</v>
      </c>
      <c r="CB36" s="241">
        <v>188.2</v>
      </c>
      <c r="CC36" s="241">
        <v>97.8</v>
      </c>
      <c r="CD36" s="241">
        <v>190.7</v>
      </c>
      <c r="CF36" s="215" t="s">
        <v>6</v>
      </c>
      <c r="CG36" s="215" t="s">
        <v>2</v>
      </c>
      <c r="CH36" s="215">
        <v>99</v>
      </c>
      <c r="CI36" s="215">
        <v>51</v>
      </c>
      <c r="CJ36" s="215">
        <v>100</v>
      </c>
      <c r="CL36" s="215" t="s">
        <v>6</v>
      </c>
      <c r="CM36" s="215" t="s">
        <v>2</v>
      </c>
      <c r="CN36" s="215">
        <v>68</v>
      </c>
      <c r="CO36" s="215">
        <v>35</v>
      </c>
      <c r="CP36" s="215">
        <v>69</v>
      </c>
    </row>
    <row r="37" spans="1:94" x14ac:dyDescent="0.25">
      <c r="A37" s="253" t="s">
        <v>15</v>
      </c>
      <c r="B37" s="356">
        <f t="shared" ref="B37:B48" ca="1" si="6">IFERROR( INDEX(INDIRECT(VLOOKUP($B$6,$O$5:$R$7, IF($B$7=$O$24,2,IF($B$7=$O$25,3,4)),FALSE)),MATCH($M37,INDIRECT(VLOOKUP($B$7,$O$24:$P$26,2,FALSE)),0)+1),".")</f>
        <v>5.9</v>
      </c>
      <c r="C37" s="356">
        <f t="shared" ref="C37:C48" ca="1" si="7">IFERROR( INDEX(INDIRECT(VLOOKUP($B$6,$O$5:$R$7, IF($B$7=$O$24,2,IF($B$7=$O$25,3,4)),FALSE)),MATCH($M37,INDIRECT(VLOOKUP($B$7,$O$24:$P$26,2,FALSE)),0)),".")</f>
        <v>0.5</v>
      </c>
      <c r="D37" s="356">
        <f t="shared" ref="D37:D48" ca="1" si="8">IFERROR( INDEX(INDIRECT(VLOOKUP($B$6,$O$5:$R$7, IF($B$7=$O$24,2,IF($B$7=$O$25,3,4)),FALSE)),MATCH($M37,INDIRECT(VLOOKUP($B$7,$O$24:$P$26,2,FALSE)),0)+2),".")</f>
        <v>6.3</v>
      </c>
      <c r="E37" s="356"/>
      <c r="F37" s="356">
        <f t="shared" ca="1" si="0"/>
        <v>3.7</v>
      </c>
      <c r="G37" s="356">
        <f t="shared" ca="1" si="1"/>
        <v>0.4</v>
      </c>
      <c r="H37" s="356">
        <f t="shared" ca="1" si="2"/>
        <v>4.0999999999999996</v>
      </c>
      <c r="I37" s="357"/>
      <c r="J37" s="356">
        <f t="shared" ca="1" si="3"/>
        <v>5.7</v>
      </c>
      <c r="K37" s="356">
        <f t="shared" ca="1" si="4"/>
        <v>0.5</v>
      </c>
      <c r="L37" s="356">
        <f t="shared" ca="1" si="5"/>
        <v>6.2</v>
      </c>
      <c r="M37" s="233" t="s">
        <v>15</v>
      </c>
      <c r="N37" s="258"/>
      <c r="O37" s="257"/>
      <c r="R37" s="239"/>
      <c r="S37" s="233"/>
      <c r="T37" s="233"/>
      <c r="Z37" s="215" t="s">
        <v>6</v>
      </c>
      <c r="AA37" s="215" t="s">
        <v>3</v>
      </c>
      <c r="AB37" s="240">
        <v>375.2</v>
      </c>
      <c r="AC37" s="240">
        <v>207.5</v>
      </c>
      <c r="AD37" s="240">
        <v>379.5</v>
      </c>
      <c r="AF37" s="215" t="s">
        <v>6</v>
      </c>
      <c r="AG37" s="215" t="s">
        <v>3</v>
      </c>
      <c r="AH37" s="215">
        <v>99</v>
      </c>
      <c r="AI37" s="215">
        <v>55</v>
      </c>
      <c r="AJ37" s="215">
        <v>100</v>
      </c>
      <c r="AL37" s="215" t="s">
        <v>6</v>
      </c>
      <c r="AM37" s="215" t="s">
        <v>3</v>
      </c>
      <c r="AN37" s="215">
        <v>69</v>
      </c>
      <c r="AO37" s="215">
        <v>38</v>
      </c>
      <c r="AP37" s="215">
        <v>70</v>
      </c>
      <c r="AZ37" s="215" t="s">
        <v>11</v>
      </c>
      <c r="BA37" s="215" t="s">
        <v>3</v>
      </c>
      <c r="BB37" s="241">
        <v>5</v>
      </c>
      <c r="BC37" s="241">
        <v>4.5</v>
      </c>
      <c r="BD37" s="241">
        <v>5</v>
      </c>
      <c r="BF37" s="215" t="s">
        <v>11</v>
      </c>
      <c r="BG37" s="215" t="s">
        <v>3</v>
      </c>
      <c r="BH37" s="235">
        <v>100</v>
      </c>
      <c r="BI37" s="235">
        <v>89</v>
      </c>
      <c r="BJ37" s="235">
        <v>100</v>
      </c>
      <c r="BL37" s="215" t="s">
        <v>11</v>
      </c>
      <c r="BM37" s="215" t="s">
        <v>3</v>
      </c>
      <c r="BN37" s="235">
        <v>1</v>
      </c>
      <c r="BO37" s="235">
        <v>1</v>
      </c>
      <c r="BP37" s="235">
        <v>1</v>
      </c>
      <c r="BZ37" s="215" t="s">
        <v>6</v>
      </c>
      <c r="CA37" s="215" t="s">
        <v>3</v>
      </c>
      <c r="CB37" s="241">
        <v>375.2</v>
      </c>
      <c r="CC37" s="241">
        <v>207.5</v>
      </c>
      <c r="CD37" s="241">
        <v>379.5</v>
      </c>
      <c r="CF37" s="215" t="s">
        <v>6</v>
      </c>
      <c r="CG37" s="215" t="s">
        <v>3</v>
      </c>
      <c r="CH37" s="215">
        <v>99</v>
      </c>
      <c r="CI37" s="215">
        <v>55</v>
      </c>
      <c r="CJ37" s="215">
        <v>100</v>
      </c>
      <c r="CL37" s="215" t="s">
        <v>6</v>
      </c>
      <c r="CM37" s="215" t="s">
        <v>3</v>
      </c>
      <c r="CN37" s="215">
        <v>69</v>
      </c>
      <c r="CO37" s="215">
        <v>38</v>
      </c>
      <c r="CP37" s="215">
        <v>70</v>
      </c>
    </row>
    <row r="38" spans="1:94" x14ac:dyDescent="0.25">
      <c r="A38" s="253" t="s">
        <v>16</v>
      </c>
      <c r="B38" s="356">
        <f t="shared" ca="1" si="6"/>
        <v>11.9</v>
      </c>
      <c r="C38" s="356">
        <f t="shared" ca="1" si="7"/>
        <v>20.7</v>
      </c>
      <c r="D38" s="356">
        <f t="shared" ca="1" si="8"/>
        <v>32.6</v>
      </c>
      <c r="E38" s="356"/>
      <c r="F38" s="356">
        <f t="shared" ca="1" si="0"/>
        <v>5.2</v>
      </c>
      <c r="G38" s="356">
        <f t="shared" ca="1" si="1"/>
        <v>14.5</v>
      </c>
      <c r="H38" s="356">
        <f t="shared" ca="1" si="2"/>
        <v>19.7</v>
      </c>
      <c r="I38" s="357"/>
      <c r="J38" s="356">
        <f t="shared" ca="1" si="3"/>
        <v>11.7</v>
      </c>
      <c r="K38" s="356">
        <f t="shared" ca="1" si="4"/>
        <v>20.5</v>
      </c>
      <c r="L38" s="356">
        <f t="shared" ca="1" si="5"/>
        <v>32.200000000000003</v>
      </c>
      <c r="M38" s="233" t="s">
        <v>16</v>
      </c>
      <c r="N38" s="258"/>
      <c r="O38" s="224" t="s">
        <v>235</v>
      </c>
      <c r="R38" s="239"/>
      <c r="S38" s="233"/>
      <c r="T38" s="233"/>
      <c r="Z38" s="215" t="s">
        <v>7</v>
      </c>
      <c r="AA38" s="215" t="s">
        <v>1</v>
      </c>
      <c r="AB38" s="240">
        <v>169.9</v>
      </c>
      <c r="AC38" s="240">
        <v>106.1</v>
      </c>
      <c r="AD38" s="240">
        <v>171.3</v>
      </c>
      <c r="AF38" s="215" t="s">
        <v>7</v>
      </c>
      <c r="AG38" s="215" t="s">
        <v>1</v>
      </c>
      <c r="AH38" s="215">
        <v>99</v>
      </c>
      <c r="AI38" s="215">
        <v>62</v>
      </c>
      <c r="AJ38" s="215">
        <v>100</v>
      </c>
      <c r="AL38" s="215" t="s">
        <v>7</v>
      </c>
      <c r="AM38" s="215" t="s">
        <v>1</v>
      </c>
      <c r="AN38" s="215">
        <v>64</v>
      </c>
      <c r="AO38" s="215">
        <v>40</v>
      </c>
      <c r="AP38" s="215">
        <v>65</v>
      </c>
      <c r="AZ38" s="215" t="s">
        <v>12</v>
      </c>
      <c r="BA38" s="215" t="s">
        <v>1</v>
      </c>
      <c r="BB38" s="241">
        <v>2</v>
      </c>
      <c r="BC38" s="241">
        <v>1.8</v>
      </c>
      <c r="BD38" s="241">
        <v>2</v>
      </c>
      <c r="BF38" s="215" t="s">
        <v>12</v>
      </c>
      <c r="BG38" s="215" t="s">
        <v>1</v>
      </c>
      <c r="BH38" s="235">
        <v>100</v>
      </c>
      <c r="BI38" s="235">
        <v>92</v>
      </c>
      <c r="BJ38" s="235">
        <v>100</v>
      </c>
      <c r="BL38" s="215" t="s">
        <v>12</v>
      </c>
      <c r="BM38" s="215" t="s">
        <v>1</v>
      </c>
      <c r="BN38" s="235">
        <v>1</v>
      </c>
      <c r="BO38" s="235">
        <v>1</v>
      </c>
      <c r="BP38" s="235">
        <v>1</v>
      </c>
      <c r="BZ38" s="215" t="s">
        <v>7</v>
      </c>
      <c r="CA38" s="215" t="s">
        <v>1</v>
      </c>
      <c r="CB38" s="241">
        <v>169.9</v>
      </c>
      <c r="CC38" s="241">
        <v>106.1</v>
      </c>
      <c r="CD38" s="241">
        <v>171.3</v>
      </c>
      <c r="CF38" s="215" t="s">
        <v>7</v>
      </c>
      <c r="CG38" s="215" t="s">
        <v>1</v>
      </c>
      <c r="CH38" s="215">
        <v>99</v>
      </c>
      <c r="CI38" s="215">
        <v>62</v>
      </c>
      <c r="CJ38" s="215">
        <v>100</v>
      </c>
      <c r="CL38" s="215" t="s">
        <v>7</v>
      </c>
      <c r="CM38" s="215" t="s">
        <v>1</v>
      </c>
      <c r="CN38" s="215">
        <v>64</v>
      </c>
      <c r="CO38" s="215">
        <v>40</v>
      </c>
      <c r="CP38" s="215">
        <v>65</v>
      </c>
    </row>
    <row r="39" spans="1:94" x14ac:dyDescent="0.25">
      <c r="A39" s="253" t="s">
        <v>17</v>
      </c>
      <c r="B39" s="356">
        <f t="shared" ca="1" si="6"/>
        <v>15.8</v>
      </c>
      <c r="C39" s="356">
        <f t="shared" ca="1" si="7"/>
        <v>9.5</v>
      </c>
      <c r="D39" s="356">
        <f t="shared" ca="1" si="8"/>
        <v>25.3</v>
      </c>
      <c r="E39" s="356"/>
      <c r="F39" s="356">
        <f t="shared" ca="1" si="0"/>
        <v>7.6</v>
      </c>
      <c r="G39" s="356">
        <f t="shared" ca="1" si="1"/>
        <v>6.9</v>
      </c>
      <c r="H39" s="356">
        <f t="shared" ca="1" si="2"/>
        <v>14.5</v>
      </c>
      <c r="I39" s="357"/>
      <c r="J39" s="356">
        <f t="shared" ca="1" si="3"/>
        <v>15.2</v>
      </c>
      <c r="K39" s="356">
        <f t="shared" ca="1" si="4"/>
        <v>9.4</v>
      </c>
      <c r="L39" s="356">
        <f t="shared" ca="1" si="5"/>
        <v>24.6</v>
      </c>
      <c r="M39" s="233" t="s">
        <v>17</v>
      </c>
      <c r="N39" s="258"/>
      <c r="O39" s="269" t="s">
        <v>174</v>
      </c>
      <c r="R39" s="239"/>
      <c r="S39" s="233"/>
      <c r="T39" s="233"/>
      <c r="Z39" s="215" t="s">
        <v>7</v>
      </c>
      <c r="AA39" s="215" t="s">
        <v>2</v>
      </c>
      <c r="AB39" s="240">
        <v>166.4</v>
      </c>
      <c r="AC39" s="240">
        <v>94.2</v>
      </c>
      <c r="AD39" s="240">
        <v>168.6</v>
      </c>
      <c r="AF39" s="215" t="s">
        <v>7</v>
      </c>
      <c r="AG39" s="215" t="s">
        <v>2</v>
      </c>
      <c r="AH39" s="215">
        <v>99</v>
      </c>
      <c r="AI39" s="215">
        <v>56</v>
      </c>
      <c r="AJ39" s="215">
        <v>100</v>
      </c>
      <c r="AL39" s="215" t="s">
        <v>7</v>
      </c>
      <c r="AM39" s="215" t="s">
        <v>2</v>
      </c>
      <c r="AN39" s="215">
        <v>60</v>
      </c>
      <c r="AO39" s="215">
        <v>34</v>
      </c>
      <c r="AP39" s="215">
        <v>61</v>
      </c>
      <c r="AZ39" s="215" t="s">
        <v>12</v>
      </c>
      <c r="BA39" s="215" t="s">
        <v>2</v>
      </c>
      <c r="BB39" s="241">
        <v>3.6</v>
      </c>
      <c r="BC39" s="241">
        <v>3.4</v>
      </c>
      <c r="BD39" s="241">
        <v>3.6</v>
      </c>
      <c r="BF39" s="215" t="s">
        <v>12</v>
      </c>
      <c r="BG39" s="215" t="s">
        <v>2</v>
      </c>
      <c r="BH39" s="235">
        <v>100</v>
      </c>
      <c r="BI39" s="235">
        <v>95</v>
      </c>
      <c r="BJ39" s="235">
        <v>100</v>
      </c>
      <c r="BL39" s="215" t="s">
        <v>12</v>
      </c>
      <c r="BM39" s="215" t="s">
        <v>2</v>
      </c>
      <c r="BN39" s="235">
        <v>1</v>
      </c>
      <c r="BO39" s="235">
        <v>1</v>
      </c>
      <c r="BP39" s="235">
        <v>1</v>
      </c>
      <c r="BZ39" s="215" t="s">
        <v>7</v>
      </c>
      <c r="CA39" s="215" t="s">
        <v>2</v>
      </c>
      <c r="CB39" s="241">
        <v>166.4</v>
      </c>
      <c r="CC39" s="241">
        <v>94.2</v>
      </c>
      <c r="CD39" s="241">
        <v>168.6</v>
      </c>
      <c r="CF39" s="215" t="s">
        <v>7</v>
      </c>
      <c r="CG39" s="215" t="s">
        <v>2</v>
      </c>
      <c r="CH39" s="215">
        <v>99</v>
      </c>
      <c r="CI39" s="215">
        <v>56</v>
      </c>
      <c r="CJ39" s="215">
        <v>100</v>
      </c>
      <c r="CL39" s="215" t="s">
        <v>7</v>
      </c>
      <c r="CM39" s="215" t="s">
        <v>2</v>
      </c>
      <c r="CN39" s="215">
        <v>60</v>
      </c>
      <c r="CO39" s="215">
        <v>34</v>
      </c>
      <c r="CP39" s="215">
        <v>61</v>
      </c>
    </row>
    <row r="40" spans="1:94" x14ac:dyDescent="0.25">
      <c r="A40" s="253" t="s">
        <v>18</v>
      </c>
      <c r="B40" s="356">
        <f t="shared" ca="1" si="6"/>
        <v>36.700000000000003</v>
      </c>
      <c r="C40" s="356">
        <f t="shared" ca="1" si="7"/>
        <v>6.1</v>
      </c>
      <c r="D40" s="356">
        <f t="shared" ca="1" si="8"/>
        <v>42.8</v>
      </c>
      <c r="E40" s="356"/>
      <c r="F40" s="356">
        <f t="shared" ca="1" si="0"/>
        <v>18.5</v>
      </c>
      <c r="G40" s="356">
        <f t="shared" ca="1" si="1"/>
        <v>4.2</v>
      </c>
      <c r="H40" s="356">
        <f t="shared" ca="1" si="2"/>
        <v>22.7</v>
      </c>
      <c r="I40" s="357"/>
      <c r="J40" s="356">
        <f t="shared" ca="1" si="3"/>
        <v>36</v>
      </c>
      <c r="K40" s="356">
        <f t="shared" ca="1" si="4"/>
        <v>6</v>
      </c>
      <c r="L40" s="356">
        <f t="shared" ca="1" si="5"/>
        <v>42</v>
      </c>
      <c r="M40" s="233" t="s">
        <v>18</v>
      </c>
      <c r="N40" s="258"/>
      <c r="O40" s="269" t="s">
        <v>178</v>
      </c>
      <c r="R40" s="239"/>
      <c r="S40" s="233"/>
      <c r="T40" s="233"/>
      <c r="Z40" s="215" t="s">
        <v>7</v>
      </c>
      <c r="AA40" s="215" t="s">
        <v>3</v>
      </c>
      <c r="AB40" s="240">
        <v>336.3</v>
      </c>
      <c r="AC40" s="240">
        <v>200.3</v>
      </c>
      <c r="AD40" s="240">
        <v>339.9</v>
      </c>
      <c r="AF40" s="215" t="s">
        <v>7</v>
      </c>
      <c r="AG40" s="215" t="s">
        <v>3</v>
      </c>
      <c r="AH40" s="215">
        <v>99</v>
      </c>
      <c r="AI40" s="215">
        <v>59</v>
      </c>
      <c r="AJ40" s="215">
        <v>100</v>
      </c>
      <c r="AL40" s="215" t="s">
        <v>7</v>
      </c>
      <c r="AM40" s="215" t="s">
        <v>3</v>
      </c>
      <c r="AN40" s="215">
        <v>62</v>
      </c>
      <c r="AO40" s="215">
        <v>37</v>
      </c>
      <c r="AP40" s="215">
        <v>63</v>
      </c>
      <c r="AZ40" s="215" t="s">
        <v>12</v>
      </c>
      <c r="BA40" s="215" t="s">
        <v>3</v>
      </c>
      <c r="BB40" s="241">
        <v>5.6</v>
      </c>
      <c r="BC40" s="241">
        <v>5.3</v>
      </c>
      <c r="BD40" s="241">
        <v>5.6</v>
      </c>
      <c r="BF40" s="215" t="s">
        <v>12</v>
      </c>
      <c r="BG40" s="215" t="s">
        <v>3</v>
      </c>
      <c r="BH40" s="235">
        <v>100</v>
      </c>
      <c r="BI40" s="235">
        <v>94</v>
      </c>
      <c r="BJ40" s="235">
        <v>100</v>
      </c>
      <c r="BL40" s="215" t="s">
        <v>12</v>
      </c>
      <c r="BM40" s="215" t="s">
        <v>3</v>
      </c>
      <c r="BN40" s="235">
        <v>1</v>
      </c>
      <c r="BO40" s="235">
        <v>1</v>
      </c>
      <c r="BP40" s="235">
        <v>1</v>
      </c>
      <c r="BZ40" s="215" t="s">
        <v>7</v>
      </c>
      <c r="CA40" s="215" t="s">
        <v>3</v>
      </c>
      <c r="CB40" s="241">
        <v>336.3</v>
      </c>
      <c r="CC40" s="241">
        <v>200.3</v>
      </c>
      <c r="CD40" s="241">
        <v>339.9</v>
      </c>
      <c r="CF40" s="215" t="s">
        <v>7</v>
      </c>
      <c r="CG40" s="215" t="s">
        <v>3</v>
      </c>
      <c r="CH40" s="215">
        <v>99</v>
      </c>
      <c r="CI40" s="215">
        <v>59</v>
      </c>
      <c r="CJ40" s="215">
        <v>100</v>
      </c>
      <c r="CL40" s="215" t="s">
        <v>7</v>
      </c>
      <c r="CM40" s="215" t="s">
        <v>3</v>
      </c>
      <c r="CN40" s="215">
        <v>62</v>
      </c>
      <c r="CO40" s="215">
        <v>37</v>
      </c>
      <c r="CP40" s="215">
        <v>63</v>
      </c>
    </row>
    <row r="41" spans="1:94" x14ac:dyDescent="0.25">
      <c r="A41" s="253" t="s">
        <v>19</v>
      </c>
      <c r="B41" s="356">
        <f t="shared" ca="1" si="6"/>
        <v>2.1</v>
      </c>
      <c r="C41" s="356">
        <f t="shared" ca="1" si="7"/>
        <v>0.2</v>
      </c>
      <c r="D41" s="356">
        <f t="shared" ca="1" si="8"/>
        <v>2.2999999999999998</v>
      </c>
      <c r="E41" s="356"/>
      <c r="F41" s="356">
        <f t="shared" ca="1" si="0"/>
        <v>1.3</v>
      </c>
      <c r="G41" s="356">
        <f t="shared" ca="1" si="1"/>
        <v>0.1</v>
      </c>
      <c r="H41" s="356">
        <f t="shared" ca="1" si="2"/>
        <v>1.5</v>
      </c>
      <c r="I41" s="357"/>
      <c r="J41" s="356">
        <f t="shared" ca="1" si="3"/>
        <v>2.1</v>
      </c>
      <c r="K41" s="356">
        <f t="shared" ca="1" si="4"/>
        <v>0.2</v>
      </c>
      <c r="L41" s="356">
        <f t="shared" ca="1" si="5"/>
        <v>2.2000000000000002</v>
      </c>
      <c r="M41" s="233" t="s">
        <v>19</v>
      </c>
      <c r="N41" s="258"/>
      <c r="O41" s="269"/>
      <c r="R41" s="239"/>
      <c r="S41" s="233"/>
      <c r="T41" s="233"/>
      <c r="Z41" s="215" t="s">
        <v>8</v>
      </c>
      <c r="AA41" s="215" t="s">
        <v>1</v>
      </c>
      <c r="AB41" s="240">
        <v>8</v>
      </c>
      <c r="AC41" s="240">
        <v>6.3</v>
      </c>
      <c r="AD41" s="240">
        <v>8</v>
      </c>
      <c r="AF41" s="215" t="s">
        <v>8</v>
      </c>
      <c r="AG41" s="215" t="s">
        <v>1</v>
      </c>
      <c r="AH41" s="215">
        <v>100</v>
      </c>
      <c r="AI41" s="215">
        <v>79</v>
      </c>
      <c r="AJ41" s="215">
        <v>100</v>
      </c>
      <c r="AL41" s="215" t="s">
        <v>8</v>
      </c>
      <c r="AM41" s="215" t="s">
        <v>1</v>
      </c>
      <c r="AN41" s="215">
        <v>3</v>
      </c>
      <c r="AO41" s="215">
        <v>2</v>
      </c>
      <c r="AP41" s="215">
        <v>3</v>
      </c>
      <c r="AZ41" s="215" t="s">
        <v>13</v>
      </c>
      <c r="BA41" s="215" t="s">
        <v>1</v>
      </c>
      <c r="BB41" s="241">
        <v>0.1</v>
      </c>
      <c r="BC41" s="241">
        <v>0</v>
      </c>
      <c r="BD41" s="241">
        <v>0.1</v>
      </c>
      <c r="BF41" s="215" t="s">
        <v>13</v>
      </c>
      <c r="BG41" s="215" t="s">
        <v>1</v>
      </c>
      <c r="BH41" s="235">
        <v>60</v>
      </c>
      <c r="BI41" s="235">
        <v>32</v>
      </c>
      <c r="BJ41" s="235">
        <v>100</v>
      </c>
      <c r="BL41" s="215" t="s">
        <v>13</v>
      </c>
      <c r="BM41" s="215" t="s">
        <v>1</v>
      </c>
      <c r="BN41" s="235">
        <v>0</v>
      </c>
      <c r="BO41" s="235">
        <v>0</v>
      </c>
      <c r="BP41" s="235">
        <v>0</v>
      </c>
      <c r="BZ41" s="215" t="s">
        <v>8</v>
      </c>
      <c r="CA41" s="215" t="s">
        <v>1</v>
      </c>
      <c r="CB41" s="241">
        <v>8</v>
      </c>
      <c r="CC41" s="241">
        <v>6.3</v>
      </c>
      <c r="CD41" s="241">
        <v>8</v>
      </c>
      <c r="CF41" s="215" t="s">
        <v>8</v>
      </c>
      <c r="CG41" s="215" t="s">
        <v>1</v>
      </c>
      <c r="CH41" s="215">
        <v>100</v>
      </c>
      <c r="CI41" s="215">
        <v>79</v>
      </c>
      <c r="CJ41" s="215">
        <v>100</v>
      </c>
      <c r="CL41" s="215" t="s">
        <v>8</v>
      </c>
      <c r="CM41" s="215" t="s">
        <v>1</v>
      </c>
      <c r="CN41" s="215">
        <v>3</v>
      </c>
      <c r="CO41" s="215">
        <v>2</v>
      </c>
      <c r="CP41" s="215">
        <v>3</v>
      </c>
    </row>
    <row r="42" spans="1:94" x14ac:dyDescent="0.25">
      <c r="A42" s="253" t="s">
        <v>20</v>
      </c>
      <c r="B42" s="356">
        <f t="shared" ca="1" si="6"/>
        <v>0.8</v>
      </c>
      <c r="C42" s="356">
        <f t="shared" ca="1" si="7"/>
        <v>20.100000000000001</v>
      </c>
      <c r="D42" s="356">
        <f t="shared" ca="1" si="8"/>
        <v>20.8</v>
      </c>
      <c r="E42" s="356"/>
      <c r="F42" s="356">
        <f t="shared" ca="1" si="0"/>
        <v>0.3</v>
      </c>
      <c r="G42" s="356">
        <f t="shared" ca="1" si="1"/>
        <v>14.6</v>
      </c>
      <c r="H42" s="356">
        <f t="shared" ca="1" si="2"/>
        <v>14.9</v>
      </c>
      <c r="I42" s="357"/>
      <c r="J42" s="356">
        <f t="shared" ca="1" si="3"/>
        <v>0.7</v>
      </c>
      <c r="K42" s="356">
        <f t="shared" ca="1" si="4"/>
        <v>19.899999999999999</v>
      </c>
      <c r="L42" s="356">
        <f t="shared" ca="1" si="5"/>
        <v>20.6</v>
      </c>
      <c r="M42" s="233" t="s">
        <v>20</v>
      </c>
      <c r="N42" s="258"/>
      <c r="O42" s="224" t="s">
        <v>233</v>
      </c>
      <c r="R42" s="239"/>
      <c r="S42" s="233"/>
      <c r="T42" s="233"/>
      <c r="Z42" s="215" t="s">
        <v>8</v>
      </c>
      <c r="AA42" s="215" t="s">
        <v>2</v>
      </c>
      <c r="AB42" s="240">
        <v>8.4</v>
      </c>
      <c r="AC42" s="240">
        <v>6.3</v>
      </c>
      <c r="AD42" s="240">
        <v>8.4</v>
      </c>
      <c r="AF42" s="215" t="s">
        <v>8</v>
      </c>
      <c r="AG42" s="215" t="s">
        <v>2</v>
      </c>
      <c r="AH42" s="215">
        <v>100</v>
      </c>
      <c r="AI42" s="215">
        <v>75</v>
      </c>
      <c r="AJ42" s="215">
        <v>100</v>
      </c>
      <c r="AL42" s="215" t="s">
        <v>8</v>
      </c>
      <c r="AM42" s="215" t="s">
        <v>2</v>
      </c>
      <c r="AN42" s="215">
        <v>3</v>
      </c>
      <c r="AO42" s="215">
        <v>2</v>
      </c>
      <c r="AP42" s="215">
        <v>3</v>
      </c>
      <c r="AZ42" s="215" t="s">
        <v>13</v>
      </c>
      <c r="BA42" s="215" t="s">
        <v>2</v>
      </c>
      <c r="BB42" s="241">
        <v>0.1</v>
      </c>
      <c r="BC42" s="241">
        <v>0.1</v>
      </c>
      <c r="BD42" s="241">
        <v>0.2</v>
      </c>
      <c r="BF42" s="215" t="s">
        <v>13</v>
      </c>
      <c r="BG42" s="215" t="s">
        <v>2</v>
      </c>
      <c r="BH42" s="235">
        <v>74</v>
      </c>
      <c r="BI42" s="235">
        <v>34</v>
      </c>
      <c r="BJ42" s="235">
        <v>100</v>
      </c>
      <c r="BL42" s="215" t="s">
        <v>13</v>
      </c>
      <c r="BM42" s="215" t="s">
        <v>2</v>
      </c>
      <c r="BN42" s="235">
        <v>0</v>
      </c>
      <c r="BO42" s="235">
        <v>0</v>
      </c>
      <c r="BP42" s="235">
        <v>0</v>
      </c>
      <c r="BZ42" s="215" t="s">
        <v>8</v>
      </c>
      <c r="CA42" s="215" t="s">
        <v>2</v>
      </c>
      <c r="CB42" s="241">
        <v>8.4</v>
      </c>
      <c r="CC42" s="241">
        <v>6.3</v>
      </c>
      <c r="CD42" s="241">
        <v>8.4</v>
      </c>
      <c r="CF42" s="215" t="s">
        <v>8</v>
      </c>
      <c r="CG42" s="215" t="s">
        <v>2</v>
      </c>
      <c r="CH42" s="215">
        <v>100</v>
      </c>
      <c r="CI42" s="215">
        <v>75</v>
      </c>
      <c r="CJ42" s="215">
        <v>100</v>
      </c>
      <c r="CL42" s="215" t="s">
        <v>8</v>
      </c>
      <c r="CM42" s="215" t="s">
        <v>2</v>
      </c>
      <c r="CN42" s="215">
        <v>3</v>
      </c>
      <c r="CO42" s="215">
        <v>2</v>
      </c>
      <c r="CP42" s="215">
        <v>3</v>
      </c>
    </row>
    <row r="43" spans="1:94" x14ac:dyDescent="0.25">
      <c r="A43" s="253" t="s">
        <v>465</v>
      </c>
      <c r="B43" s="356">
        <f t="shared" ca="1" si="6"/>
        <v>26.1</v>
      </c>
      <c r="C43" s="356">
        <f t="shared" ca="1" si="7"/>
        <v>9.5</v>
      </c>
      <c r="D43" s="356">
        <f t="shared" ca="1" si="8"/>
        <v>35.6</v>
      </c>
      <c r="E43" s="356"/>
      <c r="F43" s="356">
        <f t="shared" ca="1" si="0"/>
        <v>13.1</v>
      </c>
      <c r="G43" s="356">
        <f t="shared" ca="1" si="1"/>
        <v>6.8</v>
      </c>
      <c r="H43" s="356">
        <f t="shared" ca="1" si="2"/>
        <v>19.899999999999999</v>
      </c>
      <c r="I43" s="357"/>
      <c r="J43" s="356">
        <f t="shared" ca="1" si="3"/>
        <v>25.4</v>
      </c>
      <c r="K43" s="356">
        <f t="shared" ca="1" si="4"/>
        <v>9.4</v>
      </c>
      <c r="L43" s="356">
        <f t="shared" ca="1" si="5"/>
        <v>34.9</v>
      </c>
      <c r="M43" s="233" t="s">
        <v>21</v>
      </c>
      <c r="N43" s="258"/>
      <c r="O43" s="269" t="s">
        <v>232</v>
      </c>
      <c r="R43" s="239"/>
      <c r="S43" s="233"/>
      <c r="T43" s="233"/>
      <c r="Z43" s="215" t="s">
        <v>8</v>
      </c>
      <c r="AA43" s="215" t="s">
        <v>3</v>
      </c>
      <c r="AB43" s="240">
        <v>16.399999999999999</v>
      </c>
      <c r="AC43" s="240">
        <v>12.6</v>
      </c>
      <c r="AD43" s="240">
        <v>16.399999999999999</v>
      </c>
      <c r="AF43" s="215" t="s">
        <v>8</v>
      </c>
      <c r="AG43" s="215" t="s">
        <v>3</v>
      </c>
      <c r="AH43" s="215">
        <v>100</v>
      </c>
      <c r="AI43" s="215">
        <v>77</v>
      </c>
      <c r="AJ43" s="215">
        <v>100</v>
      </c>
      <c r="AL43" s="215" t="s">
        <v>8</v>
      </c>
      <c r="AM43" s="215" t="s">
        <v>3</v>
      </c>
      <c r="AN43" s="215">
        <v>3</v>
      </c>
      <c r="AO43" s="215">
        <v>2</v>
      </c>
      <c r="AP43" s="215">
        <v>3</v>
      </c>
      <c r="AZ43" s="215" t="s">
        <v>13</v>
      </c>
      <c r="BA43" s="215" t="s">
        <v>3</v>
      </c>
      <c r="BB43" s="241">
        <v>0.2</v>
      </c>
      <c r="BC43" s="241">
        <v>0.1</v>
      </c>
      <c r="BD43" s="241">
        <v>0.3</v>
      </c>
      <c r="BF43" s="215" t="s">
        <v>13</v>
      </c>
      <c r="BG43" s="215" t="s">
        <v>3</v>
      </c>
      <c r="BH43" s="235">
        <v>68</v>
      </c>
      <c r="BI43" s="235">
        <v>33</v>
      </c>
      <c r="BJ43" s="235">
        <v>100</v>
      </c>
      <c r="BL43" s="215" t="s">
        <v>13</v>
      </c>
      <c r="BM43" s="215" t="s">
        <v>3</v>
      </c>
      <c r="BN43" s="235">
        <v>0</v>
      </c>
      <c r="BO43" s="235">
        <v>0</v>
      </c>
      <c r="BP43" s="235">
        <v>0</v>
      </c>
      <c r="BZ43" s="215" t="s">
        <v>8</v>
      </c>
      <c r="CA43" s="215" t="s">
        <v>3</v>
      </c>
      <c r="CB43" s="241">
        <v>16.399999999999999</v>
      </c>
      <c r="CC43" s="241">
        <v>12.6</v>
      </c>
      <c r="CD43" s="241">
        <v>16.399999999999999</v>
      </c>
      <c r="CF43" s="215" t="s">
        <v>8</v>
      </c>
      <c r="CG43" s="215" t="s">
        <v>3</v>
      </c>
      <c r="CH43" s="215">
        <v>100</v>
      </c>
      <c r="CI43" s="215">
        <v>77</v>
      </c>
      <c r="CJ43" s="215">
        <v>100</v>
      </c>
      <c r="CL43" s="215" t="s">
        <v>8</v>
      </c>
      <c r="CM43" s="215" t="s">
        <v>3</v>
      </c>
      <c r="CN43" s="215">
        <v>3</v>
      </c>
      <c r="CO43" s="215">
        <v>2</v>
      </c>
      <c r="CP43" s="215">
        <v>3</v>
      </c>
    </row>
    <row r="44" spans="1:94" x14ac:dyDescent="0.25">
      <c r="A44" s="270" t="s">
        <v>22</v>
      </c>
      <c r="B44" s="356">
        <f t="shared" ca="1" si="6"/>
        <v>6.2</v>
      </c>
      <c r="C44" s="356">
        <f t="shared" ca="1" si="7"/>
        <v>0.6</v>
      </c>
      <c r="D44" s="356">
        <f t="shared" ca="1" si="8"/>
        <v>6.8</v>
      </c>
      <c r="E44" s="356"/>
      <c r="F44" s="356">
        <f t="shared" ca="1" si="0"/>
        <v>2.2999999999999998</v>
      </c>
      <c r="G44" s="356">
        <f t="shared" ca="1" si="1"/>
        <v>0.4</v>
      </c>
      <c r="H44" s="356">
        <f t="shared" ca="1" si="2"/>
        <v>2.7</v>
      </c>
      <c r="I44" s="357"/>
      <c r="J44" s="356">
        <f t="shared" ca="1" si="3"/>
        <v>5.9</v>
      </c>
      <c r="K44" s="356">
        <f t="shared" ca="1" si="4"/>
        <v>0.6</v>
      </c>
      <c r="L44" s="356">
        <f t="shared" ca="1" si="5"/>
        <v>6.5</v>
      </c>
      <c r="M44" s="271" t="s">
        <v>22</v>
      </c>
      <c r="N44" s="258"/>
      <c r="O44" s="269" t="s">
        <v>239</v>
      </c>
      <c r="R44" s="239"/>
      <c r="S44" s="271"/>
      <c r="T44" s="233"/>
      <c r="Z44" s="215" t="s">
        <v>9</v>
      </c>
      <c r="AA44" s="215" t="s">
        <v>1</v>
      </c>
      <c r="AB44" s="240">
        <v>1.6</v>
      </c>
      <c r="AC44" s="240">
        <v>0.5</v>
      </c>
      <c r="AD44" s="240">
        <v>1.6</v>
      </c>
      <c r="AF44" s="215" t="s">
        <v>9</v>
      </c>
      <c r="AG44" s="215" t="s">
        <v>1</v>
      </c>
      <c r="AH44" s="215">
        <v>98</v>
      </c>
      <c r="AI44" s="215">
        <v>32</v>
      </c>
      <c r="AJ44" s="215">
        <v>100</v>
      </c>
      <c r="AL44" s="215" t="s">
        <v>9</v>
      </c>
      <c r="AM44" s="215" t="s">
        <v>1</v>
      </c>
      <c r="AN44" s="215">
        <v>1</v>
      </c>
      <c r="AO44" s="215">
        <v>0</v>
      </c>
      <c r="AP44" s="215">
        <v>1</v>
      </c>
      <c r="AZ44" s="215" t="s">
        <v>23</v>
      </c>
      <c r="BA44" s="215" t="s">
        <v>1</v>
      </c>
      <c r="BB44" s="241">
        <v>0.7</v>
      </c>
      <c r="BC44" s="241">
        <v>0.5</v>
      </c>
      <c r="BD44" s="241">
        <v>0.7</v>
      </c>
      <c r="BF44" s="215" t="s">
        <v>23</v>
      </c>
      <c r="BG44" s="215" t="s">
        <v>1</v>
      </c>
      <c r="BH44" s="235">
        <v>98</v>
      </c>
      <c r="BI44" s="235">
        <v>67</v>
      </c>
      <c r="BJ44" s="235">
        <v>100</v>
      </c>
      <c r="BL44" s="215" t="s">
        <v>23</v>
      </c>
      <c r="BM44" s="215" t="s">
        <v>1</v>
      </c>
      <c r="BN44" s="235">
        <v>0</v>
      </c>
      <c r="BO44" s="235">
        <v>0</v>
      </c>
      <c r="BP44" s="235">
        <v>0</v>
      </c>
      <c r="BZ44" s="215" t="s">
        <v>9</v>
      </c>
      <c r="CA44" s="215" t="s">
        <v>1</v>
      </c>
      <c r="CB44" s="241">
        <v>1.6</v>
      </c>
      <c r="CC44" s="241">
        <v>0.5</v>
      </c>
      <c r="CD44" s="241">
        <v>1.6</v>
      </c>
      <c r="CF44" s="215" t="s">
        <v>9</v>
      </c>
      <c r="CG44" s="215" t="s">
        <v>1</v>
      </c>
      <c r="CH44" s="215">
        <v>98</v>
      </c>
      <c r="CI44" s="215">
        <v>32</v>
      </c>
      <c r="CJ44" s="215">
        <v>100</v>
      </c>
      <c r="CL44" s="215" t="s">
        <v>9</v>
      </c>
      <c r="CM44" s="215" t="s">
        <v>1</v>
      </c>
      <c r="CN44" s="215">
        <v>1</v>
      </c>
      <c r="CO44" s="215">
        <v>0</v>
      </c>
      <c r="CP44" s="215">
        <v>1</v>
      </c>
    </row>
    <row r="45" spans="1:94" x14ac:dyDescent="0.25">
      <c r="A45" s="253" t="s">
        <v>23</v>
      </c>
      <c r="B45" s="356">
        <f t="shared" ca="1" si="6"/>
        <v>41.4</v>
      </c>
      <c r="C45" s="356">
        <f t="shared" ca="1" si="7"/>
        <v>28.3</v>
      </c>
      <c r="D45" s="356">
        <f t="shared" ca="1" si="8"/>
        <v>69.8</v>
      </c>
      <c r="E45" s="356"/>
      <c r="F45" s="356">
        <f t="shared" ca="1" si="0"/>
        <v>25.9</v>
      </c>
      <c r="G45" s="356">
        <f t="shared" ca="1" si="1"/>
        <v>20.2</v>
      </c>
      <c r="H45" s="356">
        <f t="shared" ca="1" si="2"/>
        <v>46.1</v>
      </c>
      <c r="I45" s="357"/>
      <c r="J45" s="356">
        <f t="shared" ca="1" si="3"/>
        <v>40.200000000000003</v>
      </c>
      <c r="K45" s="356">
        <f t="shared" ca="1" si="4"/>
        <v>27.8</v>
      </c>
      <c r="L45" s="356">
        <f t="shared" ca="1" si="5"/>
        <v>68</v>
      </c>
      <c r="M45" s="233" t="s">
        <v>23</v>
      </c>
      <c r="N45" s="258"/>
      <c r="R45" s="239"/>
      <c r="S45" s="233"/>
      <c r="T45" s="233"/>
      <c r="Z45" s="215" t="s">
        <v>9</v>
      </c>
      <c r="AA45" s="215" t="s">
        <v>2</v>
      </c>
      <c r="AB45" s="240">
        <v>1.7</v>
      </c>
      <c r="AC45" s="240">
        <v>0.4</v>
      </c>
      <c r="AD45" s="240">
        <v>1.7</v>
      </c>
      <c r="AF45" s="215" t="s">
        <v>9</v>
      </c>
      <c r="AG45" s="215" t="s">
        <v>2</v>
      </c>
      <c r="AH45" s="215">
        <v>98</v>
      </c>
      <c r="AI45" s="215">
        <v>23</v>
      </c>
      <c r="AJ45" s="215">
        <v>100</v>
      </c>
      <c r="AL45" s="215" t="s">
        <v>9</v>
      </c>
      <c r="AM45" s="215" t="s">
        <v>2</v>
      </c>
      <c r="AN45" s="215">
        <v>1</v>
      </c>
      <c r="AO45" s="215">
        <v>0</v>
      </c>
      <c r="AP45" s="215">
        <v>1</v>
      </c>
      <c r="AZ45" s="215" t="s">
        <v>23</v>
      </c>
      <c r="BA45" s="215" t="s">
        <v>2</v>
      </c>
      <c r="BB45" s="241">
        <v>1.2</v>
      </c>
      <c r="BC45" s="241">
        <v>0.9</v>
      </c>
      <c r="BD45" s="241">
        <v>1.3</v>
      </c>
      <c r="BF45" s="215" t="s">
        <v>23</v>
      </c>
      <c r="BG45" s="215" t="s">
        <v>2</v>
      </c>
      <c r="BH45" s="235">
        <v>96</v>
      </c>
      <c r="BI45" s="235">
        <v>67</v>
      </c>
      <c r="BJ45" s="235">
        <v>100</v>
      </c>
      <c r="BL45" s="215" t="s">
        <v>23</v>
      </c>
      <c r="BM45" s="215" t="s">
        <v>2</v>
      </c>
      <c r="BN45" s="235">
        <v>0</v>
      </c>
      <c r="BO45" s="235">
        <v>0</v>
      </c>
      <c r="BP45" s="235">
        <v>0</v>
      </c>
      <c r="BZ45" s="215" t="s">
        <v>9</v>
      </c>
      <c r="CA45" s="215" t="s">
        <v>2</v>
      </c>
      <c r="CB45" s="241">
        <v>1.7</v>
      </c>
      <c r="CC45" s="241">
        <v>0.4</v>
      </c>
      <c r="CD45" s="241">
        <v>1.7</v>
      </c>
      <c r="CF45" s="215" t="s">
        <v>9</v>
      </c>
      <c r="CG45" s="215" t="s">
        <v>2</v>
      </c>
      <c r="CH45" s="215">
        <v>98</v>
      </c>
      <c r="CI45" s="215">
        <v>23</v>
      </c>
      <c r="CJ45" s="215">
        <v>100</v>
      </c>
      <c r="CL45" s="215" t="s">
        <v>9</v>
      </c>
      <c r="CM45" s="215" t="s">
        <v>2</v>
      </c>
      <c r="CN45" s="215">
        <v>1</v>
      </c>
      <c r="CO45" s="215">
        <v>0</v>
      </c>
      <c r="CP45" s="215">
        <v>1</v>
      </c>
    </row>
    <row r="46" spans="1:94" x14ac:dyDescent="0.25">
      <c r="A46" s="253" t="s">
        <v>24</v>
      </c>
      <c r="B46" s="356">
        <f t="shared" ca="1" si="6"/>
        <v>41.3</v>
      </c>
      <c r="C46" s="356">
        <f t="shared" ca="1" si="7"/>
        <v>29.1</v>
      </c>
      <c r="D46" s="356">
        <f t="shared" ca="1" si="8"/>
        <v>70.3</v>
      </c>
      <c r="E46" s="356"/>
      <c r="F46" s="356">
        <f t="shared" ca="1" si="0"/>
        <v>25.6</v>
      </c>
      <c r="G46" s="356">
        <f t="shared" ca="1" si="1"/>
        <v>19.100000000000001</v>
      </c>
      <c r="H46" s="356">
        <f t="shared" ca="1" si="2"/>
        <v>44.6</v>
      </c>
      <c r="I46" s="357"/>
      <c r="J46" s="356">
        <f t="shared" ca="1" si="3"/>
        <v>40.4</v>
      </c>
      <c r="K46" s="356">
        <f t="shared" ca="1" si="4"/>
        <v>28.7</v>
      </c>
      <c r="L46" s="356">
        <f t="shared" ca="1" si="5"/>
        <v>69</v>
      </c>
      <c r="M46" s="233" t="s">
        <v>24</v>
      </c>
      <c r="N46" s="258"/>
      <c r="P46" s="237" t="s">
        <v>107</v>
      </c>
      <c r="Q46" s="237" t="s">
        <v>108</v>
      </c>
      <c r="R46" s="272" t="s">
        <v>110</v>
      </c>
      <c r="S46" s="233"/>
      <c r="T46" s="233"/>
      <c r="Z46" s="215" t="s">
        <v>9</v>
      </c>
      <c r="AA46" s="215" t="s">
        <v>3</v>
      </c>
      <c r="AB46" s="240">
        <v>3.2</v>
      </c>
      <c r="AC46" s="240">
        <v>0.9</v>
      </c>
      <c r="AD46" s="240">
        <v>3.3</v>
      </c>
      <c r="AF46" s="215" t="s">
        <v>9</v>
      </c>
      <c r="AG46" s="215" t="s">
        <v>3</v>
      </c>
      <c r="AH46" s="215">
        <v>98</v>
      </c>
      <c r="AI46" s="215">
        <v>28</v>
      </c>
      <c r="AJ46" s="215">
        <v>100</v>
      </c>
      <c r="AL46" s="215" t="s">
        <v>9</v>
      </c>
      <c r="AM46" s="215" t="s">
        <v>3</v>
      </c>
      <c r="AN46" s="215">
        <v>1</v>
      </c>
      <c r="AO46" s="215">
        <v>0</v>
      </c>
      <c r="AP46" s="215">
        <v>1</v>
      </c>
      <c r="AZ46" s="215" t="s">
        <v>23</v>
      </c>
      <c r="BA46" s="215" t="s">
        <v>3</v>
      </c>
      <c r="BB46" s="241">
        <v>2</v>
      </c>
      <c r="BC46" s="241">
        <v>1.4</v>
      </c>
      <c r="BD46" s="241">
        <v>2</v>
      </c>
      <c r="BF46" s="215" t="s">
        <v>23</v>
      </c>
      <c r="BG46" s="215" t="s">
        <v>3</v>
      </c>
      <c r="BH46" s="235">
        <v>97</v>
      </c>
      <c r="BI46" s="235">
        <v>67</v>
      </c>
      <c r="BJ46" s="235">
        <v>100</v>
      </c>
      <c r="BL46" s="215" t="s">
        <v>23</v>
      </c>
      <c r="BM46" s="215" t="s">
        <v>3</v>
      </c>
      <c r="BN46" s="235">
        <v>0</v>
      </c>
      <c r="BO46" s="235">
        <v>0</v>
      </c>
      <c r="BP46" s="235">
        <v>0</v>
      </c>
      <c r="BZ46" s="215" t="s">
        <v>9</v>
      </c>
      <c r="CA46" s="215" t="s">
        <v>3</v>
      </c>
      <c r="CB46" s="241">
        <v>3.2</v>
      </c>
      <c r="CC46" s="241">
        <v>0.9</v>
      </c>
      <c r="CD46" s="241">
        <v>3.3</v>
      </c>
      <c r="CF46" s="215" t="s">
        <v>9</v>
      </c>
      <c r="CG46" s="215" t="s">
        <v>3</v>
      </c>
      <c r="CH46" s="215">
        <v>98</v>
      </c>
      <c r="CI46" s="215">
        <v>28</v>
      </c>
      <c r="CJ46" s="215">
        <v>100</v>
      </c>
      <c r="CL46" s="215" t="s">
        <v>9</v>
      </c>
      <c r="CM46" s="215" t="s">
        <v>3</v>
      </c>
      <c r="CN46" s="215">
        <v>1</v>
      </c>
      <c r="CO46" s="215">
        <v>0</v>
      </c>
      <c r="CP46" s="215">
        <v>1</v>
      </c>
    </row>
    <row r="47" spans="1:94" x14ac:dyDescent="0.25">
      <c r="A47" s="253" t="s">
        <v>25</v>
      </c>
      <c r="B47" s="356">
        <f t="shared" ca="1" si="6"/>
        <v>6.1</v>
      </c>
      <c r="C47" s="356">
        <f t="shared" ca="1" si="7"/>
        <v>4.3</v>
      </c>
      <c r="D47" s="356">
        <f t="shared" ca="1" si="8"/>
        <v>10.4</v>
      </c>
      <c r="E47" s="356"/>
      <c r="F47" s="356">
        <f t="shared" ca="1" si="0"/>
        <v>3.2</v>
      </c>
      <c r="G47" s="356">
        <f t="shared" ca="1" si="1"/>
        <v>2.7</v>
      </c>
      <c r="H47" s="356">
        <f t="shared" ca="1" si="2"/>
        <v>5.9</v>
      </c>
      <c r="I47" s="357"/>
      <c r="J47" s="356">
        <f t="shared" ca="1" si="3"/>
        <v>5.7</v>
      </c>
      <c r="K47" s="356">
        <f t="shared" ca="1" si="4"/>
        <v>4.2</v>
      </c>
      <c r="L47" s="356">
        <f t="shared" ca="1" si="5"/>
        <v>9.9</v>
      </c>
      <c r="M47" s="233" t="s">
        <v>25</v>
      </c>
      <c r="N47" s="258"/>
      <c r="O47" s="233" t="s">
        <v>169</v>
      </c>
      <c r="P47" s="215">
        <v>3</v>
      </c>
      <c r="Q47" s="215">
        <v>3</v>
      </c>
      <c r="R47" s="239">
        <v>3</v>
      </c>
      <c r="S47" s="233"/>
      <c r="T47" s="233"/>
      <c r="Z47" s="215" t="s">
        <v>10</v>
      </c>
      <c r="AA47" s="215" t="s">
        <v>1</v>
      </c>
      <c r="AB47" s="240">
        <v>60.8</v>
      </c>
      <c r="AC47" s="240">
        <v>55.2</v>
      </c>
      <c r="AD47" s="240">
        <v>60.8</v>
      </c>
      <c r="AF47" s="215" t="s">
        <v>10</v>
      </c>
      <c r="AG47" s="215" t="s">
        <v>1</v>
      </c>
      <c r="AH47" s="215">
        <v>100</v>
      </c>
      <c r="AI47" s="215">
        <v>91</v>
      </c>
      <c r="AJ47" s="215">
        <v>100</v>
      </c>
      <c r="AL47" s="215" t="s">
        <v>10</v>
      </c>
      <c r="AM47" s="215" t="s">
        <v>1</v>
      </c>
      <c r="AN47" s="215">
        <v>23</v>
      </c>
      <c r="AO47" s="215">
        <v>21</v>
      </c>
      <c r="AP47" s="215">
        <v>23</v>
      </c>
      <c r="AZ47" s="215" t="s">
        <v>24</v>
      </c>
      <c r="BA47" s="215" t="s">
        <v>1</v>
      </c>
      <c r="BB47" s="241">
        <v>0.2</v>
      </c>
      <c r="BC47" s="241">
        <v>0.1</v>
      </c>
      <c r="BD47" s="241">
        <v>0.2</v>
      </c>
      <c r="BF47" s="215" t="s">
        <v>24</v>
      </c>
      <c r="BG47" s="215" t="s">
        <v>1</v>
      </c>
      <c r="BH47" s="235">
        <v>96</v>
      </c>
      <c r="BI47" s="235">
        <v>58</v>
      </c>
      <c r="BJ47" s="235">
        <v>100</v>
      </c>
      <c r="BL47" s="215" t="s">
        <v>24</v>
      </c>
      <c r="BM47" s="215" t="s">
        <v>1</v>
      </c>
      <c r="BN47" s="235">
        <v>0</v>
      </c>
      <c r="BO47" s="235">
        <v>0</v>
      </c>
      <c r="BP47" s="235">
        <v>0</v>
      </c>
      <c r="BZ47" s="215" t="s">
        <v>10</v>
      </c>
      <c r="CA47" s="215" t="s">
        <v>1</v>
      </c>
      <c r="CB47" s="241">
        <v>62.8</v>
      </c>
      <c r="CC47" s="241">
        <v>57</v>
      </c>
      <c r="CD47" s="241">
        <v>62.9</v>
      </c>
      <c r="CF47" s="215" t="s">
        <v>10</v>
      </c>
      <c r="CG47" s="215" t="s">
        <v>1</v>
      </c>
      <c r="CH47" s="215">
        <v>100</v>
      </c>
      <c r="CI47" s="215">
        <v>91</v>
      </c>
      <c r="CJ47" s="215">
        <v>100</v>
      </c>
      <c r="CL47" s="215" t="s">
        <v>10</v>
      </c>
      <c r="CM47" s="215" t="s">
        <v>1</v>
      </c>
      <c r="CN47" s="215">
        <v>24</v>
      </c>
      <c r="CO47" s="215">
        <v>21</v>
      </c>
      <c r="CP47" s="215">
        <v>24</v>
      </c>
    </row>
    <row r="48" spans="1:94" x14ac:dyDescent="0.25">
      <c r="A48" s="253" t="s">
        <v>26</v>
      </c>
      <c r="B48" s="356">
        <f t="shared" ca="1" si="6"/>
        <v>2.7</v>
      </c>
      <c r="C48" s="356">
        <f t="shared" ca="1" si="7"/>
        <v>19.8</v>
      </c>
      <c r="D48" s="356">
        <f t="shared" ca="1" si="8"/>
        <v>22.5</v>
      </c>
      <c r="E48" s="356"/>
      <c r="F48" s="356">
        <f t="shared" ca="1" si="0"/>
        <v>1</v>
      </c>
      <c r="G48" s="356">
        <f t="shared" ca="1" si="1"/>
        <v>11.1</v>
      </c>
      <c r="H48" s="356">
        <f t="shared" ca="1" si="2"/>
        <v>12.1</v>
      </c>
      <c r="I48" s="357"/>
      <c r="J48" s="356">
        <f t="shared" ca="1" si="3"/>
        <v>2.6</v>
      </c>
      <c r="K48" s="356">
        <f t="shared" ca="1" si="4"/>
        <v>19.5</v>
      </c>
      <c r="L48" s="356">
        <f t="shared" ca="1" si="5"/>
        <v>22.1</v>
      </c>
      <c r="M48" s="233" t="s">
        <v>26</v>
      </c>
      <c r="N48" s="258"/>
      <c r="O48" s="233" t="s">
        <v>170</v>
      </c>
      <c r="P48" s="215">
        <v>3</v>
      </c>
      <c r="Q48" s="215">
        <v>3</v>
      </c>
      <c r="R48" s="239">
        <v>3</v>
      </c>
      <c r="S48" s="233"/>
      <c r="T48" s="233"/>
      <c r="Z48" s="215" t="s">
        <v>10</v>
      </c>
      <c r="AA48" s="215" t="s">
        <v>2</v>
      </c>
      <c r="AB48" s="240">
        <v>62</v>
      </c>
      <c r="AC48" s="240">
        <v>56.3</v>
      </c>
      <c r="AD48" s="240">
        <v>62</v>
      </c>
      <c r="AF48" s="215" t="s">
        <v>10</v>
      </c>
      <c r="AG48" s="215" t="s">
        <v>2</v>
      </c>
      <c r="AH48" s="215">
        <v>100</v>
      </c>
      <c r="AI48" s="215">
        <v>91</v>
      </c>
      <c r="AJ48" s="215">
        <v>100</v>
      </c>
      <c r="AL48" s="215" t="s">
        <v>10</v>
      </c>
      <c r="AM48" s="215" t="s">
        <v>2</v>
      </c>
      <c r="AN48" s="215">
        <v>22</v>
      </c>
      <c r="AO48" s="215">
        <v>20</v>
      </c>
      <c r="AP48" s="215">
        <v>22</v>
      </c>
      <c r="AZ48" s="215" t="s">
        <v>24</v>
      </c>
      <c r="BA48" s="215" t="s">
        <v>2</v>
      </c>
      <c r="BB48" s="241">
        <v>0.5</v>
      </c>
      <c r="BC48" s="241">
        <v>0.4</v>
      </c>
      <c r="BD48" s="241">
        <v>0.5</v>
      </c>
      <c r="BF48" s="215" t="s">
        <v>24</v>
      </c>
      <c r="BG48" s="215" t="s">
        <v>2</v>
      </c>
      <c r="BH48" s="235">
        <v>97</v>
      </c>
      <c r="BI48" s="235">
        <v>77</v>
      </c>
      <c r="BJ48" s="235">
        <v>100</v>
      </c>
      <c r="BL48" s="215" t="s">
        <v>24</v>
      </c>
      <c r="BM48" s="215" t="s">
        <v>2</v>
      </c>
      <c r="BN48" s="235">
        <v>0</v>
      </c>
      <c r="BO48" s="235">
        <v>0</v>
      </c>
      <c r="BP48" s="235">
        <v>0</v>
      </c>
      <c r="BZ48" s="215" t="s">
        <v>10</v>
      </c>
      <c r="CA48" s="215" t="s">
        <v>2</v>
      </c>
      <c r="CB48" s="241">
        <v>65.5</v>
      </c>
      <c r="CC48" s="241">
        <v>59.6</v>
      </c>
      <c r="CD48" s="241">
        <v>65.599999999999994</v>
      </c>
      <c r="CF48" s="215" t="s">
        <v>10</v>
      </c>
      <c r="CG48" s="215" t="s">
        <v>2</v>
      </c>
      <c r="CH48" s="215">
        <v>100</v>
      </c>
      <c r="CI48" s="215">
        <v>91</v>
      </c>
      <c r="CJ48" s="215">
        <v>100</v>
      </c>
      <c r="CL48" s="215" t="s">
        <v>10</v>
      </c>
      <c r="CM48" s="215" t="s">
        <v>2</v>
      </c>
      <c r="CN48" s="215">
        <v>24</v>
      </c>
      <c r="CO48" s="215">
        <v>22</v>
      </c>
      <c r="CP48" s="215">
        <v>24</v>
      </c>
    </row>
    <row r="49" spans="1:94" x14ac:dyDescent="0.25">
      <c r="A49" s="253"/>
      <c r="B49" s="356"/>
      <c r="C49" s="356"/>
      <c r="D49" s="356"/>
      <c r="E49" s="356"/>
      <c r="F49" s="356"/>
      <c r="G49" s="356"/>
      <c r="H49" s="356"/>
      <c r="I49" s="357"/>
      <c r="J49" s="356"/>
      <c r="K49" s="356"/>
      <c r="L49" s="356"/>
      <c r="M49" s="233"/>
      <c r="N49" s="258"/>
      <c r="O49" s="233" t="s">
        <v>171</v>
      </c>
      <c r="P49" s="215">
        <v>3</v>
      </c>
      <c r="Q49" s="215">
        <v>3</v>
      </c>
      <c r="R49" s="239">
        <v>3</v>
      </c>
      <c r="S49" s="233"/>
      <c r="T49" s="233"/>
      <c r="Z49" s="215" t="s">
        <v>10</v>
      </c>
      <c r="AA49" s="215" t="s">
        <v>3</v>
      </c>
      <c r="AB49" s="240">
        <v>122.8</v>
      </c>
      <c r="AC49" s="240">
        <v>111.4</v>
      </c>
      <c r="AD49" s="240">
        <v>122.8</v>
      </c>
      <c r="AF49" s="215" t="s">
        <v>10</v>
      </c>
      <c r="AG49" s="215" t="s">
        <v>3</v>
      </c>
      <c r="AH49" s="215">
        <v>100</v>
      </c>
      <c r="AI49" s="215">
        <v>91</v>
      </c>
      <c r="AJ49" s="215">
        <v>100</v>
      </c>
      <c r="AL49" s="215" t="s">
        <v>10</v>
      </c>
      <c r="AM49" s="215" t="s">
        <v>3</v>
      </c>
      <c r="AN49" s="215">
        <v>23</v>
      </c>
      <c r="AO49" s="215">
        <v>21</v>
      </c>
      <c r="AP49" s="215">
        <v>23</v>
      </c>
      <c r="AZ49" s="215" t="s">
        <v>24</v>
      </c>
      <c r="BA49" s="215" t="s">
        <v>3</v>
      </c>
      <c r="BB49" s="241">
        <v>0.7</v>
      </c>
      <c r="BC49" s="241">
        <v>0.5</v>
      </c>
      <c r="BD49" s="241">
        <v>0.7</v>
      </c>
      <c r="BF49" s="215" t="s">
        <v>24</v>
      </c>
      <c r="BG49" s="215" t="s">
        <v>3</v>
      </c>
      <c r="BH49" s="235">
        <v>97</v>
      </c>
      <c r="BI49" s="235">
        <v>71</v>
      </c>
      <c r="BJ49" s="235">
        <v>100</v>
      </c>
      <c r="BL49" s="215" t="s">
        <v>24</v>
      </c>
      <c r="BM49" s="215" t="s">
        <v>3</v>
      </c>
      <c r="BN49" s="235">
        <v>0</v>
      </c>
      <c r="BO49" s="235">
        <v>0</v>
      </c>
      <c r="BP49" s="235">
        <v>0</v>
      </c>
      <c r="BZ49" s="215" t="s">
        <v>10</v>
      </c>
      <c r="CA49" s="215" t="s">
        <v>3</v>
      </c>
      <c r="CB49" s="241">
        <v>128.4</v>
      </c>
      <c r="CC49" s="241">
        <v>116.6</v>
      </c>
      <c r="CD49" s="241">
        <v>128.5</v>
      </c>
      <c r="CF49" s="215" t="s">
        <v>10</v>
      </c>
      <c r="CG49" s="215" t="s">
        <v>3</v>
      </c>
      <c r="CH49" s="215">
        <v>100</v>
      </c>
      <c r="CI49" s="215">
        <v>91</v>
      </c>
      <c r="CJ49" s="215">
        <v>100</v>
      </c>
      <c r="CL49" s="215" t="s">
        <v>10</v>
      </c>
      <c r="CM49" s="215" t="s">
        <v>3</v>
      </c>
      <c r="CN49" s="215">
        <v>24</v>
      </c>
      <c r="CO49" s="215">
        <v>22</v>
      </c>
      <c r="CP49" s="215">
        <v>24</v>
      </c>
    </row>
    <row r="50" spans="1:94" x14ac:dyDescent="0.25">
      <c r="A50" s="253" t="s">
        <v>27</v>
      </c>
      <c r="B50" s="356">
        <f ca="1">IFERROR( INDEX(INDIRECT(VLOOKUP($B$6,$O$5:$R$7, IF($B$7=$O$24,2,IF($B$7=$O$25,3,4)),FALSE)),MATCH($M50,INDIRECT(VLOOKUP($B$7,$O$24:$P$26,2,FALSE)),0)+1),".")</f>
        <v>112.9</v>
      </c>
      <c r="C50" s="356">
        <f ca="1">IFERROR( INDEX(INDIRECT(VLOOKUP($B$6,$O$5:$R$7, IF($B$7=$O$24,2,IF($B$7=$O$25,3,4)),FALSE)),MATCH($M50,INDIRECT(VLOOKUP($B$7,$O$24:$P$26,2,FALSE)),0)),".")</f>
        <v>99.8</v>
      </c>
      <c r="D50" s="356">
        <f ca="1">IFERROR( INDEX(INDIRECT(VLOOKUP($B$6,$O$5:$R$7, IF($B$7=$O$24,2,IF($B$7=$O$25,3,4)),FALSE)),MATCH($M50,INDIRECT(VLOOKUP($B$7,$O$24:$P$26,2,FALSE)),0)+2),".")</f>
        <v>212.7</v>
      </c>
      <c r="E50" s="356"/>
      <c r="F50" s="356">
        <f ca="1">IFERROR( INDEX(INDIRECT(VLOOKUP($B$6,$O$10:$R$12, IF($B$7=$O$24,2,IF($B$7=$O$25,3,4)),FALSE)),MATCH($M50,INDIRECT(VLOOKUP($B$7,$O$24:$P$26,2,FALSE)),0)+1),".")</f>
        <v>67.400000000000006</v>
      </c>
      <c r="G50" s="356">
        <f ca="1">IFERROR( INDEX(INDIRECT(VLOOKUP($B$6,$O$10:$R$12, IF($B$7=$O$24,2,IF($B$7=$O$25,3,4)),FALSE)),MATCH($M50,INDIRECT(VLOOKUP($B$7,$O$24:$P$26,2,FALSE)),0)),".")</f>
        <v>68.2</v>
      </c>
      <c r="H50" s="356">
        <f ca="1">IFERROR( INDEX(INDIRECT(VLOOKUP($B$6,$O$10:$R$12, IF($B$7=$O$24,2,IF($B$7=$O$25,3,4)),FALSE)),MATCH($M50,INDIRECT(VLOOKUP($B$7,$O$24:$P$26,2,FALSE)),0)+2),".")</f>
        <v>135.6</v>
      </c>
      <c r="I50" s="357"/>
      <c r="J50" s="356">
        <f ca="1">IFERROR( INDEX(INDIRECT(VLOOKUP($B$6,$O$15:$R$17, IF($B$7=$O$24,2,IF($B$7=$O$25,3,4)),FALSE)),MATCH($M50,INDIRECT(VLOOKUP($B$7,$O$24:$P$26,2,FALSE)),0)+1),".")</f>
        <v>111</v>
      </c>
      <c r="K50" s="356">
        <f ca="1">IFERROR( INDEX(INDIRECT(VLOOKUP($B$6,$O$15:$R$17, IF($B$7=$O$24,2,IF($B$7=$O$25,3,4)),FALSE)),MATCH($M50,INDIRECT(VLOOKUP($B$7,$O$24:$P$26,2,FALSE)),0)),".")</f>
        <v>98.8</v>
      </c>
      <c r="L50" s="356">
        <f t="shared" ca="1" si="5"/>
        <v>209.8</v>
      </c>
      <c r="M50" s="233" t="s">
        <v>27</v>
      </c>
      <c r="N50" s="258"/>
      <c r="O50" s="233" t="s">
        <v>172</v>
      </c>
      <c r="P50" s="215">
        <v>3</v>
      </c>
      <c r="Q50" s="215">
        <v>3</v>
      </c>
      <c r="R50" s="239">
        <v>3</v>
      </c>
      <c r="S50" s="233"/>
      <c r="T50" s="233"/>
      <c r="Z50" s="215" t="s">
        <v>11</v>
      </c>
      <c r="AA50" s="215" t="s">
        <v>1</v>
      </c>
      <c r="AB50" s="240">
        <v>61</v>
      </c>
      <c r="AC50" s="240">
        <v>55.9</v>
      </c>
      <c r="AD50" s="240">
        <v>61.1</v>
      </c>
      <c r="AF50" s="215" t="s">
        <v>11</v>
      </c>
      <c r="AG50" s="215" t="s">
        <v>1</v>
      </c>
      <c r="AH50" s="215">
        <v>100</v>
      </c>
      <c r="AI50" s="215">
        <v>91</v>
      </c>
      <c r="AJ50" s="215">
        <v>100</v>
      </c>
      <c r="AL50" s="215" t="s">
        <v>11</v>
      </c>
      <c r="AM50" s="215" t="s">
        <v>1</v>
      </c>
      <c r="AN50" s="215">
        <v>23</v>
      </c>
      <c r="AO50" s="215">
        <v>21</v>
      </c>
      <c r="AP50" s="215">
        <v>23</v>
      </c>
      <c r="AZ50" s="215" t="s">
        <v>25</v>
      </c>
      <c r="BA50" s="215" t="s">
        <v>1</v>
      </c>
      <c r="BB50" s="241">
        <v>0</v>
      </c>
      <c r="BC50" s="241" t="s">
        <v>246</v>
      </c>
      <c r="BD50" s="241">
        <v>0</v>
      </c>
      <c r="BF50" s="215" t="s">
        <v>25</v>
      </c>
      <c r="BG50" s="215" t="s">
        <v>1</v>
      </c>
      <c r="BH50" s="235">
        <v>100</v>
      </c>
      <c r="BI50" s="235" t="s">
        <v>246</v>
      </c>
      <c r="BJ50" s="235">
        <v>100</v>
      </c>
      <c r="BL50" s="215" t="s">
        <v>25</v>
      </c>
      <c r="BM50" s="215" t="s">
        <v>1</v>
      </c>
      <c r="BN50" s="235">
        <v>0</v>
      </c>
      <c r="BO50" s="235" t="s">
        <v>246</v>
      </c>
      <c r="BP50" s="235">
        <v>0</v>
      </c>
      <c r="BZ50" s="215" t="s">
        <v>11</v>
      </c>
      <c r="CA50" s="215" t="s">
        <v>1</v>
      </c>
      <c r="CB50" s="241">
        <v>62.8</v>
      </c>
      <c r="CC50" s="241">
        <v>57.4</v>
      </c>
      <c r="CD50" s="241">
        <v>62.9</v>
      </c>
      <c r="CF50" s="215" t="s">
        <v>11</v>
      </c>
      <c r="CG50" s="215" t="s">
        <v>1</v>
      </c>
      <c r="CH50" s="215">
        <v>100</v>
      </c>
      <c r="CI50" s="215">
        <v>91</v>
      </c>
      <c r="CJ50" s="215">
        <v>100</v>
      </c>
      <c r="CL50" s="215" t="s">
        <v>11</v>
      </c>
      <c r="CM50" s="215" t="s">
        <v>1</v>
      </c>
      <c r="CN50" s="215">
        <v>24</v>
      </c>
      <c r="CO50" s="215">
        <v>22</v>
      </c>
      <c r="CP50" s="215">
        <v>24</v>
      </c>
    </row>
    <row r="51" spans="1:94" x14ac:dyDescent="0.25">
      <c r="A51" s="253" t="s">
        <v>28</v>
      </c>
      <c r="B51" s="356">
        <f ca="1">IFERROR( INDEX(INDIRECT(VLOOKUP($B$6,$O$5:$R$7, IF($B$7=$O$24,2,IF($B$7=$O$25,3,4)),FALSE)),MATCH($M51,INDIRECT(VLOOKUP($B$7,$O$24:$P$26,2,FALSE)),0)+1),".")</f>
        <v>110.3</v>
      </c>
      <c r="C51" s="356">
        <f ca="1">IFERROR( INDEX(INDIRECT(VLOOKUP($B$6,$O$5:$R$7, IF($B$7=$O$24,2,IF($B$7=$O$25,3,4)),FALSE)),MATCH($M51,INDIRECT(VLOOKUP($B$7,$O$24:$P$26,2,FALSE)),0)),".")</f>
        <v>119.3</v>
      </c>
      <c r="D51" s="356">
        <f ca="1">IFERROR( INDEX(INDIRECT(VLOOKUP($B$6,$O$5:$R$7, IF($B$7=$O$24,2,IF($B$7=$O$25,3,4)),FALSE)),MATCH($M51,INDIRECT(VLOOKUP($B$7,$O$24:$P$26,2,FALSE)),0)+2),".")</f>
        <v>229.6</v>
      </c>
      <c r="E51" s="356"/>
      <c r="F51" s="356">
        <f ca="1">IFERROR( INDEX(INDIRECT(VLOOKUP($B$6,$O$10:$R$12, IF($B$7=$O$24,2,IF($B$7=$O$25,3,4)),FALSE)),MATCH($M51,INDIRECT(VLOOKUP($B$7,$O$24:$P$26,2,FALSE)),0)+1),".")</f>
        <v>66.2</v>
      </c>
      <c r="G51" s="356">
        <f ca="1">IFERROR( INDEX(INDIRECT(VLOOKUP($B$6,$O$10:$R$12, IF($B$7=$O$24,2,IF($B$7=$O$25,3,4)),FALSE)),MATCH($M51,INDIRECT(VLOOKUP($B$7,$O$24:$P$26,2,FALSE)),0)),".")</f>
        <v>81</v>
      </c>
      <c r="H51" s="356">
        <f ca="1">IFERROR( INDEX(INDIRECT(VLOOKUP($B$6,$O$10:$R$12, IF($B$7=$O$24,2,IF($B$7=$O$25,3,4)),FALSE)),MATCH($M51,INDIRECT(VLOOKUP($B$7,$O$24:$P$26,2,FALSE)),0)+2),".")</f>
        <v>147.1</v>
      </c>
      <c r="I51" s="357"/>
      <c r="J51" s="356">
        <f ca="1">IFERROR( INDEX(INDIRECT(VLOOKUP($B$6,$O$15:$R$17, IF($B$7=$O$24,2,IF($B$7=$O$25,3,4)),FALSE)),MATCH($M51,INDIRECT(VLOOKUP($B$7,$O$24:$P$26,2,FALSE)),0)+1),".")</f>
        <v>106.4</v>
      </c>
      <c r="K51" s="356">
        <f ca="1">IFERROR( INDEX(INDIRECT(VLOOKUP($B$6,$O$15:$R$17, IF($B$7=$O$24,2,IF($B$7=$O$25,3,4)),FALSE)),MATCH($M51,INDIRECT(VLOOKUP($B$7,$O$24:$P$26,2,FALSE)),0)),".")</f>
        <v>117.1</v>
      </c>
      <c r="L51" s="356">
        <f t="shared" ca="1" si="5"/>
        <v>223.4</v>
      </c>
      <c r="M51" s="233" t="s">
        <v>28</v>
      </c>
      <c r="N51" s="258"/>
      <c r="O51" s="233" t="s">
        <v>91</v>
      </c>
      <c r="P51" s="215">
        <v>3</v>
      </c>
      <c r="Q51" s="215">
        <v>3</v>
      </c>
      <c r="R51" s="239">
        <v>3</v>
      </c>
      <c r="S51" s="233"/>
      <c r="T51" s="233"/>
      <c r="Z51" s="215" t="s">
        <v>11</v>
      </c>
      <c r="AA51" s="215" t="s">
        <v>2</v>
      </c>
      <c r="AB51" s="240">
        <v>62.2</v>
      </c>
      <c r="AC51" s="240">
        <v>55.3</v>
      </c>
      <c r="AD51" s="240">
        <v>62.3</v>
      </c>
      <c r="AF51" s="215" t="s">
        <v>11</v>
      </c>
      <c r="AG51" s="215" t="s">
        <v>2</v>
      </c>
      <c r="AH51" s="215">
        <v>100</v>
      </c>
      <c r="AI51" s="215">
        <v>89</v>
      </c>
      <c r="AJ51" s="215">
        <v>100</v>
      </c>
      <c r="AL51" s="215" t="s">
        <v>11</v>
      </c>
      <c r="AM51" s="215" t="s">
        <v>2</v>
      </c>
      <c r="AN51" s="215">
        <v>23</v>
      </c>
      <c r="AO51" s="215">
        <v>20</v>
      </c>
      <c r="AP51" s="215">
        <v>23</v>
      </c>
      <c r="AZ51" s="215" t="s">
        <v>25</v>
      </c>
      <c r="BA51" s="215" t="s">
        <v>2</v>
      </c>
      <c r="BB51" s="241">
        <v>0</v>
      </c>
      <c r="BC51" s="241">
        <v>0</v>
      </c>
      <c r="BD51" s="241">
        <v>0</v>
      </c>
      <c r="BF51" s="215" t="s">
        <v>25</v>
      </c>
      <c r="BG51" s="215" t="s">
        <v>2</v>
      </c>
      <c r="BH51" s="235">
        <v>100</v>
      </c>
      <c r="BI51" s="235">
        <v>25</v>
      </c>
      <c r="BJ51" s="235">
        <v>100</v>
      </c>
      <c r="BL51" s="215" t="s">
        <v>25</v>
      </c>
      <c r="BM51" s="215" t="s">
        <v>2</v>
      </c>
      <c r="BN51" s="235">
        <v>0</v>
      </c>
      <c r="BO51" s="235">
        <v>0</v>
      </c>
      <c r="BP51" s="235">
        <v>0</v>
      </c>
      <c r="BZ51" s="215" t="s">
        <v>11</v>
      </c>
      <c r="CA51" s="215" t="s">
        <v>2</v>
      </c>
      <c r="CB51" s="241">
        <v>65.400000000000006</v>
      </c>
      <c r="CC51" s="241">
        <v>58.2</v>
      </c>
      <c r="CD51" s="241">
        <v>65.5</v>
      </c>
      <c r="CF51" s="215" t="s">
        <v>11</v>
      </c>
      <c r="CG51" s="215" t="s">
        <v>2</v>
      </c>
      <c r="CH51" s="215">
        <v>100</v>
      </c>
      <c r="CI51" s="215">
        <v>89</v>
      </c>
      <c r="CJ51" s="215">
        <v>100</v>
      </c>
      <c r="CL51" s="215" t="s">
        <v>11</v>
      </c>
      <c r="CM51" s="215" t="s">
        <v>2</v>
      </c>
      <c r="CN51" s="215">
        <v>24</v>
      </c>
      <c r="CO51" s="215">
        <v>21</v>
      </c>
      <c r="CP51" s="215">
        <v>24</v>
      </c>
    </row>
    <row r="52" spans="1:94" x14ac:dyDescent="0.25">
      <c r="A52" s="253" t="s">
        <v>236</v>
      </c>
      <c r="B52" s="356">
        <f t="shared" ref="B52:B55" ca="1" si="9">IFERROR( INDEX(INDIRECT(VLOOKUP($B$6,$O$5:$R$7, IF($B$7=$O$24,2,IF($B$7=$O$25,3,4)),FALSE)),MATCH($M52,INDIRECT(VLOOKUP($B$7,$O$24:$P$26,2,FALSE)),0)+1),".")</f>
        <v>0.4</v>
      </c>
      <c r="C52" s="356">
        <f t="shared" ref="C52:C55" ca="1" si="10">IFERROR( INDEX(INDIRECT(VLOOKUP($B$6,$O$5:$R$7, IF($B$7=$O$24,2,IF($B$7=$O$25,3,4)),FALSE)),MATCH($M52,INDIRECT(VLOOKUP($B$7,$O$24:$P$26,2,FALSE)),0)),".")</f>
        <v>0.5</v>
      </c>
      <c r="D52" s="356">
        <f t="shared" ref="D52:D55" ca="1" si="11">IFERROR( INDEX(INDIRECT(VLOOKUP($B$6,$O$5:$R$7, IF($B$7=$O$24,2,IF($B$7=$O$25,3,4)),FALSE)),MATCH($M52,INDIRECT(VLOOKUP($B$7,$O$24:$P$26,2,FALSE)),0)+2),".")</f>
        <v>0.9</v>
      </c>
      <c r="E52" s="356"/>
      <c r="F52" s="356">
        <f t="shared" ref="F52:F55" ca="1" si="12">IFERROR( INDEX(INDIRECT(VLOOKUP($B$6,$O$10:$R$12, IF($B$7=$O$24,2,IF($B$7=$O$25,3,4)),FALSE)),MATCH($M52,INDIRECT(VLOOKUP($B$7,$O$24:$P$26,2,FALSE)),0)+1),".")</f>
        <v>0.3</v>
      </c>
      <c r="G52" s="356">
        <f t="shared" ref="G52:G55" ca="1" si="13">IFERROR( INDEX(INDIRECT(VLOOKUP($B$6,$O$10:$R$12, IF($B$7=$O$24,2,IF($B$7=$O$25,3,4)),FALSE)),MATCH($M52,INDIRECT(VLOOKUP($B$7,$O$24:$P$26,2,FALSE)),0)),".")</f>
        <v>0.3</v>
      </c>
      <c r="H52" s="356">
        <f t="shared" ref="H52:H55" ca="1" si="14">IFERROR( INDEX(INDIRECT(VLOOKUP($B$6,$O$10:$R$12, IF($B$7=$O$24,2,IF($B$7=$O$25,3,4)),FALSE)),MATCH($M52,INDIRECT(VLOOKUP($B$7,$O$24:$P$26,2,FALSE)),0)+2),".")</f>
        <v>0.6</v>
      </c>
      <c r="I52" s="357"/>
      <c r="J52" s="356">
        <f t="shared" ref="J52:J55" ca="1" si="15">IFERROR( INDEX(INDIRECT(VLOOKUP($B$6,$O$15:$R$17, IF($B$7=$O$24,2,IF($B$7=$O$25,3,4)),FALSE)),MATCH($M52,INDIRECT(VLOOKUP($B$7,$O$24:$P$26,2,FALSE)),0)+1),".")</f>
        <v>0.4</v>
      </c>
      <c r="K52" s="356">
        <f t="shared" ref="K52:K55" ca="1" si="16">IFERROR( INDEX(INDIRECT(VLOOKUP($B$6,$O$15:$R$17, IF($B$7=$O$24,2,IF($B$7=$O$25,3,4)),FALSE)),MATCH($M52,INDIRECT(VLOOKUP($B$7,$O$24:$P$26,2,FALSE)),0)),".")</f>
        <v>0.5</v>
      </c>
      <c r="L52" s="356">
        <f t="shared" ca="1" si="5"/>
        <v>0.9</v>
      </c>
      <c r="M52" s="233" t="s">
        <v>236</v>
      </c>
      <c r="N52" s="258"/>
      <c r="O52" s="257" t="s">
        <v>0</v>
      </c>
      <c r="P52" s="215">
        <v>3</v>
      </c>
      <c r="Q52" s="215">
        <v>0</v>
      </c>
      <c r="R52" s="239">
        <v>3</v>
      </c>
      <c r="S52" s="233"/>
      <c r="T52" s="233"/>
      <c r="Z52" s="215" t="s">
        <v>11</v>
      </c>
      <c r="AA52" s="215" t="s">
        <v>3</v>
      </c>
      <c r="AB52" s="240">
        <v>123.2</v>
      </c>
      <c r="AC52" s="240">
        <v>111.2</v>
      </c>
      <c r="AD52" s="240">
        <v>123.3</v>
      </c>
      <c r="AF52" s="215" t="s">
        <v>11</v>
      </c>
      <c r="AG52" s="215" t="s">
        <v>3</v>
      </c>
      <c r="AH52" s="215">
        <v>100</v>
      </c>
      <c r="AI52" s="215">
        <v>90</v>
      </c>
      <c r="AJ52" s="215">
        <v>100</v>
      </c>
      <c r="AL52" s="215" t="s">
        <v>11</v>
      </c>
      <c r="AM52" s="215" t="s">
        <v>3</v>
      </c>
      <c r="AN52" s="215">
        <v>23</v>
      </c>
      <c r="AO52" s="215">
        <v>21</v>
      </c>
      <c r="AP52" s="215">
        <v>23</v>
      </c>
      <c r="AZ52" s="215" t="s">
        <v>25</v>
      </c>
      <c r="BA52" s="215" t="s">
        <v>3</v>
      </c>
      <c r="BB52" s="241">
        <v>0</v>
      </c>
      <c r="BC52" s="241">
        <v>0</v>
      </c>
      <c r="BD52" s="241">
        <v>0</v>
      </c>
      <c r="BF52" s="215" t="s">
        <v>25</v>
      </c>
      <c r="BG52" s="215" t="s">
        <v>3</v>
      </c>
      <c r="BH52" s="235">
        <v>100</v>
      </c>
      <c r="BI52" s="235">
        <v>23</v>
      </c>
      <c r="BJ52" s="235">
        <v>100</v>
      </c>
      <c r="BL52" s="215" t="s">
        <v>25</v>
      </c>
      <c r="BM52" s="215" t="s">
        <v>3</v>
      </c>
      <c r="BN52" s="235">
        <v>0</v>
      </c>
      <c r="BO52" s="235">
        <v>0</v>
      </c>
      <c r="BP52" s="235">
        <v>0</v>
      </c>
      <c r="BZ52" s="215" t="s">
        <v>11</v>
      </c>
      <c r="CA52" s="215" t="s">
        <v>3</v>
      </c>
      <c r="CB52" s="241">
        <v>128.19999999999999</v>
      </c>
      <c r="CC52" s="241">
        <v>115.7</v>
      </c>
      <c r="CD52" s="241">
        <v>128.4</v>
      </c>
      <c r="CF52" s="215" t="s">
        <v>11</v>
      </c>
      <c r="CG52" s="215" t="s">
        <v>3</v>
      </c>
      <c r="CH52" s="215">
        <v>100</v>
      </c>
      <c r="CI52" s="215">
        <v>90</v>
      </c>
      <c r="CJ52" s="215">
        <v>100</v>
      </c>
      <c r="CL52" s="215" t="s">
        <v>11</v>
      </c>
      <c r="CM52" s="215" t="s">
        <v>3</v>
      </c>
      <c r="CN52" s="215">
        <v>24</v>
      </c>
      <c r="CO52" s="215">
        <v>21</v>
      </c>
      <c r="CP52" s="215">
        <v>24</v>
      </c>
    </row>
    <row r="53" spans="1:94" x14ac:dyDescent="0.25">
      <c r="A53" s="253" t="s">
        <v>29</v>
      </c>
      <c r="B53" s="356">
        <f t="shared" ca="1" si="9"/>
        <v>2.6</v>
      </c>
      <c r="C53" s="356">
        <f t="shared" ca="1" si="10"/>
        <v>2.4</v>
      </c>
      <c r="D53" s="356">
        <f t="shared" ca="1" si="11"/>
        <v>5</v>
      </c>
      <c r="E53" s="356"/>
      <c r="F53" s="356">
        <f t="shared" ca="1" si="12"/>
        <v>1.1000000000000001</v>
      </c>
      <c r="G53" s="356">
        <f t="shared" ca="1" si="13"/>
        <v>1.3</v>
      </c>
      <c r="H53" s="356">
        <f t="shared" ca="1" si="14"/>
        <v>2.4</v>
      </c>
      <c r="I53" s="357"/>
      <c r="J53" s="356">
        <f t="shared" ca="1" si="15"/>
        <v>2.5</v>
      </c>
      <c r="K53" s="356">
        <f t="shared" ca="1" si="16"/>
        <v>2.2999999999999998</v>
      </c>
      <c r="L53" s="356">
        <f t="shared" ca="1" si="5"/>
        <v>4.8</v>
      </c>
      <c r="M53" s="233" t="s">
        <v>29</v>
      </c>
      <c r="N53" s="258"/>
      <c r="O53" s="257" t="s">
        <v>4</v>
      </c>
      <c r="P53" s="215">
        <v>3</v>
      </c>
      <c r="Q53" s="215">
        <v>3</v>
      </c>
      <c r="R53" s="239">
        <v>3</v>
      </c>
      <c r="S53" s="233"/>
      <c r="T53" s="233"/>
      <c r="Z53" s="215" t="s">
        <v>12</v>
      </c>
      <c r="AA53" s="215" t="s">
        <v>1</v>
      </c>
      <c r="AB53" s="240">
        <v>61.5</v>
      </c>
      <c r="AC53" s="240">
        <v>56.8</v>
      </c>
      <c r="AD53" s="240">
        <v>61.6</v>
      </c>
      <c r="AF53" s="215" t="s">
        <v>12</v>
      </c>
      <c r="AG53" s="215" t="s">
        <v>1</v>
      </c>
      <c r="AH53" s="215">
        <v>100</v>
      </c>
      <c r="AI53" s="215">
        <v>92</v>
      </c>
      <c r="AJ53" s="215">
        <v>100</v>
      </c>
      <c r="AL53" s="215" t="s">
        <v>12</v>
      </c>
      <c r="AM53" s="215" t="s">
        <v>1</v>
      </c>
      <c r="AN53" s="215">
        <v>23</v>
      </c>
      <c r="AO53" s="215">
        <v>21</v>
      </c>
      <c r="AP53" s="215">
        <v>23</v>
      </c>
      <c r="AZ53" s="215" t="s">
        <v>27</v>
      </c>
      <c r="BA53" s="215" t="s">
        <v>1</v>
      </c>
      <c r="BB53" s="241">
        <v>0.8</v>
      </c>
      <c r="BC53" s="241">
        <v>0.6</v>
      </c>
      <c r="BD53" s="241">
        <v>0.9</v>
      </c>
      <c r="BF53" s="215" t="s">
        <v>27</v>
      </c>
      <c r="BG53" s="215" t="s">
        <v>1</v>
      </c>
      <c r="BH53" s="235">
        <v>96</v>
      </c>
      <c r="BI53" s="235">
        <v>73</v>
      </c>
      <c r="BJ53" s="235">
        <v>100</v>
      </c>
      <c r="BL53" s="215" t="s">
        <v>27</v>
      </c>
      <c r="BM53" s="215" t="s">
        <v>1</v>
      </c>
      <c r="BN53" s="235">
        <v>0</v>
      </c>
      <c r="BO53" s="235">
        <v>0</v>
      </c>
      <c r="BP53" s="235">
        <v>0</v>
      </c>
      <c r="BZ53" s="215" t="s">
        <v>12</v>
      </c>
      <c r="CA53" s="215" t="s">
        <v>1</v>
      </c>
      <c r="CB53" s="241">
        <v>63.5</v>
      </c>
      <c r="CC53" s="241">
        <v>58.6</v>
      </c>
      <c r="CD53" s="241">
        <v>63.6</v>
      </c>
      <c r="CF53" s="215" t="s">
        <v>12</v>
      </c>
      <c r="CG53" s="215" t="s">
        <v>1</v>
      </c>
      <c r="CH53" s="215">
        <v>100</v>
      </c>
      <c r="CI53" s="215">
        <v>92</v>
      </c>
      <c r="CJ53" s="215">
        <v>100</v>
      </c>
      <c r="CL53" s="215" t="s">
        <v>12</v>
      </c>
      <c r="CM53" s="215" t="s">
        <v>1</v>
      </c>
      <c r="CN53" s="215">
        <v>24</v>
      </c>
      <c r="CO53" s="215">
        <v>22</v>
      </c>
      <c r="CP53" s="215">
        <v>24</v>
      </c>
    </row>
    <row r="54" spans="1:94" x14ac:dyDescent="0.25">
      <c r="A54" s="253" t="s">
        <v>30</v>
      </c>
      <c r="B54" s="356">
        <f t="shared" ca="1" si="9"/>
        <v>5.9</v>
      </c>
      <c r="C54" s="356">
        <f t="shared" ca="1" si="10"/>
        <v>2.6</v>
      </c>
      <c r="D54" s="356">
        <f t="shared" ca="1" si="11"/>
        <v>8.4</v>
      </c>
      <c r="E54" s="356"/>
      <c r="F54" s="356">
        <f t="shared" ca="1" si="12"/>
        <v>4.4000000000000004</v>
      </c>
      <c r="G54" s="356">
        <f t="shared" ca="1" si="13"/>
        <v>2</v>
      </c>
      <c r="H54" s="356">
        <f t="shared" ca="1" si="14"/>
        <v>6.4</v>
      </c>
      <c r="I54" s="357"/>
      <c r="J54" s="356">
        <f t="shared" ca="1" si="15"/>
        <v>5.8</v>
      </c>
      <c r="K54" s="356">
        <f t="shared" ca="1" si="16"/>
        <v>2.6</v>
      </c>
      <c r="L54" s="356">
        <f t="shared" ca="1" si="5"/>
        <v>8.3000000000000007</v>
      </c>
      <c r="M54" s="233" t="s">
        <v>30</v>
      </c>
      <c r="N54" s="258"/>
      <c r="O54" s="233" t="s">
        <v>5</v>
      </c>
      <c r="P54" s="215">
        <v>3</v>
      </c>
      <c r="Q54" s="215">
        <v>3</v>
      </c>
      <c r="R54" s="239">
        <v>3</v>
      </c>
      <c r="S54" s="233"/>
      <c r="T54" s="233"/>
      <c r="Z54" s="215" t="s">
        <v>12</v>
      </c>
      <c r="AA54" s="215" t="s">
        <v>2</v>
      </c>
      <c r="AB54" s="240">
        <v>62.5</v>
      </c>
      <c r="AC54" s="240">
        <v>56</v>
      </c>
      <c r="AD54" s="240">
        <v>62.5</v>
      </c>
      <c r="AF54" s="215" t="s">
        <v>12</v>
      </c>
      <c r="AG54" s="215" t="s">
        <v>2</v>
      </c>
      <c r="AH54" s="215">
        <v>100</v>
      </c>
      <c r="AI54" s="215">
        <v>90</v>
      </c>
      <c r="AJ54" s="215">
        <v>100</v>
      </c>
      <c r="AL54" s="215" t="s">
        <v>12</v>
      </c>
      <c r="AM54" s="215" t="s">
        <v>2</v>
      </c>
      <c r="AN54" s="215">
        <v>23</v>
      </c>
      <c r="AO54" s="215">
        <v>20</v>
      </c>
      <c r="AP54" s="215">
        <v>23</v>
      </c>
      <c r="AZ54" s="215" t="s">
        <v>27</v>
      </c>
      <c r="BA54" s="215" t="s">
        <v>2</v>
      </c>
      <c r="BB54" s="241">
        <v>1.1000000000000001</v>
      </c>
      <c r="BC54" s="241">
        <v>0.8</v>
      </c>
      <c r="BD54" s="241">
        <v>1.1000000000000001</v>
      </c>
      <c r="BF54" s="215" t="s">
        <v>27</v>
      </c>
      <c r="BG54" s="215" t="s">
        <v>2</v>
      </c>
      <c r="BH54" s="235">
        <v>96</v>
      </c>
      <c r="BI54" s="235">
        <v>74</v>
      </c>
      <c r="BJ54" s="235">
        <v>100</v>
      </c>
      <c r="BL54" s="215" t="s">
        <v>27</v>
      </c>
      <c r="BM54" s="215" t="s">
        <v>2</v>
      </c>
      <c r="BN54" s="235">
        <v>0</v>
      </c>
      <c r="BO54" s="235">
        <v>0</v>
      </c>
      <c r="BP54" s="235">
        <v>0</v>
      </c>
      <c r="BZ54" s="215" t="s">
        <v>12</v>
      </c>
      <c r="CA54" s="215" t="s">
        <v>2</v>
      </c>
      <c r="CB54" s="241">
        <v>66.099999999999994</v>
      </c>
      <c r="CC54" s="241">
        <v>59.5</v>
      </c>
      <c r="CD54" s="241">
        <v>66.2</v>
      </c>
      <c r="CF54" s="215" t="s">
        <v>12</v>
      </c>
      <c r="CG54" s="215" t="s">
        <v>2</v>
      </c>
      <c r="CH54" s="215">
        <v>100</v>
      </c>
      <c r="CI54" s="215">
        <v>90</v>
      </c>
      <c r="CJ54" s="215">
        <v>100</v>
      </c>
      <c r="CL54" s="215" t="s">
        <v>12</v>
      </c>
      <c r="CM54" s="215" t="s">
        <v>2</v>
      </c>
      <c r="CN54" s="215">
        <v>24</v>
      </c>
      <c r="CO54" s="215">
        <v>22</v>
      </c>
      <c r="CP54" s="215">
        <v>24</v>
      </c>
    </row>
    <row r="55" spans="1:94" x14ac:dyDescent="0.25">
      <c r="A55" s="253" t="s">
        <v>31</v>
      </c>
      <c r="B55" s="356">
        <f t="shared" ca="1" si="9"/>
        <v>18.8</v>
      </c>
      <c r="C55" s="356">
        <f t="shared" ca="1" si="10"/>
        <v>33.5</v>
      </c>
      <c r="D55" s="356">
        <f t="shared" ca="1" si="11"/>
        <v>52.2</v>
      </c>
      <c r="E55" s="356"/>
      <c r="F55" s="356">
        <f t="shared" ca="1" si="12"/>
        <v>10.3</v>
      </c>
      <c r="G55" s="356">
        <f t="shared" ca="1" si="13"/>
        <v>22.9</v>
      </c>
      <c r="H55" s="356">
        <f t="shared" ca="1" si="14"/>
        <v>33.200000000000003</v>
      </c>
      <c r="I55" s="357"/>
      <c r="J55" s="356">
        <f t="shared" ca="1" si="15"/>
        <v>18.2</v>
      </c>
      <c r="K55" s="356">
        <f t="shared" ca="1" si="16"/>
        <v>33</v>
      </c>
      <c r="L55" s="356">
        <f t="shared" ca="1" si="5"/>
        <v>51.2</v>
      </c>
      <c r="M55" s="233" t="s">
        <v>31</v>
      </c>
      <c r="N55" s="258"/>
      <c r="O55" s="233" t="s">
        <v>76</v>
      </c>
      <c r="P55" s="215">
        <v>3</v>
      </c>
      <c r="Q55" s="215">
        <v>3</v>
      </c>
      <c r="R55" s="239">
        <v>3</v>
      </c>
      <c r="S55" s="233"/>
      <c r="T55" s="233"/>
      <c r="Z55" s="215" t="s">
        <v>12</v>
      </c>
      <c r="AA55" s="215" t="s">
        <v>3</v>
      </c>
      <c r="AB55" s="240">
        <v>124</v>
      </c>
      <c r="AC55" s="240">
        <v>112.8</v>
      </c>
      <c r="AD55" s="240">
        <v>124.1</v>
      </c>
      <c r="AF55" s="215" t="s">
        <v>12</v>
      </c>
      <c r="AG55" s="215" t="s">
        <v>3</v>
      </c>
      <c r="AH55" s="215">
        <v>100</v>
      </c>
      <c r="AI55" s="215">
        <v>91</v>
      </c>
      <c r="AJ55" s="215">
        <v>100</v>
      </c>
      <c r="AL55" s="215" t="s">
        <v>12</v>
      </c>
      <c r="AM55" s="215" t="s">
        <v>3</v>
      </c>
      <c r="AN55" s="215">
        <v>23</v>
      </c>
      <c r="AO55" s="215">
        <v>21</v>
      </c>
      <c r="AP55" s="215">
        <v>23</v>
      </c>
      <c r="AZ55" s="215" t="s">
        <v>27</v>
      </c>
      <c r="BA55" s="215" t="s">
        <v>3</v>
      </c>
      <c r="BB55" s="241">
        <v>1.9</v>
      </c>
      <c r="BC55" s="241">
        <v>1.4</v>
      </c>
      <c r="BD55" s="241">
        <v>2</v>
      </c>
      <c r="BF55" s="215" t="s">
        <v>27</v>
      </c>
      <c r="BG55" s="215" t="s">
        <v>3</v>
      </c>
      <c r="BH55" s="235">
        <v>96</v>
      </c>
      <c r="BI55" s="235">
        <v>73</v>
      </c>
      <c r="BJ55" s="235">
        <v>100</v>
      </c>
      <c r="BL55" s="215" t="s">
        <v>27</v>
      </c>
      <c r="BM55" s="215" t="s">
        <v>3</v>
      </c>
      <c r="BN55" s="235">
        <v>0</v>
      </c>
      <c r="BO55" s="235">
        <v>0</v>
      </c>
      <c r="BP55" s="235">
        <v>0</v>
      </c>
      <c r="BZ55" s="215" t="s">
        <v>12</v>
      </c>
      <c r="CA55" s="215" t="s">
        <v>3</v>
      </c>
      <c r="CB55" s="241">
        <v>129.6</v>
      </c>
      <c r="CC55" s="241">
        <v>118.1</v>
      </c>
      <c r="CD55" s="241">
        <v>129.69999999999999</v>
      </c>
      <c r="CF55" s="215" t="s">
        <v>12</v>
      </c>
      <c r="CG55" s="215" t="s">
        <v>3</v>
      </c>
      <c r="CH55" s="215">
        <v>100</v>
      </c>
      <c r="CI55" s="215">
        <v>91</v>
      </c>
      <c r="CJ55" s="215">
        <v>100</v>
      </c>
      <c r="CL55" s="215" t="s">
        <v>12</v>
      </c>
      <c r="CM55" s="215" t="s">
        <v>3</v>
      </c>
      <c r="CN55" s="215">
        <v>24</v>
      </c>
      <c r="CO55" s="215">
        <v>22</v>
      </c>
      <c r="CP55" s="215">
        <v>24</v>
      </c>
    </row>
    <row r="56" spans="1:94" x14ac:dyDescent="0.25">
      <c r="A56" s="253"/>
      <c r="B56" s="356"/>
      <c r="C56" s="356"/>
      <c r="D56" s="356"/>
      <c r="E56" s="356"/>
      <c r="F56" s="356"/>
      <c r="G56" s="356"/>
      <c r="H56" s="356"/>
      <c r="I56" s="357"/>
      <c r="J56" s="356"/>
      <c r="K56" s="356"/>
      <c r="L56" s="356"/>
      <c r="M56" s="233"/>
      <c r="N56" s="258"/>
      <c r="O56" s="233" t="s">
        <v>6</v>
      </c>
      <c r="P56" s="215">
        <v>3</v>
      </c>
      <c r="Q56" s="215">
        <v>0</v>
      </c>
      <c r="R56" s="239">
        <v>3</v>
      </c>
      <c r="S56" s="233"/>
      <c r="T56" s="233"/>
      <c r="Z56" s="215" t="s">
        <v>13</v>
      </c>
      <c r="AA56" s="215" t="s">
        <v>1</v>
      </c>
      <c r="AB56" s="240">
        <v>11.4</v>
      </c>
      <c r="AC56" s="240">
        <v>7.3</v>
      </c>
      <c r="AD56" s="240">
        <v>12.1</v>
      </c>
      <c r="AF56" s="215" t="s">
        <v>13</v>
      </c>
      <c r="AG56" s="215" t="s">
        <v>1</v>
      </c>
      <c r="AH56" s="215">
        <v>94</v>
      </c>
      <c r="AI56" s="215">
        <v>60</v>
      </c>
      <c r="AJ56" s="215">
        <v>100</v>
      </c>
      <c r="AL56" s="215" t="s">
        <v>13</v>
      </c>
      <c r="AM56" s="215" t="s">
        <v>1</v>
      </c>
      <c r="AN56" s="215">
        <v>4</v>
      </c>
      <c r="AO56" s="215">
        <v>3</v>
      </c>
      <c r="AP56" s="215">
        <v>5</v>
      </c>
      <c r="AZ56" s="215" t="s">
        <v>28</v>
      </c>
      <c r="BA56" s="215" t="s">
        <v>1</v>
      </c>
      <c r="BB56" s="241">
        <v>2.5</v>
      </c>
      <c r="BC56" s="241">
        <v>1.8</v>
      </c>
      <c r="BD56" s="241">
        <v>2.6</v>
      </c>
      <c r="BF56" s="215" t="s">
        <v>28</v>
      </c>
      <c r="BG56" s="215" t="s">
        <v>1</v>
      </c>
      <c r="BH56" s="235">
        <v>97</v>
      </c>
      <c r="BI56" s="235">
        <v>69</v>
      </c>
      <c r="BJ56" s="235">
        <v>100</v>
      </c>
      <c r="BL56" s="215" t="s">
        <v>28</v>
      </c>
      <c r="BM56" s="215" t="s">
        <v>1</v>
      </c>
      <c r="BN56" s="235">
        <v>1</v>
      </c>
      <c r="BO56" s="235">
        <v>1</v>
      </c>
      <c r="BP56" s="235">
        <v>1</v>
      </c>
      <c r="BZ56" s="215" t="s">
        <v>13</v>
      </c>
      <c r="CA56" s="215" t="s">
        <v>1</v>
      </c>
      <c r="CB56" s="241">
        <v>11.5</v>
      </c>
      <c r="CC56" s="241">
        <v>7.3</v>
      </c>
      <c r="CD56" s="241">
        <v>12.2</v>
      </c>
      <c r="CF56" s="215" t="s">
        <v>13</v>
      </c>
      <c r="CG56" s="215" t="s">
        <v>1</v>
      </c>
      <c r="CH56" s="215">
        <v>94</v>
      </c>
      <c r="CI56" s="215">
        <v>60</v>
      </c>
      <c r="CJ56" s="215">
        <v>100</v>
      </c>
      <c r="CL56" s="215" t="s">
        <v>13</v>
      </c>
      <c r="CM56" s="215" t="s">
        <v>1</v>
      </c>
      <c r="CN56" s="215">
        <v>4</v>
      </c>
      <c r="CO56" s="215">
        <v>3</v>
      </c>
      <c r="CP56" s="215">
        <v>5</v>
      </c>
    </row>
    <row r="57" spans="1:94" x14ac:dyDescent="0.25">
      <c r="A57" s="253" t="s">
        <v>83</v>
      </c>
      <c r="B57" s="356">
        <f t="shared" ref="B57:B61" ca="1" si="17">IFERROR( INDEX(INDIRECT(VLOOKUP($B$6,$O$5:$R$7, IF($B$7=$O$24,2,IF($B$7=$O$25,3,4)),FALSE)),MATCH($M57,INDIRECT(VLOOKUP($B$7,$O$24:$P$26,2,FALSE)),0)+1),".")</f>
        <v>113.4</v>
      </c>
      <c r="C57" s="356">
        <f t="shared" ref="C57:C61" ca="1" si="18">IFERROR( INDEX(INDIRECT(VLOOKUP($B$6,$O$5:$R$7, IF($B$7=$O$24,2,IF($B$7=$O$25,3,4)),FALSE)),MATCH($M57,INDIRECT(VLOOKUP($B$7,$O$24:$P$26,2,FALSE)),0)),".")</f>
        <v>145.69999999999999</v>
      </c>
      <c r="D57" s="356">
        <f t="shared" ref="D57:D61" ca="1" si="19">IFERROR( INDEX(INDIRECT(VLOOKUP($B$6,$O$5:$R$7, IF($B$7=$O$24,2,IF($B$7=$O$25,3,4)),FALSE)),MATCH($M57,INDIRECT(VLOOKUP($B$7,$O$24:$P$26,2,FALSE)),0)+2),".")</f>
        <v>259</v>
      </c>
      <c r="E57" s="356"/>
      <c r="F57" s="356">
        <f t="shared" ref="F57:F61" ca="1" si="20">IFERROR( INDEX(INDIRECT(VLOOKUP($B$6,$O$10:$R$12, IF($B$7=$O$24,2,IF($B$7=$O$25,3,4)),FALSE)),MATCH($M57,INDIRECT(VLOOKUP($B$7,$O$24:$P$26,2,FALSE)),0)+1),".")</f>
        <v>72.2</v>
      </c>
      <c r="G57" s="356">
        <f t="shared" ref="G57:G61" ca="1" si="21">IFERROR( INDEX(INDIRECT(VLOOKUP($B$6,$O$10:$R$12, IF($B$7=$O$24,2,IF($B$7=$O$25,3,4)),FALSE)),MATCH($M57,INDIRECT(VLOOKUP($B$7,$O$24:$P$26,2,FALSE)),0)),".")</f>
        <v>107.5</v>
      </c>
      <c r="H57" s="356">
        <f t="shared" ref="H57:H61" ca="1" si="22">IFERROR( INDEX(INDIRECT(VLOOKUP($B$6,$O$10:$R$12, IF($B$7=$O$24,2,IF($B$7=$O$25,3,4)),FALSE)),MATCH($M57,INDIRECT(VLOOKUP($B$7,$O$24:$P$26,2,FALSE)),0)+2),".")</f>
        <v>179.7</v>
      </c>
      <c r="I57" s="357"/>
      <c r="J57" s="356">
        <f t="shared" ref="J57:J61" ca="1" si="23">IFERROR( INDEX(INDIRECT(VLOOKUP($B$6,$O$15:$R$17, IF($B$7=$O$24,2,IF($B$7=$O$25,3,4)),FALSE)),MATCH($M57,INDIRECT(VLOOKUP($B$7,$O$24:$P$26,2,FALSE)),0)+1),".")</f>
        <v>112.6</v>
      </c>
      <c r="K57" s="356">
        <f t="shared" ref="K57:K61" ca="1" si="24">IFERROR( INDEX(INDIRECT(VLOOKUP($B$6,$O$15:$R$17, IF($B$7=$O$24,2,IF($B$7=$O$25,3,4)),FALSE)),MATCH($M57,INDIRECT(VLOOKUP($B$7,$O$24:$P$26,2,FALSE)),0)),".")</f>
        <v>145.1</v>
      </c>
      <c r="L57" s="356">
        <f t="shared" ca="1" si="5"/>
        <v>257.8</v>
      </c>
      <c r="M57" s="233" t="s">
        <v>83</v>
      </c>
      <c r="N57" s="258"/>
      <c r="O57" s="233" t="s">
        <v>7</v>
      </c>
      <c r="P57" s="215">
        <v>3</v>
      </c>
      <c r="Q57" s="215">
        <v>0</v>
      </c>
      <c r="R57" s="239">
        <v>3</v>
      </c>
      <c r="S57" s="233"/>
      <c r="T57" s="233"/>
      <c r="Z57" s="215" t="s">
        <v>13</v>
      </c>
      <c r="AA57" s="215" t="s">
        <v>2</v>
      </c>
      <c r="AB57" s="240">
        <v>45.4</v>
      </c>
      <c r="AC57" s="240">
        <v>27.9</v>
      </c>
      <c r="AD57" s="240">
        <v>48</v>
      </c>
      <c r="AF57" s="215" t="s">
        <v>13</v>
      </c>
      <c r="AG57" s="215" t="s">
        <v>2</v>
      </c>
      <c r="AH57" s="215">
        <v>95</v>
      </c>
      <c r="AI57" s="215">
        <v>58</v>
      </c>
      <c r="AJ57" s="215">
        <v>100</v>
      </c>
      <c r="AL57" s="215" t="s">
        <v>13</v>
      </c>
      <c r="AM57" s="215" t="s">
        <v>2</v>
      </c>
      <c r="AN57" s="215">
        <v>16</v>
      </c>
      <c r="AO57" s="215">
        <v>10</v>
      </c>
      <c r="AP57" s="215">
        <v>17</v>
      </c>
      <c r="AZ57" s="215" t="s">
        <v>28</v>
      </c>
      <c r="BA57" s="215" t="s">
        <v>2</v>
      </c>
      <c r="BB57" s="241">
        <v>3.2</v>
      </c>
      <c r="BC57" s="241">
        <v>2.4</v>
      </c>
      <c r="BD57" s="241">
        <v>3.4</v>
      </c>
      <c r="BF57" s="215" t="s">
        <v>28</v>
      </c>
      <c r="BG57" s="215" t="s">
        <v>2</v>
      </c>
      <c r="BH57" s="235">
        <v>96</v>
      </c>
      <c r="BI57" s="235">
        <v>71</v>
      </c>
      <c r="BJ57" s="235">
        <v>100</v>
      </c>
      <c r="BL57" s="215" t="s">
        <v>28</v>
      </c>
      <c r="BM57" s="215" t="s">
        <v>2</v>
      </c>
      <c r="BN57" s="235">
        <v>1</v>
      </c>
      <c r="BO57" s="235">
        <v>1</v>
      </c>
      <c r="BP57" s="235">
        <v>1</v>
      </c>
      <c r="BZ57" s="215" t="s">
        <v>13</v>
      </c>
      <c r="CA57" s="215" t="s">
        <v>2</v>
      </c>
      <c r="CB57" s="241">
        <v>45.5</v>
      </c>
      <c r="CC57" s="241">
        <v>27.9</v>
      </c>
      <c r="CD57" s="241">
        <v>48.2</v>
      </c>
      <c r="CF57" s="215" t="s">
        <v>13</v>
      </c>
      <c r="CG57" s="215" t="s">
        <v>2</v>
      </c>
      <c r="CH57" s="215">
        <v>95</v>
      </c>
      <c r="CI57" s="215">
        <v>58</v>
      </c>
      <c r="CJ57" s="215">
        <v>100</v>
      </c>
      <c r="CL57" s="215" t="s">
        <v>13</v>
      </c>
      <c r="CM57" s="215" t="s">
        <v>2</v>
      </c>
      <c r="CN57" s="215">
        <v>17</v>
      </c>
      <c r="CO57" s="215">
        <v>10</v>
      </c>
      <c r="CP57" s="215">
        <v>17</v>
      </c>
    </row>
    <row r="58" spans="1:94" x14ac:dyDescent="0.25">
      <c r="A58" s="253" t="s">
        <v>34</v>
      </c>
      <c r="B58" s="356">
        <f t="shared" ca="1" si="17"/>
        <v>53.3</v>
      </c>
      <c r="C58" s="356">
        <f t="shared" ca="1" si="18"/>
        <v>75</v>
      </c>
      <c r="D58" s="356">
        <f t="shared" ca="1" si="19"/>
        <v>128.30000000000001</v>
      </c>
      <c r="E58" s="356"/>
      <c r="F58" s="356">
        <f t="shared" ca="1" si="20"/>
        <v>32.6</v>
      </c>
      <c r="G58" s="356">
        <f t="shared" ca="1" si="21"/>
        <v>54.3</v>
      </c>
      <c r="H58" s="356">
        <f t="shared" ca="1" si="22"/>
        <v>86.9</v>
      </c>
      <c r="I58" s="357"/>
      <c r="J58" s="356">
        <f t="shared" ca="1" si="23"/>
        <v>53</v>
      </c>
      <c r="K58" s="356">
        <f t="shared" ca="1" si="24"/>
        <v>74.8</v>
      </c>
      <c r="L58" s="356">
        <f t="shared" ca="1" si="5"/>
        <v>127.8</v>
      </c>
      <c r="M58" s="233" t="s">
        <v>34</v>
      </c>
      <c r="N58" s="258"/>
      <c r="O58" s="233" t="s">
        <v>8</v>
      </c>
      <c r="P58" s="215">
        <v>3</v>
      </c>
      <c r="Q58" s="215">
        <v>0</v>
      </c>
      <c r="R58" s="239">
        <v>3</v>
      </c>
      <c r="S58" s="233"/>
      <c r="T58" s="233"/>
      <c r="Z58" s="215" t="s">
        <v>13</v>
      </c>
      <c r="AA58" s="215" t="s">
        <v>3</v>
      </c>
      <c r="AB58" s="240">
        <v>56.8</v>
      </c>
      <c r="AC58" s="240">
        <v>35.1</v>
      </c>
      <c r="AD58" s="240">
        <v>60.1</v>
      </c>
      <c r="AF58" s="215" t="s">
        <v>13</v>
      </c>
      <c r="AG58" s="215" t="s">
        <v>3</v>
      </c>
      <c r="AH58" s="215">
        <v>95</v>
      </c>
      <c r="AI58" s="215">
        <v>58</v>
      </c>
      <c r="AJ58" s="215">
        <v>100</v>
      </c>
      <c r="AL58" s="215" t="s">
        <v>13</v>
      </c>
      <c r="AM58" s="215" t="s">
        <v>3</v>
      </c>
      <c r="AN58" s="215">
        <v>10</v>
      </c>
      <c r="AO58" s="215">
        <v>6</v>
      </c>
      <c r="AP58" s="215">
        <v>11</v>
      </c>
      <c r="AZ58" s="215" t="s">
        <v>28</v>
      </c>
      <c r="BA58" s="215" t="s">
        <v>3</v>
      </c>
      <c r="BB58" s="241">
        <v>5.7</v>
      </c>
      <c r="BC58" s="241">
        <v>4.2</v>
      </c>
      <c r="BD58" s="241">
        <v>5.9</v>
      </c>
      <c r="BF58" s="215" t="s">
        <v>28</v>
      </c>
      <c r="BG58" s="215" t="s">
        <v>3</v>
      </c>
      <c r="BH58" s="235">
        <v>96</v>
      </c>
      <c r="BI58" s="235">
        <v>71</v>
      </c>
      <c r="BJ58" s="235">
        <v>100</v>
      </c>
      <c r="BL58" s="215" t="s">
        <v>28</v>
      </c>
      <c r="BM58" s="215" t="s">
        <v>3</v>
      </c>
      <c r="BN58" s="235">
        <v>1</v>
      </c>
      <c r="BO58" s="235">
        <v>1</v>
      </c>
      <c r="BP58" s="235">
        <v>1</v>
      </c>
      <c r="BZ58" s="215" t="s">
        <v>13</v>
      </c>
      <c r="CA58" s="215" t="s">
        <v>3</v>
      </c>
      <c r="CB58" s="241">
        <v>57</v>
      </c>
      <c r="CC58" s="241">
        <v>35.200000000000003</v>
      </c>
      <c r="CD58" s="241">
        <v>60.4</v>
      </c>
      <c r="CF58" s="215" t="s">
        <v>13</v>
      </c>
      <c r="CG58" s="215" t="s">
        <v>3</v>
      </c>
      <c r="CH58" s="215">
        <v>94</v>
      </c>
      <c r="CI58" s="215">
        <v>58</v>
      </c>
      <c r="CJ58" s="215">
        <v>100</v>
      </c>
      <c r="CL58" s="215" t="s">
        <v>13</v>
      </c>
      <c r="CM58" s="215" t="s">
        <v>3</v>
      </c>
      <c r="CN58" s="215">
        <v>11</v>
      </c>
      <c r="CO58" s="215">
        <v>7</v>
      </c>
      <c r="CP58" s="215">
        <v>11</v>
      </c>
    </row>
    <row r="59" spans="1:94" x14ac:dyDescent="0.25">
      <c r="A59" s="253" t="s">
        <v>35</v>
      </c>
      <c r="B59" s="356">
        <f t="shared" ca="1" si="17"/>
        <v>21.6</v>
      </c>
      <c r="C59" s="356">
        <f t="shared" ca="1" si="18"/>
        <v>23.8</v>
      </c>
      <c r="D59" s="356">
        <f t="shared" ca="1" si="19"/>
        <v>45.5</v>
      </c>
      <c r="E59" s="356"/>
      <c r="F59" s="356">
        <f t="shared" ca="1" si="20"/>
        <v>14.6</v>
      </c>
      <c r="G59" s="356">
        <f t="shared" ca="1" si="21"/>
        <v>18.5</v>
      </c>
      <c r="H59" s="356">
        <f t="shared" ca="1" si="22"/>
        <v>33</v>
      </c>
      <c r="I59" s="357"/>
      <c r="J59" s="356">
        <f t="shared" ca="1" si="23"/>
        <v>21.6</v>
      </c>
      <c r="K59" s="356">
        <f t="shared" ca="1" si="24"/>
        <v>23.8</v>
      </c>
      <c r="L59" s="356">
        <f t="shared" ca="1" si="5"/>
        <v>45.4</v>
      </c>
      <c r="M59" s="233" t="s">
        <v>35</v>
      </c>
      <c r="N59" s="258"/>
      <c r="O59" s="233" t="s">
        <v>11</v>
      </c>
      <c r="P59" s="215">
        <v>3</v>
      </c>
      <c r="Q59" s="215">
        <v>3</v>
      </c>
      <c r="R59" s="239">
        <v>3</v>
      </c>
      <c r="S59" s="233"/>
      <c r="T59" s="233"/>
      <c r="Z59" s="215" t="s">
        <v>14</v>
      </c>
      <c r="AA59" s="215" t="s">
        <v>1</v>
      </c>
      <c r="AB59" s="240">
        <v>1.4</v>
      </c>
      <c r="AC59" s="240">
        <v>0.9</v>
      </c>
      <c r="AD59" s="240">
        <v>1.5</v>
      </c>
      <c r="AF59" s="215" t="s">
        <v>14</v>
      </c>
      <c r="AG59" s="215" t="s">
        <v>1</v>
      </c>
      <c r="AH59" s="215">
        <v>98</v>
      </c>
      <c r="AI59" s="215">
        <v>59</v>
      </c>
      <c r="AJ59" s="215">
        <v>100</v>
      </c>
      <c r="AL59" s="215" t="s">
        <v>14</v>
      </c>
      <c r="AM59" s="215" t="s">
        <v>1</v>
      </c>
      <c r="AN59" s="215">
        <v>1</v>
      </c>
      <c r="AO59" s="215">
        <v>0</v>
      </c>
      <c r="AP59" s="215">
        <v>1</v>
      </c>
      <c r="AZ59" s="215" t="s">
        <v>34</v>
      </c>
      <c r="BA59" s="215" t="s">
        <v>1</v>
      </c>
      <c r="BB59" s="241">
        <v>0.9</v>
      </c>
      <c r="BC59" s="241">
        <v>0.7</v>
      </c>
      <c r="BD59" s="241">
        <v>0.9</v>
      </c>
      <c r="BF59" s="215" t="s">
        <v>34</v>
      </c>
      <c r="BG59" s="215" t="s">
        <v>1</v>
      </c>
      <c r="BH59" s="235">
        <v>100</v>
      </c>
      <c r="BI59" s="235">
        <v>78</v>
      </c>
      <c r="BJ59" s="235">
        <v>100</v>
      </c>
      <c r="BL59" s="215" t="s">
        <v>34</v>
      </c>
      <c r="BM59" s="215" t="s">
        <v>1</v>
      </c>
      <c r="BN59" s="235">
        <v>0</v>
      </c>
      <c r="BO59" s="235">
        <v>0</v>
      </c>
      <c r="BP59" s="235">
        <v>0</v>
      </c>
      <c r="BZ59" s="215" t="s">
        <v>14</v>
      </c>
      <c r="CA59" s="215" t="s">
        <v>1</v>
      </c>
      <c r="CB59" s="241">
        <v>1.4</v>
      </c>
      <c r="CC59" s="241">
        <v>0.9</v>
      </c>
      <c r="CD59" s="241">
        <v>1.5</v>
      </c>
      <c r="CF59" s="215" t="s">
        <v>14</v>
      </c>
      <c r="CG59" s="215" t="s">
        <v>1</v>
      </c>
      <c r="CH59" s="215">
        <v>98</v>
      </c>
      <c r="CI59" s="215">
        <v>59</v>
      </c>
      <c r="CJ59" s="215">
        <v>100</v>
      </c>
      <c r="CL59" s="215" t="s">
        <v>14</v>
      </c>
      <c r="CM59" s="215" t="s">
        <v>1</v>
      </c>
      <c r="CN59" s="215">
        <v>1</v>
      </c>
      <c r="CO59" s="215">
        <v>0</v>
      </c>
      <c r="CP59" s="215">
        <v>1</v>
      </c>
    </row>
    <row r="60" spans="1:94" x14ac:dyDescent="0.25">
      <c r="A60" s="253" t="s">
        <v>38</v>
      </c>
      <c r="B60" s="356">
        <f t="shared" ca="1" si="17"/>
        <v>35.1</v>
      </c>
      <c r="C60" s="356">
        <f t="shared" ca="1" si="18"/>
        <v>46.4</v>
      </c>
      <c r="D60" s="356">
        <f t="shared" ca="1" si="19"/>
        <v>81.400000000000006</v>
      </c>
      <c r="E60" s="356"/>
      <c r="F60" s="356">
        <f t="shared" ca="1" si="20"/>
        <v>21.8</v>
      </c>
      <c r="G60" s="356">
        <f t="shared" ca="1" si="21"/>
        <v>34</v>
      </c>
      <c r="H60" s="356">
        <f t="shared" ca="1" si="22"/>
        <v>55.8</v>
      </c>
      <c r="I60" s="357"/>
      <c r="J60" s="356">
        <f t="shared" ca="1" si="23"/>
        <v>34.700000000000003</v>
      </c>
      <c r="K60" s="356">
        <f t="shared" ca="1" si="24"/>
        <v>46.1</v>
      </c>
      <c r="L60" s="356">
        <f t="shared" ca="1" si="5"/>
        <v>80.900000000000006</v>
      </c>
      <c r="M60" s="233" t="s">
        <v>38</v>
      </c>
      <c r="N60" s="258"/>
      <c r="O60" s="233" t="s">
        <v>12</v>
      </c>
      <c r="P60" s="215">
        <v>3</v>
      </c>
      <c r="Q60" s="215">
        <v>3</v>
      </c>
      <c r="R60" s="239">
        <v>3</v>
      </c>
      <c r="S60" s="233"/>
      <c r="T60" s="273"/>
      <c r="Z60" s="215" t="s">
        <v>14</v>
      </c>
      <c r="AA60" s="215" t="s">
        <v>2</v>
      </c>
      <c r="AB60" s="240">
        <v>2.5</v>
      </c>
      <c r="AC60" s="240">
        <v>1.6</v>
      </c>
      <c r="AD60" s="240">
        <v>2.6</v>
      </c>
      <c r="AF60" s="215" t="s">
        <v>14</v>
      </c>
      <c r="AG60" s="215" t="s">
        <v>2</v>
      </c>
      <c r="AH60" s="215">
        <v>97</v>
      </c>
      <c r="AI60" s="215">
        <v>61</v>
      </c>
      <c r="AJ60" s="215">
        <v>100</v>
      </c>
      <c r="AL60" s="215" t="s">
        <v>14</v>
      </c>
      <c r="AM60" s="215" t="s">
        <v>2</v>
      </c>
      <c r="AN60" s="215">
        <v>1</v>
      </c>
      <c r="AO60" s="215">
        <v>1</v>
      </c>
      <c r="AP60" s="215">
        <v>1</v>
      </c>
      <c r="AZ60" s="215" t="s">
        <v>34</v>
      </c>
      <c r="BA60" s="215" t="s">
        <v>2</v>
      </c>
      <c r="BB60" s="241">
        <v>1</v>
      </c>
      <c r="BC60" s="241">
        <v>0.8</v>
      </c>
      <c r="BD60" s="241">
        <v>1</v>
      </c>
      <c r="BF60" s="215" t="s">
        <v>34</v>
      </c>
      <c r="BG60" s="215" t="s">
        <v>2</v>
      </c>
      <c r="BH60" s="235">
        <v>99</v>
      </c>
      <c r="BI60" s="235">
        <v>78</v>
      </c>
      <c r="BJ60" s="235">
        <v>100</v>
      </c>
      <c r="BL60" s="215" t="s">
        <v>34</v>
      </c>
      <c r="BM60" s="215" t="s">
        <v>2</v>
      </c>
      <c r="BN60" s="235">
        <v>0</v>
      </c>
      <c r="BO60" s="235">
        <v>0</v>
      </c>
      <c r="BP60" s="235">
        <v>0</v>
      </c>
      <c r="BZ60" s="215" t="s">
        <v>14</v>
      </c>
      <c r="CA60" s="215" t="s">
        <v>2</v>
      </c>
      <c r="CB60" s="241">
        <v>2.5</v>
      </c>
      <c r="CC60" s="241">
        <v>1.6</v>
      </c>
      <c r="CD60" s="241">
        <v>2.6</v>
      </c>
      <c r="CF60" s="215" t="s">
        <v>14</v>
      </c>
      <c r="CG60" s="215" t="s">
        <v>2</v>
      </c>
      <c r="CH60" s="215">
        <v>97</v>
      </c>
      <c r="CI60" s="215">
        <v>61</v>
      </c>
      <c r="CJ60" s="215">
        <v>100</v>
      </c>
      <c r="CL60" s="215" t="s">
        <v>14</v>
      </c>
      <c r="CM60" s="215" t="s">
        <v>2</v>
      </c>
      <c r="CN60" s="215">
        <v>1</v>
      </c>
      <c r="CO60" s="215">
        <v>1</v>
      </c>
      <c r="CP60" s="215">
        <v>1</v>
      </c>
    </row>
    <row r="61" spans="1:94" x14ac:dyDescent="0.25">
      <c r="A61" s="253" t="s">
        <v>40</v>
      </c>
      <c r="B61" s="356">
        <f t="shared" ca="1" si="17"/>
        <v>11.1</v>
      </c>
      <c r="C61" s="356">
        <f t="shared" ca="1" si="18"/>
        <v>13.3</v>
      </c>
      <c r="D61" s="356">
        <f t="shared" ca="1" si="19"/>
        <v>24.4</v>
      </c>
      <c r="E61" s="356"/>
      <c r="F61" s="356">
        <f t="shared" ca="1" si="20"/>
        <v>9.4</v>
      </c>
      <c r="G61" s="356">
        <f t="shared" ca="1" si="21"/>
        <v>12.1</v>
      </c>
      <c r="H61" s="356">
        <f t="shared" ca="1" si="22"/>
        <v>21.5</v>
      </c>
      <c r="I61" s="357"/>
      <c r="J61" s="356">
        <f t="shared" ca="1" si="23"/>
        <v>11</v>
      </c>
      <c r="K61" s="356">
        <f t="shared" ca="1" si="24"/>
        <v>13.3</v>
      </c>
      <c r="L61" s="356">
        <f t="shared" ca="1" si="5"/>
        <v>24.2</v>
      </c>
      <c r="M61" s="233" t="s">
        <v>40</v>
      </c>
      <c r="N61" s="258"/>
      <c r="O61" s="233" t="s">
        <v>13</v>
      </c>
      <c r="P61" s="215">
        <v>3</v>
      </c>
      <c r="Q61" s="215">
        <v>3</v>
      </c>
      <c r="R61" s="239">
        <v>3</v>
      </c>
      <c r="S61" s="233"/>
      <c r="T61" s="273"/>
      <c r="Z61" s="215" t="s">
        <v>14</v>
      </c>
      <c r="AA61" s="215" t="s">
        <v>3</v>
      </c>
      <c r="AB61" s="240">
        <v>4</v>
      </c>
      <c r="AC61" s="240">
        <v>2.5</v>
      </c>
      <c r="AD61" s="240">
        <v>4.0999999999999996</v>
      </c>
      <c r="AF61" s="215" t="s">
        <v>14</v>
      </c>
      <c r="AG61" s="215" t="s">
        <v>3</v>
      </c>
      <c r="AH61" s="215">
        <v>97</v>
      </c>
      <c r="AI61" s="215">
        <v>61</v>
      </c>
      <c r="AJ61" s="215">
        <v>100</v>
      </c>
      <c r="AL61" s="215" t="s">
        <v>14</v>
      </c>
      <c r="AM61" s="215" t="s">
        <v>3</v>
      </c>
      <c r="AN61" s="215">
        <v>1</v>
      </c>
      <c r="AO61" s="215">
        <v>0</v>
      </c>
      <c r="AP61" s="215">
        <v>1</v>
      </c>
      <c r="AZ61" s="215" t="s">
        <v>34</v>
      </c>
      <c r="BA61" s="215" t="s">
        <v>3</v>
      </c>
      <c r="BB61" s="241">
        <v>1.9</v>
      </c>
      <c r="BC61" s="241">
        <v>1.5</v>
      </c>
      <c r="BD61" s="241">
        <v>1.9</v>
      </c>
      <c r="BF61" s="215" t="s">
        <v>34</v>
      </c>
      <c r="BG61" s="215" t="s">
        <v>3</v>
      </c>
      <c r="BH61" s="235">
        <v>100</v>
      </c>
      <c r="BI61" s="235">
        <v>78</v>
      </c>
      <c r="BJ61" s="235">
        <v>100</v>
      </c>
      <c r="BL61" s="215" t="s">
        <v>34</v>
      </c>
      <c r="BM61" s="215" t="s">
        <v>3</v>
      </c>
      <c r="BN61" s="235">
        <v>0</v>
      </c>
      <c r="BO61" s="235">
        <v>0</v>
      </c>
      <c r="BP61" s="235">
        <v>0</v>
      </c>
      <c r="BZ61" s="215" t="s">
        <v>14</v>
      </c>
      <c r="CA61" s="215" t="s">
        <v>3</v>
      </c>
      <c r="CB61" s="241">
        <v>4</v>
      </c>
      <c r="CC61" s="241">
        <v>2.5</v>
      </c>
      <c r="CD61" s="241">
        <v>4.0999999999999996</v>
      </c>
      <c r="CF61" s="215" t="s">
        <v>14</v>
      </c>
      <c r="CG61" s="215" t="s">
        <v>3</v>
      </c>
      <c r="CH61" s="215">
        <v>97</v>
      </c>
      <c r="CI61" s="215">
        <v>61</v>
      </c>
      <c r="CJ61" s="215">
        <v>100</v>
      </c>
      <c r="CL61" s="215" t="s">
        <v>14</v>
      </c>
      <c r="CM61" s="215" t="s">
        <v>3</v>
      </c>
      <c r="CN61" s="215">
        <v>1</v>
      </c>
      <c r="CO61" s="215">
        <v>0</v>
      </c>
      <c r="CP61" s="215">
        <v>1</v>
      </c>
    </row>
    <row r="62" spans="1:94" x14ac:dyDescent="0.25">
      <c r="A62" s="253"/>
      <c r="B62" s="356"/>
      <c r="C62" s="356"/>
      <c r="D62" s="356"/>
      <c r="E62" s="356"/>
      <c r="F62" s="356"/>
      <c r="G62" s="356"/>
      <c r="H62" s="356"/>
      <c r="I62" s="357"/>
      <c r="J62" s="356"/>
      <c r="K62" s="356"/>
      <c r="L62" s="356"/>
      <c r="M62" s="233"/>
      <c r="N62" s="258"/>
      <c r="O62" s="233" t="s">
        <v>14</v>
      </c>
      <c r="P62" s="215">
        <v>3</v>
      </c>
      <c r="Q62" s="215">
        <v>0</v>
      </c>
      <c r="R62" s="239">
        <v>3</v>
      </c>
      <c r="S62" s="233"/>
      <c r="T62" s="233"/>
      <c r="Z62" s="215" t="s">
        <v>15</v>
      </c>
      <c r="AA62" s="215" t="s">
        <v>1</v>
      </c>
      <c r="AB62" s="240">
        <v>0.5</v>
      </c>
      <c r="AC62" s="240">
        <v>0.4</v>
      </c>
      <c r="AD62" s="240">
        <v>0.5</v>
      </c>
      <c r="AF62" s="215" t="s">
        <v>15</v>
      </c>
      <c r="AG62" s="215" t="s">
        <v>1</v>
      </c>
      <c r="AH62" s="215">
        <v>99</v>
      </c>
      <c r="AI62" s="215">
        <v>83</v>
      </c>
      <c r="AJ62" s="215">
        <v>100</v>
      </c>
      <c r="AL62" s="215" t="s">
        <v>15</v>
      </c>
      <c r="AM62" s="215" t="s">
        <v>1</v>
      </c>
      <c r="AN62" s="215">
        <v>0</v>
      </c>
      <c r="AO62" s="215">
        <v>0</v>
      </c>
      <c r="AP62" s="215">
        <v>0</v>
      </c>
      <c r="AZ62" s="215" t="s">
        <v>35</v>
      </c>
      <c r="BA62" s="215" t="s">
        <v>1</v>
      </c>
      <c r="BB62" s="241">
        <v>0.6</v>
      </c>
      <c r="BC62" s="241">
        <v>0.5</v>
      </c>
      <c r="BD62" s="241">
        <v>0.6</v>
      </c>
      <c r="BF62" s="215" t="s">
        <v>35</v>
      </c>
      <c r="BG62" s="215" t="s">
        <v>1</v>
      </c>
      <c r="BH62" s="235">
        <v>100</v>
      </c>
      <c r="BI62" s="235">
        <v>89</v>
      </c>
      <c r="BJ62" s="235">
        <v>100</v>
      </c>
      <c r="BL62" s="215" t="s">
        <v>35</v>
      </c>
      <c r="BM62" s="215" t="s">
        <v>1</v>
      </c>
      <c r="BN62" s="235">
        <v>0</v>
      </c>
      <c r="BO62" s="235">
        <v>0</v>
      </c>
      <c r="BP62" s="235">
        <v>0</v>
      </c>
      <c r="BZ62" s="215" t="s">
        <v>15</v>
      </c>
      <c r="CA62" s="215" t="s">
        <v>1</v>
      </c>
      <c r="CB62" s="241">
        <v>0.5</v>
      </c>
      <c r="CC62" s="241">
        <v>0.4</v>
      </c>
      <c r="CD62" s="241">
        <v>0.5</v>
      </c>
      <c r="CF62" s="215" t="s">
        <v>15</v>
      </c>
      <c r="CG62" s="215" t="s">
        <v>1</v>
      </c>
      <c r="CH62" s="215">
        <v>99</v>
      </c>
      <c r="CI62" s="215">
        <v>83</v>
      </c>
      <c r="CJ62" s="215">
        <v>100</v>
      </c>
      <c r="CL62" s="215" t="s">
        <v>15</v>
      </c>
      <c r="CM62" s="215" t="s">
        <v>1</v>
      </c>
      <c r="CN62" s="215">
        <v>0</v>
      </c>
      <c r="CO62" s="215">
        <v>0</v>
      </c>
      <c r="CP62" s="215">
        <v>0</v>
      </c>
    </row>
    <row r="63" spans="1:94" x14ac:dyDescent="0.25">
      <c r="A63" s="253" t="s">
        <v>84</v>
      </c>
      <c r="B63" s="356">
        <f t="shared" ref="B63:B67" ca="1" si="25">IFERROR( INDEX(INDIRECT(VLOOKUP($B$6,$O$5:$R$7, IF($B$7=$O$24,2,IF($B$7=$O$25,3,4)),FALSE)),MATCH($M63,INDIRECT(VLOOKUP($B$7,$O$24:$P$26,2,FALSE)),0)+1),".")</f>
        <v>1.8</v>
      </c>
      <c r="C63" s="356">
        <f t="shared" ref="C63:C67" ca="1" si="26">IFERROR( INDEX(INDIRECT(VLOOKUP($B$6,$O$5:$R$7, IF($B$7=$O$24,2,IF($B$7=$O$25,3,4)),FALSE)),MATCH($M63,INDIRECT(VLOOKUP($B$7,$O$24:$P$26,2,FALSE)),0)),".")</f>
        <v>2.6</v>
      </c>
      <c r="D63" s="356">
        <f t="shared" ref="D63:D67" ca="1" si="27">IFERROR( INDEX(INDIRECT(VLOOKUP($B$6,$O$5:$R$7, IF($B$7=$O$24,2,IF($B$7=$O$25,3,4)),FALSE)),MATCH($M63,INDIRECT(VLOOKUP($B$7,$O$24:$P$26,2,FALSE)),0)+2),".")</f>
        <v>4.4000000000000004</v>
      </c>
      <c r="E63" s="356"/>
      <c r="F63" s="356">
        <f t="shared" ref="F63:F67" ca="1" si="28">IFERROR( INDEX(INDIRECT(VLOOKUP($B$6,$O$10:$R$12, IF($B$7=$O$24,2,IF($B$7=$O$25,3,4)),FALSE)),MATCH($M63,INDIRECT(VLOOKUP($B$7,$O$24:$P$26,2,FALSE)),0)+1),".")</f>
        <v>1.4</v>
      </c>
      <c r="G63" s="356">
        <f t="shared" ref="G63:G67" ca="1" si="29">IFERROR( INDEX(INDIRECT(VLOOKUP($B$6,$O$10:$R$12, IF($B$7=$O$24,2,IF($B$7=$O$25,3,4)),FALSE)),MATCH($M63,INDIRECT(VLOOKUP($B$7,$O$24:$P$26,2,FALSE)),0)),".")</f>
        <v>2.2000000000000002</v>
      </c>
      <c r="H63" s="356">
        <f t="shared" ref="H63:H67" ca="1" si="30">IFERROR( INDEX(INDIRECT(VLOOKUP($B$6,$O$10:$R$12, IF($B$7=$O$24,2,IF($B$7=$O$25,3,4)),FALSE)),MATCH($M63,INDIRECT(VLOOKUP($B$7,$O$24:$P$26,2,FALSE)),0)+2),".")</f>
        <v>3.6</v>
      </c>
      <c r="I63" s="357"/>
      <c r="J63" s="356">
        <f t="shared" ref="J63:J67" ca="1" si="31">IFERROR( INDEX(INDIRECT(VLOOKUP($B$6,$O$15:$R$17, IF($B$7=$O$24,2,IF($B$7=$O$25,3,4)),FALSE)),MATCH($M63,INDIRECT(VLOOKUP($B$7,$O$24:$P$26,2,FALSE)),0)+1),".")</f>
        <v>1.8</v>
      </c>
      <c r="K63" s="356">
        <f t="shared" ref="K63:K67" ca="1" si="32">IFERROR( INDEX(INDIRECT(VLOOKUP($B$6,$O$15:$R$17, IF($B$7=$O$24,2,IF($B$7=$O$25,3,4)),FALSE)),MATCH($M63,INDIRECT(VLOOKUP($B$7,$O$24:$P$26,2,FALSE)),0)),".")</f>
        <v>2.5</v>
      </c>
      <c r="L63" s="356">
        <f t="shared" ca="1" si="5"/>
        <v>4.3</v>
      </c>
      <c r="M63" s="233" t="s">
        <v>84</v>
      </c>
      <c r="N63" s="258"/>
      <c r="O63" s="233" t="s">
        <v>79</v>
      </c>
      <c r="P63" s="215">
        <v>3</v>
      </c>
      <c r="Q63" s="215">
        <v>0</v>
      </c>
      <c r="R63" s="239">
        <v>3</v>
      </c>
      <c r="S63" s="233"/>
      <c r="T63" s="233"/>
      <c r="Z63" s="215" t="s">
        <v>15</v>
      </c>
      <c r="AA63" s="215" t="s">
        <v>2</v>
      </c>
      <c r="AB63" s="240">
        <v>5.7</v>
      </c>
      <c r="AC63" s="240">
        <v>3.7</v>
      </c>
      <c r="AD63" s="240">
        <v>5.9</v>
      </c>
      <c r="AF63" s="215" t="s">
        <v>15</v>
      </c>
      <c r="AG63" s="215" t="s">
        <v>2</v>
      </c>
      <c r="AH63" s="215">
        <v>98</v>
      </c>
      <c r="AI63" s="215">
        <v>63</v>
      </c>
      <c r="AJ63" s="215">
        <v>100</v>
      </c>
      <c r="AL63" s="215" t="s">
        <v>15</v>
      </c>
      <c r="AM63" s="215" t="s">
        <v>2</v>
      </c>
      <c r="AN63" s="215">
        <v>2</v>
      </c>
      <c r="AO63" s="215">
        <v>1</v>
      </c>
      <c r="AP63" s="215">
        <v>2</v>
      </c>
      <c r="AZ63" s="215" t="s">
        <v>35</v>
      </c>
      <c r="BA63" s="215" t="s">
        <v>2</v>
      </c>
      <c r="BB63" s="241">
        <v>1</v>
      </c>
      <c r="BC63" s="241">
        <v>0.9</v>
      </c>
      <c r="BD63" s="241">
        <v>1</v>
      </c>
      <c r="BF63" s="215" t="s">
        <v>35</v>
      </c>
      <c r="BG63" s="215" t="s">
        <v>2</v>
      </c>
      <c r="BH63" s="235">
        <v>100</v>
      </c>
      <c r="BI63" s="235">
        <v>88</v>
      </c>
      <c r="BJ63" s="235">
        <v>100</v>
      </c>
      <c r="BL63" s="215" t="s">
        <v>35</v>
      </c>
      <c r="BM63" s="215" t="s">
        <v>2</v>
      </c>
      <c r="BN63" s="235">
        <v>0</v>
      </c>
      <c r="BO63" s="235">
        <v>0</v>
      </c>
      <c r="BP63" s="235">
        <v>0</v>
      </c>
      <c r="BZ63" s="215" t="s">
        <v>15</v>
      </c>
      <c r="CA63" s="215" t="s">
        <v>2</v>
      </c>
      <c r="CB63" s="241">
        <v>5.7</v>
      </c>
      <c r="CC63" s="241">
        <v>3.7</v>
      </c>
      <c r="CD63" s="241">
        <v>5.9</v>
      </c>
      <c r="CF63" s="215" t="s">
        <v>15</v>
      </c>
      <c r="CG63" s="215" t="s">
        <v>2</v>
      </c>
      <c r="CH63" s="215">
        <v>98</v>
      </c>
      <c r="CI63" s="215">
        <v>63</v>
      </c>
      <c r="CJ63" s="215">
        <v>100</v>
      </c>
      <c r="CL63" s="215" t="s">
        <v>15</v>
      </c>
      <c r="CM63" s="215" t="s">
        <v>2</v>
      </c>
      <c r="CN63" s="215">
        <v>2</v>
      </c>
      <c r="CO63" s="215">
        <v>1</v>
      </c>
      <c r="CP63" s="215">
        <v>2</v>
      </c>
    </row>
    <row r="64" spans="1:94" x14ac:dyDescent="0.25">
      <c r="A64" s="274" t="s">
        <v>41</v>
      </c>
      <c r="B64" s="356">
        <f t="shared" ca="1" si="25"/>
        <v>0.7</v>
      </c>
      <c r="C64" s="356">
        <f t="shared" ca="1" si="26"/>
        <v>1</v>
      </c>
      <c r="D64" s="356">
        <f t="shared" ca="1" si="27"/>
        <v>1.8</v>
      </c>
      <c r="E64" s="356"/>
      <c r="F64" s="356">
        <f t="shared" ca="1" si="28"/>
        <v>0.5</v>
      </c>
      <c r="G64" s="356">
        <f t="shared" ca="1" si="29"/>
        <v>0.8</v>
      </c>
      <c r="H64" s="356">
        <f t="shared" ca="1" si="30"/>
        <v>1.3</v>
      </c>
      <c r="I64" s="357"/>
      <c r="J64" s="356">
        <f t="shared" ca="1" si="31"/>
        <v>0.7</v>
      </c>
      <c r="K64" s="356">
        <f t="shared" ca="1" si="32"/>
        <v>1</v>
      </c>
      <c r="L64" s="356">
        <f t="shared" ca="1" si="5"/>
        <v>1.8</v>
      </c>
      <c r="M64" s="275" t="s">
        <v>41</v>
      </c>
      <c r="N64" s="258"/>
      <c r="O64" s="233" t="s">
        <v>15</v>
      </c>
      <c r="P64" s="215">
        <v>3</v>
      </c>
      <c r="Q64" s="215">
        <v>0</v>
      </c>
      <c r="R64" s="239">
        <v>3</v>
      </c>
      <c r="S64" s="233"/>
      <c r="T64" s="233"/>
      <c r="Z64" s="215" t="s">
        <v>15</v>
      </c>
      <c r="AA64" s="215" t="s">
        <v>3</v>
      </c>
      <c r="AB64" s="240">
        <v>6.2</v>
      </c>
      <c r="AC64" s="240">
        <v>4.0999999999999996</v>
      </c>
      <c r="AD64" s="240">
        <v>6.3</v>
      </c>
      <c r="AF64" s="215" t="s">
        <v>15</v>
      </c>
      <c r="AG64" s="215" t="s">
        <v>3</v>
      </c>
      <c r="AH64" s="215">
        <v>98</v>
      </c>
      <c r="AI64" s="215">
        <v>64</v>
      </c>
      <c r="AJ64" s="215">
        <v>100</v>
      </c>
      <c r="AL64" s="215" t="s">
        <v>15</v>
      </c>
      <c r="AM64" s="215" t="s">
        <v>3</v>
      </c>
      <c r="AN64" s="215">
        <v>1</v>
      </c>
      <c r="AO64" s="215">
        <v>1</v>
      </c>
      <c r="AP64" s="215">
        <v>1</v>
      </c>
      <c r="AZ64" s="215" t="s">
        <v>35</v>
      </c>
      <c r="BA64" s="215" t="s">
        <v>3</v>
      </c>
      <c r="BB64" s="241">
        <v>1.5</v>
      </c>
      <c r="BC64" s="241">
        <v>1.4</v>
      </c>
      <c r="BD64" s="241">
        <v>1.5</v>
      </c>
      <c r="BF64" s="215" t="s">
        <v>35</v>
      </c>
      <c r="BG64" s="215" t="s">
        <v>3</v>
      </c>
      <c r="BH64" s="235">
        <v>100</v>
      </c>
      <c r="BI64" s="235">
        <v>89</v>
      </c>
      <c r="BJ64" s="235">
        <v>100</v>
      </c>
      <c r="BL64" s="215" t="s">
        <v>35</v>
      </c>
      <c r="BM64" s="215" t="s">
        <v>3</v>
      </c>
      <c r="BN64" s="235">
        <v>0</v>
      </c>
      <c r="BO64" s="235">
        <v>0</v>
      </c>
      <c r="BP64" s="235">
        <v>0</v>
      </c>
      <c r="BZ64" s="215" t="s">
        <v>15</v>
      </c>
      <c r="CA64" s="215" t="s">
        <v>3</v>
      </c>
      <c r="CB64" s="241">
        <v>6.2</v>
      </c>
      <c r="CC64" s="241">
        <v>4.0999999999999996</v>
      </c>
      <c r="CD64" s="241">
        <v>6.3</v>
      </c>
      <c r="CF64" s="215" t="s">
        <v>15</v>
      </c>
      <c r="CG64" s="215" t="s">
        <v>3</v>
      </c>
      <c r="CH64" s="215">
        <v>98</v>
      </c>
      <c r="CI64" s="215">
        <v>64</v>
      </c>
      <c r="CJ64" s="215">
        <v>100</v>
      </c>
      <c r="CL64" s="215" t="s">
        <v>15</v>
      </c>
      <c r="CM64" s="215" t="s">
        <v>3</v>
      </c>
      <c r="CN64" s="215">
        <v>1</v>
      </c>
      <c r="CO64" s="215">
        <v>1</v>
      </c>
      <c r="CP64" s="215">
        <v>1</v>
      </c>
    </row>
    <row r="65" spans="1:94" x14ac:dyDescent="0.25">
      <c r="A65" s="274" t="s">
        <v>42</v>
      </c>
      <c r="B65" s="356">
        <f t="shared" ca="1" si="25"/>
        <v>0.1</v>
      </c>
      <c r="C65" s="356">
        <f t="shared" ca="1" si="26"/>
        <v>0</v>
      </c>
      <c r="D65" s="356">
        <f t="shared" ca="1" si="27"/>
        <v>0.1</v>
      </c>
      <c r="E65" s="356"/>
      <c r="F65" s="356">
        <f t="shared" ca="1" si="28"/>
        <v>0.1</v>
      </c>
      <c r="G65" s="356">
        <f t="shared" ca="1" si="29"/>
        <v>0</v>
      </c>
      <c r="H65" s="356">
        <f t="shared" ca="1" si="30"/>
        <v>0.1</v>
      </c>
      <c r="I65" s="357"/>
      <c r="J65" s="356">
        <f t="shared" ca="1" si="31"/>
        <v>0.1</v>
      </c>
      <c r="K65" s="356">
        <f t="shared" ca="1" si="32"/>
        <v>0</v>
      </c>
      <c r="L65" s="356">
        <f t="shared" ca="1" si="5"/>
        <v>0.1</v>
      </c>
      <c r="M65" s="275" t="s">
        <v>42</v>
      </c>
      <c r="N65" s="258"/>
      <c r="O65" s="233" t="s">
        <v>16</v>
      </c>
      <c r="P65" s="215">
        <v>3</v>
      </c>
      <c r="Q65" s="215">
        <v>0</v>
      </c>
      <c r="R65" s="239">
        <v>3</v>
      </c>
      <c r="S65" s="275"/>
      <c r="T65" s="233"/>
      <c r="Z65" s="215" t="s">
        <v>16</v>
      </c>
      <c r="AA65" s="215" t="s">
        <v>1</v>
      </c>
      <c r="AB65" s="240">
        <v>20.5</v>
      </c>
      <c r="AC65" s="240">
        <v>14.5</v>
      </c>
      <c r="AD65" s="240">
        <v>20.7</v>
      </c>
      <c r="AF65" s="215" t="s">
        <v>16</v>
      </c>
      <c r="AG65" s="215" t="s">
        <v>1</v>
      </c>
      <c r="AH65" s="215">
        <v>99</v>
      </c>
      <c r="AI65" s="215">
        <v>70</v>
      </c>
      <c r="AJ65" s="215">
        <v>100</v>
      </c>
      <c r="AL65" s="215" t="s">
        <v>16</v>
      </c>
      <c r="AM65" s="215" t="s">
        <v>1</v>
      </c>
      <c r="AN65" s="215">
        <v>8</v>
      </c>
      <c r="AO65" s="215">
        <v>5</v>
      </c>
      <c r="AP65" s="215">
        <v>8</v>
      </c>
      <c r="AZ65" s="215" t="s">
        <v>38</v>
      </c>
      <c r="BA65" s="215" t="s">
        <v>1</v>
      </c>
      <c r="BB65" s="241">
        <v>0.7</v>
      </c>
      <c r="BC65" s="241">
        <v>0.6</v>
      </c>
      <c r="BD65" s="241">
        <v>0.7</v>
      </c>
      <c r="BF65" s="215" t="s">
        <v>38</v>
      </c>
      <c r="BG65" s="215" t="s">
        <v>1</v>
      </c>
      <c r="BH65" s="235">
        <v>100</v>
      </c>
      <c r="BI65" s="235">
        <v>91</v>
      </c>
      <c r="BJ65" s="235">
        <v>100</v>
      </c>
      <c r="BL65" s="215" t="s">
        <v>38</v>
      </c>
      <c r="BM65" s="215" t="s">
        <v>1</v>
      </c>
      <c r="BN65" s="235">
        <v>0</v>
      </c>
      <c r="BO65" s="235">
        <v>0</v>
      </c>
      <c r="BP65" s="235">
        <v>0</v>
      </c>
      <c r="BZ65" s="215" t="s">
        <v>16</v>
      </c>
      <c r="CA65" s="215" t="s">
        <v>1</v>
      </c>
      <c r="CB65" s="241">
        <v>20.5</v>
      </c>
      <c r="CC65" s="241">
        <v>14.5</v>
      </c>
      <c r="CD65" s="241">
        <v>20.7</v>
      </c>
      <c r="CF65" s="215" t="s">
        <v>16</v>
      </c>
      <c r="CG65" s="215" t="s">
        <v>1</v>
      </c>
      <c r="CH65" s="215">
        <v>99</v>
      </c>
      <c r="CI65" s="215">
        <v>70</v>
      </c>
      <c r="CJ65" s="215">
        <v>100</v>
      </c>
      <c r="CL65" s="215" t="s">
        <v>16</v>
      </c>
      <c r="CM65" s="215" t="s">
        <v>1</v>
      </c>
      <c r="CN65" s="215">
        <v>8</v>
      </c>
      <c r="CO65" s="215">
        <v>5</v>
      </c>
      <c r="CP65" s="215">
        <v>8</v>
      </c>
    </row>
    <row r="66" spans="1:94" x14ac:dyDescent="0.25">
      <c r="A66" s="253" t="s">
        <v>43</v>
      </c>
      <c r="B66" s="356">
        <f t="shared" ca="1" si="25"/>
        <v>1</v>
      </c>
      <c r="C66" s="356">
        <f t="shared" ca="1" si="26"/>
        <v>1.4</v>
      </c>
      <c r="D66" s="356">
        <f t="shared" ca="1" si="27"/>
        <v>2.4</v>
      </c>
      <c r="E66" s="356"/>
      <c r="F66" s="356">
        <f t="shared" ca="1" si="28"/>
        <v>0.9</v>
      </c>
      <c r="G66" s="356">
        <f t="shared" ca="1" si="29"/>
        <v>1.2</v>
      </c>
      <c r="H66" s="356">
        <f t="shared" ca="1" si="30"/>
        <v>2.1</v>
      </c>
      <c r="I66" s="357"/>
      <c r="J66" s="356">
        <f t="shared" ca="1" si="31"/>
        <v>1</v>
      </c>
      <c r="K66" s="356">
        <f t="shared" ca="1" si="32"/>
        <v>1.4</v>
      </c>
      <c r="L66" s="356">
        <f t="shared" ca="1" si="5"/>
        <v>2.4</v>
      </c>
      <c r="M66" s="233" t="s">
        <v>43</v>
      </c>
      <c r="N66" s="258"/>
      <c r="O66" s="233" t="s">
        <v>17</v>
      </c>
      <c r="P66" s="215">
        <v>3</v>
      </c>
      <c r="Q66" s="215">
        <v>0</v>
      </c>
      <c r="R66" s="239">
        <v>3</v>
      </c>
      <c r="S66" s="275"/>
      <c r="T66" s="233"/>
      <c r="Z66" s="215" t="s">
        <v>16</v>
      </c>
      <c r="AA66" s="215" t="s">
        <v>2</v>
      </c>
      <c r="AB66" s="240">
        <v>11.7</v>
      </c>
      <c r="AC66" s="240">
        <v>5.2</v>
      </c>
      <c r="AD66" s="240">
        <v>11.9</v>
      </c>
      <c r="AF66" s="215" t="s">
        <v>16</v>
      </c>
      <c r="AG66" s="215" t="s">
        <v>2</v>
      </c>
      <c r="AH66" s="215">
        <v>98</v>
      </c>
      <c r="AI66" s="215">
        <v>44</v>
      </c>
      <c r="AJ66" s="215">
        <v>100</v>
      </c>
      <c r="AL66" s="215" t="s">
        <v>16</v>
      </c>
      <c r="AM66" s="215" t="s">
        <v>2</v>
      </c>
      <c r="AN66" s="215">
        <v>4</v>
      </c>
      <c r="AO66" s="215">
        <v>2</v>
      </c>
      <c r="AP66" s="215">
        <v>4</v>
      </c>
      <c r="AZ66" s="215" t="s">
        <v>38</v>
      </c>
      <c r="BA66" s="215" t="s">
        <v>2</v>
      </c>
      <c r="BB66" s="241">
        <v>0.4</v>
      </c>
      <c r="BC66" s="241">
        <v>0.3</v>
      </c>
      <c r="BD66" s="241">
        <v>0.4</v>
      </c>
      <c r="BF66" s="215" t="s">
        <v>38</v>
      </c>
      <c r="BG66" s="215" t="s">
        <v>2</v>
      </c>
      <c r="BH66" s="235">
        <v>99</v>
      </c>
      <c r="BI66" s="235">
        <v>83</v>
      </c>
      <c r="BJ66" s="235">
        <v>100</v>
      </c>
      <c r="BL66" s="215" t="s">
        <v>38</v>
      </c>
      <c r="BM66" s="215" t="s">
        <v>2</v>
      </c>
      <c r="BN66" s="235">
        <v>0</v>
      </c>
      <c r="BO66" s="235">
        <v>0</v>
      </c>
      <c r="BP66" s="235">
        <v>0</v>
      </c>
      <c r="BZ66" s="215" t="s">
        <v>16</v>
      </c>
      <c r="CA66" s="215" t="s">
        <v>2</v>
      </c>
      <c r="CB66" s="241">
        <v>11.7</v>
      </c>
      <c r="CC66" s="241">
        <v>5.2</v>
      </c>
      <c r="CD66" s="241">
        <v>11.9</v>
      </c>
      <c r="CF66" s="215" t="s">
        <v>16</v>
      </c>
      <c r="CG66" s="215" t="s">
        <v>2</v>
      </c>
      <c r="CH66" s="215">
        <v>98</v>
      </c>
      <c r="CI66" s="215">
        <v>44</v>
      </c>
      <c r="CJ66" s="215">
        <v>100</v>
      </c>
      <c r="CL66" s="215" t="s">
        <v>16</v>
      </c>
      <c r="CM66" s="215" t="s">
        <v>2</v>
      </c>
      <c r="CN66" s="215">
        <v>4</v>
      </c>
      <c r="CO66" s="215">
        <v>2</v>
      </c>
      <c r="CP66" s="215">
        <v>4</v>
      </c>
    </row>
    <row r="67" spans="1:94" x14ac:dyDescent="0.25">
      <c r="A67" s="253" t="s">
        <v>466</v>
      </c>
      <c r="B67" s="356">
        <f t="shared" ca="1" si="25"/>
        <v>0.1</v>
      </c>
      <c r="C67" s="356">
        <f t="shared" ca="1" si="26"/>
        <v>0.2</v>
      </c>
      <c r="D67" s="356">
        <f t="shared" ca="1" si="27"/>
        <v>0.2</v>
      </c>
      <c r="E67" s="356"/>
      <c r="F67" s="356">
        <f t="shared" ca="1" si="28"/>
        <v>0.1</v>
      </c>
      <c r="G67" s="356">
        <f t="shared" ca="1" si="29"/>
        <v>0.1</v>
      </c>
      <c r="H67" s="356">
        <f t="shared" ca="1" si="30"/>
        <v>0.2</v>
      </c>
      <c r="I67" s="357"/>
      <c r="J67" s="356">
        <f t="shared" ca="1" si="31"/>
        <v>0.1</v>
      </c>
      <c r="K67" s="356">
        <f t="shared" ca="1" si="32"/>
        <v>0.2</v>
      </c>
      <c r="L67" s="356">
        <f t="shared" ca="1" si="5"/>
        <v>0.2</v>
      </c>
      <c r="M67" s="233" t="s">
        <v>44</v>
      </c>
      <c r="N67" s="258"/>
      <c r="O67" s="233" t="s">
        <v>18</v>
      </c>
      <c r="P67" s="215">
        <v>3</v>
      </c>
      <c r="Q67" s="215">
        <v>0</v>
      </c>
      <c r="R67" s="239">
        <v>3</v>
      </c>
      <c r="S67" s="233"/>
      <c r="T67" s="276"/>
      <c r="Z67" s="215" t="s">
        <v>16</v>
      </c>
      <c r="AA67" s="215" t="s">
        <v>3</v>
      </c>
      <c r="AB67" s="240">
        <v>32.200000000000003</v>
      </c>
      <c r="AC67" s="240">
        <v>19.7</v>
      </c>
      <c r="AD67" s="240">
        <v>32.6</v>
      </c>
      <c r="AF67" s="215" t="s">
        <v>16</v>
      </c>
      <c r="AG67" s="215" t="s">
        <v>3</v>
      </c>
      <c r="AH67" s="215">
        <v>99</v>
      </c>
      <c r="AI67" s="215">
        <v>60</v>
      </c>
      <c r="AJ67" s="215">
        <v>100</v>
      </c>
      <c r="AL67" s="215" t="s">
        <v>16</v>
      </c>
      <c r="AM67" s="215" t="s">
        <v>3</v>
      </c>
      <c r="AN67" s="215">
        <v>6</v>
      </c>
      <c r="AO67" s="215">
        <v>4</v>
      </c>
      <c r="AP67" s="215">
        <v>6</v>
      </c>
      <c r="AZ67" s="215" t="s">
        <v>38</v>
      </c>
      <c r="BA67" s="215" t="s">
        <v>3</v>
      </c>
      <c r="BB67" s="241">
        <v>1.1000000000000001</v>
      </c>
      <c r="BC67" s="241">
        <v>1</v>
      </c>
      <c r="BD67" s="241">
        <v>1.1000000000000001</v>
      </c>
      <c r="BF67" s="215" t="s">
        <v>38</v>
      </c>
      <c r="BG67" s="215" t="s">
        <v>3</v>
      </c>
      <c r="BH67" s="235">
        <v>99</v>
      </c>
      <c r="BI67" s="235">
        <v>88</v>
      </c>
      <c r="BJ67" s="235">
        <v>100</v>
      </c>
      <c r="BL67" s="215" t="s">
        <v>38</v>
      </c>
      <c r="BM67" s="215" t="s">
        <v>3</v>
      </c>
      <c r="BN67" s="235">
        <v>0</v>
      </c>
      <c r="BO67" s="235">
        <v>0</v>
      </c>
      <c r="BP67" s="235">
        <v>0</v>
      </c>
      <c r="BZ67" s="215" t="s">
        <v>16</v>
      </c>
      <c r="CA67" s="215" t="s">
        <v>3</v>
      </c>
      <c r="CB67" s="241">
        <v>32.200000000000003</v>
      </c>
      <c r="CC67" s="241">
        <v>19.7</v>
      </c>
      <c r="CD67" s="241">
        <v>32.6</v>
      </c>
      <c r="CF67" s="215" t="s">
        <v>16</v>
      </c>
      <c r="CG67" s="215" t="s">
        <v>3</v>
      </c>
      <c r="CH67" s="215">
        <v>99</v>
      </c>
      <c r="CI67" s="215">
        <v>60</v>
      </c>
      <c r="CJ67" s="215">
        <v>100</v>
      </c>
      <c r="CL67" s="215" t="s">
        <v>16</v>
      </c>
      <c r="CM67" s="215" t="s">
        <v>3</v>
      </c>
      <c r="CN67" s="215">
        <v>6</v>
      </c>
      <c r="CO67" s="215">
        <v>4</v>
      </c>
      <c r="CP67" s="215">
        <v>6</v>
      </c>
    </row>
    <row r="68" spans="1:94" x14ac:dyDescent="0.25">
      <c r="A68" s="253"/>
      <c r="B68" s="356"/>
      <c r="C68" s="356"/>
      <c r="D68" s="356"/>
      <c r="E68" s="356"/>
      <c r="F68" s="356"/>
      <c r="G68" s="356"/>
      <c r="H68" s="356"/>
      <c r="I68" s="357"/>
      <c r="J68" s="356"/>
      <c r="K68" s="356"/>
      <c r="L68" s="356"/>
      <c r="M68" s="233"/>
      <c r="N68" s="258"/>
      <c r="O68" s="233" t="s">
        <v>19</v>
      </c>
      <c r="P68" s="215">
        <v>3</v>
      </c>
      <c r="Q68" s="215">
        <v>0</v>
      </c>
      <c r="R68" s="239">
        <v>3</v>
      </c>
      <c r="S68" s="233"/>
      <c r="T68" s="233"/>
      <c r="Z68" s="215" t="s">
        <v>17</v>
      </c>
      <c r="AA68" s="215" t="s">
        <v>1</v>
      </c>
      <c r="AB68" s="240">
        <v>9.4</v>
      </c>
      <c r="AC68" s="240">
        <v>6.9</v>
      </c>
      <c r="AD68" s="240">
        <v>9.5</v>
      </c>
      <c r="AF68" s="215" t="s">
        <v>17</v>
      </c>
      <c r="AG68" s="215" t="s">
        <v>1</v>
      </c>
      <c r="AH68" s="215">
        <v>99</v>
      </c>
      <c r="AI68" s="215">
        <v>73</v>
      </c>
      <c r="AJ68" s="215">
        <v>100</v>
      </c>
      <c r="AL68" s="215" t="s">
        <v>17</v>
      </c>
      <c r="AM68" s="215" t="s">
        <v>1</v>
      </c>
      <c r="AN68" s="215">
        <v>4</v>
      </c>
      <c r="AO68" s="215">
        <v>3</v>
      </c>
      <c r="AP68" s="215">
        <v>4</v>
      </c>
      <c r="AZ68" s="215" t="s">
        <v>40</v>
      </c>
      <c r="BA68" s="215" t="s">
        <v>1</v>
      </c>
      <c r="BB68" s="241">
        <v>0</v>
      </c>
      <c r="BC68" s="241">
        <v>0</v>
      </c>
      <c r="BD68" s="241">
        <v>0</v>
      </c>
      <c r="BF68" s="215" t="s">
        <v>40</v>
      </c>
      <c r="BG68" s="215" t="s">
        <v>1</v>
      </c>
      <c r="BH68" s="235">
        <v>100</v>
      </c>
      <c r="BI68" s="235">
        <v>100</v>
      </c>
      <c r="BJ68" s="235">
        <v>100</v>
      </c>
      <c r="BL68" s="215" t="s">
        <v>40</v>
      </c>
      <c r="BM68" s="215" t="s">
        <v>1</v>
      </c>
      <c r="BN68" s="235">
        <v>0</v>
      </c>
      <c r="BO68" s="235">
        <v>0</v>
      </c>
      <c r="BP68" s="235">
        <v>0</v>
      </c>
      <c r="BZ68" s="215" t="s">
        <v>17</v>
      </c>
      <c r="CA68" s="215" t="s">
        <v>1</v>
      </c>
      <c r="CB68" s="241">
        <v>9.4</v>
      </c>
      <c r="CC68" s="241">
        <v>6.9</v>
      </c>
      <c r="CD68" s="241">
        <v>9.5</v>
      </c>
      <c r="CF68" s="215" t="s">
        <v>17</v>
      </c>
      <c r="CG68" s="215" t="s">
        <v>1</v>
      </c>
      <c r="CH68" s="215">
        <v>99</v>
      </c>
      <c r="CI68" s="215">
        <v>73</v>
      </c>
      <c r="CJ68" s="215">
        <v>100</v>
      </c>
      <c r="CL68" s="215" t="s">
        <v>17</v>
      </c>
      <c r="CM68" s="215" t="s">
        <v>1</v>
      </c>
      <c r="CN68" s="215">
        <v>4</v>
      </c>
      <c r="CO68" s="215">
        <v>3</v>
      </c>
      <c r="CP68" s="215">
        <v>4</v>
      </c>
    </row>
    <row r="69" spans="1:94" x14ac:dyDescent="0.25">
      <c r="A69" s="270" t="s">
        <v>45</v>
      </c>
      <c r="B69" s="356">
        <f t="shared" ref="B69:B87" ca="1" si="33">IFERROR( INDEX(INDIRECT(VLOOKUP($B$6,$O$5:$R$7, IF($B$7=$O$24,2,IF($B$7=$O$25,3,4)),FALSE)),MATCH($M69,INDIRECT(VLOOKUP($B$7,$O$24:$P$26,2,FALSE)),0)+1),".")</f>
        <v>0.4</v>
      </c>
      <c r="C69" s="356">
        <f t="shared" ref="C69:C87" ca="1" si="34">IFERROR( INDEX(INDIRECT(VLOOKUP($B$6,$O$5:$R$7, IF($B$7=$O$24,2,IF($B$7=$O$25,3,4)),FALSE)),MATCH($M69,INDIRECT(VLOOKUP($B$7,$O$24:$P$26,2,FALSE)),0)),".")</f>
        <v>0.4</v>
      </c>
      <c r="D69" s="356">
        <f t="shared" ref="D69:D87" ca="1" si="35">IFERROR( INDEX(INDIRECT(VLOOKUP($B$6,$O$5:$R$7, IF($B$7=$O$24,2,IF($B$7=$O$25,3,4)),FALSE)),MATCH($M69,INDIRECT(VLOOKUP($B$7,$O$24:$P$26,2,FALSE)),0)+2),".")</f>
        <v>0.8</v>
      </c>
      <c r="E69" s="356"/>
      <c r="F69" s="356">
        <f t="shared" ref="F69:F87" ca="1" si="36">IFERROR( INDEX(INDIRECT(VLOOKUP($B$6,$O$10:$R$12, IF($B$7=$O$24,2,IF($B$7=$O$25,3,4)),FALSE)),MATCH($M69,INDIRECT(VLOOKUP($B$7,$O$24:$P$26,2,FALSE)),0)+1),".")</f>
        <v>0.2</v>
      </c>
      <c r="G69" s="356">
        <f t="shared" ref="G69:G87" ca="1" si="37">IFERROR( INDEX(INDIRECT(VLOOKUP($B$6,$O$10:$R$12, IF($B$7=$O$24,2,IF($B$7=$O$25,3,4)),FALSE)),MATCH($M69,INDIRECT(VLOOKUP($B$7,$O$24:$P$26,2,FALSE)),0)),".")</f>
        <v>0.3</v>
      </c>
      <c r="H69" s="356">
        <f t="shared" ref="H69:H87" ca="1" si="38">IFERROR( INDEX(INDIRECT(VLOOKUP($B$6,$O$10:$R$12, IF($B$7=$O$24,2,IF($B$7=$O$25,3,4)),FALSE)),MATCH($M69,INDIRECT(VLOOKUP($B$7,$O$24:$P$26,2,FALSE)),0)+2),".")</f>
        <v>0.5</v>
      </c>
      <c r="I69" s="357"/>
      <c r="J69" s="356">
        <f t="shared" ref="J69:J87" ca="1" si="39">IFERROR( INDEX(INDIRECT(VLOOKUP($B$6,$O$15:$R$17, IF($B$7=$O$24,2,IF($B$7=$O$25,3,4)),FALSE)),MATCH($M69,INDIRECT(VLOOKUP($B$7,$O$24:$P$26,2,FALSE)),0)+1),".")</f>
        <v>0.4</v>
      </c>
      <c r="K69" s="356">
        <f t="shared" ref="K69:K87" ca="1" si="40">IFERROR( INDEX(INDIRECT(VLOOKUP($B$6,$O$15:$R$17, IF($B$7=$O$24,2,IF($B$7=$O$25,3,4)),FALSE)),MATCH($M69,INDIRECT(VLOOKUP($B$7,$O$24:$P$26,2,FALSE)),0)),".")</f>
        <v>0.4</v>
      </c>
      <c r="L69" s="356">
        <f t="shared" ca="1" si="5"/>
        <v>0.8</v>
      </c>
      <c r="M69" s="271" t="s">
        <v>45</v>
      </c>
      <c r="N69" s="258"/>
      <c r="O69" s="233" t="s">
        <v>20</v>
      </c>
      <c r="P69" s="215">
        <v>3</v>
      </c>
      <c r="Q69" s="215">
        <v>0</v>
      </c>
      <c r="R69" s="239">
        <v>3</v>
      </c>
      <c r="S69" s="233"/>
      <c r="T69" s="233"/>
      <c r="Z69" s="215" t="s">
        <v>17</v>
      </c>
      <c r="AA69" s="215" t="s">
        <v>2</v>
      </c>
      <c r="AB69" s="240">
        <v>15.2</v>
      </c>
      <c r="AC69" s="240">
        <v>7.6</v>
      </c>
      <c r="AD69" s="240">
        <v>15.8</v>
      </c>
      <c r="AF69" s="215" t="s">
        <v>17</v>
      </c>
      <c r="AG69" s="215" t="s">
        <v>2</v>
      </c>
      <c r="AH69" s="215">
        <v>97</v>
      </c>
      <c r="AI69" s="215">
        <v>48</v>
      </c>
      <c r="AJ69" s="215">
        <v>100</v>
      </c>
      <c r="AL69" s="215" t="s">
        <v>17</v>
      </c>
      <c r="AM69" s="215" t="s">
        <v>2</v>
      </c>
      <c r="AN69" s="215">
        <v>6</v>
      </c>
      <c r="AO69" s="215">
        <v>3</v>
      </c>
      <c r="AP69" s="215">
        <v>6</v>
      </c>
      <c r="AZ69" s="215" t="s">
        <v>40</v>
      </c>
      <c r="BA69" s="215" t="s">
        <v>2</v>
      </c>
      <c r="BB69" s="241">
        <v>0</v>
      </c>
      <c r="BC69" s="241">
        <v>0</v>
      </c>
      <c r="BD69" s="241">
        <v>0</v>
      </c>
      <c r="BF69" s="215" t="s">
        <v>40</v>
      </c>
      <c r="BG69" s="215" t="s">
        <v>2</v>
      </c>
      <c r="BH69" s="235">
        <v>100</v>
      </c>
      <c r="BI69" s="235">
        <v>100</v>
      </c>
      <c r="BJ69" s="235">
        <v>100</v>
      </c>
      <c r="BL69" s="215" t="s">
        <v>40</v>
      </c>
      <c r="BM69" s="215" t="s">
        <v>2</v>
      </c>
      <c r="BN69" s="235">
        <v>0</v>
      </c>
      <c r="BO69" s="235">
        <v>0</v>
      </c>
      <c r="BP69" s="235">
        <v>0</v>
      </c>
      <c r="BZ69" s="215" t="s">
        <v>17</v>
      </c>
      <c r="CA69" s="215" t="s">
        <v>2</v>
      </c>
      <c r="CB69" s="241">
        <v>15.2</v>
      </c>
      <c r="CC69" s="241">
        <v>7.6</v>
      </c>
      <c r="CD69" s="241">
        <v>15.8</v>
      </c>
      <c r="CF69" s="215" t="s">
        <v>17</v>
      </c>
      <c r="CG69" s="215" t="s">
        <v>2</v>
      </c>
      <c r="CH69" s="215">
        <v>97</v>
      </c>
      <c r="CI69" s="215">
        <v>48</v>
      </c>
      <c r="CJ69" s="215">
        <v>100</v>
      </c>
      <c r="CL69" s="215" t="s">
        <v>17</v>
      </c>
      <c r="CM69" s="215" t="s">
        <v>2</v>
      </c>
      <c r="CN69" s="215">
        <v>6</v>
      </c>
      <c r="CO69" s="215">
        <v>3</v>
      </c>
      <c r="CP69" s="215">
        <v>6</v>
      </c>
    </row>
    <row r="70" spans="1:94" x14ac:dyDescent="0.25">
      <c r="A70" s="253" t="s">
        <v>46</v>
      </c>
      <c r="B70" s="356">
        <f t="shared" ca="1" si="33"/>
        <v>49.8</v>
      </c>
      <c r="C70" s="356">
        <f t="shared" ca="1" si="34"/>
        <v>99.3</v>
      </c>
      <c r="D70" s="356">
        <f t="shared" ca="1" si="35"/>
        <v>149.1</v>
      </c>
      <c r="E70" s="356"/>
      <c r="F70" s="356">
        <f t="shared" ca="1" si="36"/>
        <v>30.6</v>
      </c>
      <c r="G70" s="356">
        <f t="shared" ca="1" si="37"/>
        <v>80.5</v>
      </c>
      <c r="H70" s="356">
        <f t="shared" ca="1" si="38"/>
        <v>111.1</v>
      </c>
      <c r="I70" s="357"/>
      <c r="J70" s="356">
        <f t="shared" ca="1" si="39"/>
        <v>49.2</v>
      </c>
      <c r="K70" s="356">
        <f t="shared" ca="1" si="40"/>
        <v>98.7</v>
      </c>
      <c r="L70" s="356">
        <f t="shared" ca="1" si="5"/>
        <v>147.9</v>
      </c>
      <c r="M70" s="233" t="s">
        <v>46</v>
      </c>
      <c r="N70" s="258"/>
      <c r="O70" s="233" t="s">
        <v>21</v>
      </c>
      <c r="P70" s="215">
        <v>3</v>
      </c>
      <c r="Q70" s="215">
        <v>0</v>
      </c>
      <c r="R70" s="239">
        <v>3</v>
      </c>
      <c r="S70" s="271"/>
      <c r="T70" s="277"/>
      <c r="Z70" s="215" t="s">
        <v>17</v>
      </c>
      <c r="AA70" s="215" t="s">
        <v>3</v>
      </c>
      <c r="AB70" s="240">
        <v>24.6</v>
      </c>
      <c r="AC70" s="240">
        <v>14.5</v>
      </c>
      <c r="AD70" s="240">
        <v>25.3</v>
      </c>
      <c r="AF70" s="215" t="s">
        <v>17</v>
      </c>
      <c r="AG70" s="215" t="s">
        <v>3</v>
      </c>
      <c r="AH70" s="215">
        <v>98</v>
      </c>
      <c r="AI70" s="215">
        <v>58</v>
      </c>
      <c r="AJ70" s="215">
        <v>100</v>
      </c>
      <c r="AL70" s="215" t="s">
        <v>17</v>
      </c>
      <c r="AM70" s="215" t="s">
        <v>3</v>
      </c>
      <c r="AN70" s="215">
        <v>5</v>
      </c>
      <c r="AO70" s="215">
        <v>3</v>
      </c>
      <c r="AP70" s="215">
        <v>5</v>
      </c>
      <c r="AZ70" s="215" t="s">
        <v>40</v>
      </c>
      <c r="BA70" s="215" t="s">
        <v>3</v>
      </c>
      <c r="BB70" s="241">
        <v>0</v>
      </c>
      <c r="BC70" s="241">
        <v>0</v>
      </c>
      <c r="BD70" s="241">
        <v>0</v>
      </c>
      <c r="BF70" s="215" t="s">
        <v>40</v>
      </c>
      <c r="BG70" s="215" t="s">
        <v>3</v>
      </c>
      <c r="BH70" s="235">
        <v>100</v>
      </c>
      <c r="BI70" s="235">
        <v>100</v>
      </c>
      <c r="BJ70" s="235">
        <v>100</v>
      </c>
      <c r="BL70" s="215" t="s">
        <v>40</v>
      </c>
      <c r="BM70" s="215" t="s">
        <v>3</v>
      </c>
      <c r="BN70" s="235">
        <v>0</v>
      </c>
      <c r="BO70" s="235">
        <v>0</v>
      </c>
      <c r="BP70" s="235">
        <v>0</v>
      </c>
      <c r="BZ70" s="215" t="s">
        <v>17</v>
      </c>
      <c r="CA70" s="215" t="s">
        <v>3</v>
      </c>
      <c r="CB70" s="241">
        <v>24.6</v>
      </c>
      <c r="CC70" s="241">
        <v>14.5</v>
      </c>
      <c r="CD70" s="241">
        <v>25.3</v>
      </c>
      <c r="CF70" s="215" t="s">
        <v>17</v>
      </c>
      <c r="CG70" s="215" t="s">
        <v>3</v>
      </c>
      <c r="CH70" s="215">
        <v>98</v>
      </c>
      <c r="CI70" s="215">
        <v>58</v>
      </c>
      <c r="CJ70" s="215">
        <v>100</v>
      </c>
      <c r="CL70" s="215" t="s">
        <v>17</v>
      </c>
      <c r="CM70" s="215" t="s">
        <v>3</v>
      </c>
      <c r="CN70" s="215">
        <v>5</v>
      </c>
      <c r="CO70" s="215">
        <v>3</v>
      </c>
      <c r="CP70" s="215">
        <v>5</v>
      </c>
    </row>
    <row r="71" spans="1:94" x14ac:dyDescent="0.25">
      <c r="A71" s="253" t="s">
        <v>47</v>
      </c>
      <c r="B71" s="356">
        <f t="shared" ca="1" si="33"/>
        <v>3.1</v>
      </c>
      <c r="C71" s="356">
        <f t="shared" ca="1" si="34"/>
        <v>3.1</v>
      </c>
      <c r="D71" s="356">
        <f t="shared" ca="1" si="35"/>
        <v>6.2</v>
      </c>
      <c r="E71" s="356"/>
      <c r="F71" s="356">
        <f t="shared" ca="1" si="36"/>
        <v>1.6</v>
      </c>
      <c r="G71" s="356">
        <f t="shared" ca="1" si="37"/>
        <v>2.2000000000000002</v>
      </c>
      <c r="H71" s="356">
        <f t="shared" ca="1" si="38"/>
        <v>3.7</v>
      </c>
      <c r="I71" s="357"/>
      <c r="J71" s="356">
        <f t="shared" ca="1" si="39"/>
        <v>3</v>
      </c>
      <c r="K71" s="356">
        <f t="shared" ca="1" si="40"/>
        <v>3</v>
      </c>
      <c r="L71" s="356">
        <f t="shared" ca="1" si="5"/>
        <v>6</v>
      </c>
      <c r="M71" s="233" t="s">
        <v>47</v>
      </c>
      <c r="N71" s="258"/>
      <c r="O71" s="233" t="s">
        <v>80</v>
      </c>
      <c r="P71" s="215">
        <v>0</v>
      </c>
      <c r="Q71" s="215">
        <v>0</v>
      </c>
      <c r="R71" s="239">
        <v>0</v>
      </c>
      <c r="S71" s="276"/>
      <c r="T71" s="277"/>
      <c r="Z71" s="215" t="s">
        <v>18</v>
      </c>
      <c r="AA71" s="215" t="s">
        <v>1</v>
      </c>
      <c r="AB71" s="240">
        <v>6</v>
      </c>
      <c r="AC71" s="240">
        <v>4.2</v>
      </c>
      <c r="AD71" s="240">
        <v>6.1</v>
      </c>
      <c r="AF71" s="215" t="s">
        <v>18</v>
      </c>
      <c r="AG71" s="215" t="s">
        <v>1</v>
      </c>
      <c r="AH71" s="215">
        <v>99</v>
      </c>
      <c r="AI71" s="215">
        <v>70</v>
      </c>
      <c r="AJ71" s="215">
        <v>100</v>
      </c>
      <c r="AL71" s="215" t="s">
        <v>18</v>
      </c>
      <c r="AM71" s="215" t="s">
        <v>1</v>
      </c>
      <c r="AN71" s="215">
        <v>2</v>
      </c>
      <c r="AO71" s="215">
        <v>2</v>
      </c>
      <c r="AP71" s="215">
        <v>2</v>
      </c>
      <c r="AZ71" s="215" t="s">
        <v>46</v>
      </c>
      <c r="BA71" s="215" t="s">
        <v>1</v>
      </c>
      <c r="BB71" s="241">
        <v>0</v>
      </c>
      <c r="BC71" s="241">
        <v>0</v>
      </c>
      <c r="BD71" s="241">
        <v>0</v>
      </c>
      <c r="BF71" s="215" t="s">
        <v>46</v>
      </c>
      <c r="BG71" s="215" t="s">
        <v>1</v>
      </c>
      <c r="BH71" s="235">
        <v>88</v>
      </c>
      <c r="BI71" s="235">
        <v>75</v>
      </c>
      <c r="BJ71" s="235">
        <v>100</v>
      </c>
      <c r="BL71" s="215" t="s">
        <v>46</v>
      </c>
      <c r="BM71" s="215" t="s">
        <v>1</v>
      </c>
      <c r="BN71" s="235">
        <v>0</v>
      </c>
      <c r="BO71" s="235">
        <v>0</v>
      </c>
      <c r="BP71" s="235">
        <v>0</v>
      </c>
      <c r="BZ71" s="215" t="s">
        <v>18</v>
      </c>
      <c r="CA71" s="215" t="s">
        <v>1</v>
      </c>
      <c r="CB71" s="241">
        <v>6</v>
      </c>
      <c r="CC71" s="241">
        <v>4.2</v>
      </c>
      <c r="CD71" s="241">
        <v>6.1</v>
      </c>
      <c r="CF71" s="215" t="s">
        <v>18</v>
      </c>
      <c r="CG71" s="215" t="s">
        <v>1</v>
      </c>
      <c r="CH71" s="215">
        <v>99</v>
      </c>
      <c r="CI71" s="215">
        <v>70</v>
      </c>
      <c r="CJ71" s="215">
        <v>100</v>
      </c>
      <c r="CL71" s="215" t="s">
        <v>18</v>
      </c>
      <c r="CM71" s="215" t="s">
        <v>1</v>
      </c>
      <c r="CN71" s="215">
        <v>2</v>
      </c>
      <c r="CO71" s="215">
        <v>2</v>
      </c>
      <c r="CP71" s="215">
        <v>2</v>
      </c>
    </row>
    <row r="72" spans="1:94" x14ac:dyDescent="0.25">
      <c r="A72" s="278" t="s">
        <v>87</v>
      </c>
      <c r="B72" s="356">
        <f t="shared" ca="1" si="33"/>
        <v>0.6</v>
      </c>
      <c r="C72" s="356">
        <f t="shared" ca="1" si="34"/>
        <v>9.6</v>
      </c>
      <c r="D72" s="356">
        <f t="shared" ca="1" si="35"/>
        <v>10.199999999999999</v>
      </c>
      <c r="E72" s="356"/>
      <c r="F72" s="356">
        <f t="shared" ca="1" si="36"/>
        <v>0.4</v>
      </c>
      <c r="G72" s="356">
        <f t="shared" ca="1" si="37"/>
        <v>6.6</v>
      </c>
      <c r="H72" s="356">
        <f t="shared" ca="1" si="38"/>
        <v>7</v>
      </c>
      <c r="I72" s="357"/>
      <c r="J72" s="356">
        <f t="shared" ca="1" si="39"/>
        <v>0.6</v>
      </c>
      <c r="K72" s="356">
        <f t="shared" ca="1" si="40"/>
        <v>9.5</v>
      </c>
      <c r="L72" s="356">
        <f t="shared" ca="1" si="5"/>
        <v>10.1</v>
      </c>
      <c r="M72" s="279" t="s">
        <v>87</v>
      </c>
      <c r="N72" s="258"/>
      <c r="O72" s="233" t="s">
        <v>23</v>
      </c>
      <c r="P72" s="215">
        <v>3</v>
      </c>
      <c r="Q72" s="215">
        <v>3</v>
      </c>
      <c r="R72" s="239">
        <v>3</v>
      </c>
      <c r="S72" s="233"/>
      <c r="T72" s="277"/>
      <c r="Z72" s="215" t="s">
        <v>18</v>
      </c>
      <c r="AA72" s="215" t="s">
        <v>2</v>
      </c>
      <c r="AB72" s="240">
        <v>36</v>
      </c>
      <c r="AC72" s="240">
        <v>18.5</v>
      </c>
      <c r="AD72" s="240">
        <v>36.700000000000003</v>
      </c>
      <c r="AF72" s="215" t="s">
        <v>18</v>
      </c>
      <c r="AG72" s="215" t="s">
        <v>2</v>
      </c>
      <c r="AH72" s="215">
        <v>98</v>
      </c>
      <c r="AI72" s="215">
        <v>50</v>
      </c>
      <c r="AJ72" s="215">
        <v>100</v>
      </c>
      <c r="AL72" s="215" t="s">
        <v>18</v>
      </c>
      <c r="AM72" s="215" t="s">
        <v>2</v>
      </c>
      <c r="AN72" s="215">
        <v>13</v>
      </c>
      <c r="AO72" s="215">
        <v>7</v>
      </c>
      <c r="AP72" s="215">
        <v>13</v>
      </c>
      <c r="AZ72" s="215" t="s">
        <v>46</v>
      </c>
      <c r="BA72" s="215" t="s">
        <v>2</v>
      </c>
      <c r="BB72" s="241" t="s">
        <v>246</v>
      </c>
      <c r="BC72" s="241" t="s">
        <v>246</v>
      </c>
      <c r="BD72" s="241" t="s">
        <v>246</v>
      </c>
      <c r="BF72" s="215" t="s">
        <v>46</v>
      </c>
      <c r="BG72" s="215" t="s">
        <v>2</v>
      </c>
      <c r="BH72" s="235" t="s">
        <v>246</v>
      </c>
      <c r="BI72" s="235" t="s">
        <v>246</v>
      </c>
      <c r="BJ72" s="235">
        <v>100</v>
      </c>
      <c r="BL72" s="215" t="s">
        <v>46</v>
      </c>
      <c r="BM72" s="215" t="s">
        <v>2</v>
      </c>
      <c r="BN72" s="235" t="s">
        <v>246</v>
      </c>
      <c r="BO72" s="235" t="s">
        <v>246</v>
      </c>
      <c r="BP72" s="235" t="s">
        <v>246</v>
      </c>
      <c r="BZ72" s="215" t="s">
        <v>18</v>
      </c>
      <c r="CA72" s="215" t="s">
        <v>2</v>
      </c>
      <c r="CB72" s="241">
        <v>36</v>
      </c>
      <c r="CC72" s="241">
        <v>18.5</v>
      </c>
      <c r="CD72" s="241">
        <v>36.700000000000003</v>
      </c>
      <c r="CF72" s="215" t="s">
        <v>18</v>
      </c>
      <c r="CG72" s="215" t="s">
        <v>2</v>
      </c>
      <c r="CH72" s="215">
        <v>98</v>
      </c>
      <c r="CI72" s="215">
        <v>50</v>
      </c>
      <c r="CJ72" s="215">
        <v>100</v>
      </c>
      <c r="CL72" s="215" t="s">
        <v>18</v>
      </c>
      <c r="CM72" s="215" t="s">
        <v>2</v>
      </c>
      <c r="CN72" s="215">
        <v>13</v>
      </c>
      <c r="CO72" s="215">
        <v>7</v>
      </c>
      <c r="CP72" s="215">
        <v>13</v>
      </c>
    </row>
    <row r="73" spans="1:94" x14ac:dyDescent="0.25">
      <c r="A73" s="253" t="s">
        <v>48</v>
      </c>
      <c r="B73" s="356">
        <f t="shared" ca="1" si="33"/>
        <v>23.6</v>
      </c>
      <c r="C73" s="356">
        <f t="shared" ca="1" si="34"/>
        <v>37.4</v>
      </c>
      <c r="D73" s="356">
        <f t="shared" ca="1" si="35"/>
        <v>61.1</v>
      </c>
      <c r="E73" s="356"/>
      <c r="F73" s="356">
        <f t="shared" ca="1" si="36"/>
        <v>14.4</v>
      </c>
      <c r="G73" s="356">
        <f t="shared" ca="1" si="37"/>
        <v>28.5</v>
      </c>
      <c r="H73" s="356">
        <f t="shared" ca="1" si="38"/>
        <v>42.9</v>
      </c>
      <c r="I73" s="357"/>
      <c r="J73" s="356">
        <f t="shared" ca="1" si="39"/>
        <v>23.4</v>
      </c>
      <c r="K73" s="356">
        <f t="shared" ca="1" si="40"/>
        <v>37.200000000000003</v>
      </c>
      <c r="L73" s="356">
        <f t="shared" ca="1" si="5"/>
        <v>60.6</v>
      </c>
      <c r="M73" s="233" t="s">
        <v>48</v>
      </c>
      <c r="N73" s="258"/>
      <c r="O73" s="233" t="s">
        <v>24</v>
      </c>
      <c r="P73" s="215">
        <v>3</v>
      </c>
      <c r="Q73" s="215">
        <v>3</v>
      </c>
      <c r="R73" s="239">
        <v>3</v>
      </c>
      <c r="S73" s="233"/>
      <c r="T73" s="276"/>
      <c r="Z73" s="215" t="s">
        <v>18</v>
      </c>
      <c r="AA73" s="215" t="s">
        <v>3</v>
      </c>
      <c r="AB73" s="240">
        <v>42</v>
      </c>
      <c r="AC73" s="240">
        <v>22.7</v>
      </c>
      <c r="AD73" s="240">
        <v>42.8</v>
      </c>
      <c r="AF73" s="215" t="s">
        <v>18</v>
      </c>
      <c r="AG73" s="215" t="s">
        <v>3</v>
      </c>
      <c r="AH73" s="215">
        <v>98</v>
      </c>
      <c r="AI73" s="215">
        <v>53</v>
      </c>
      <c r="AJ73" s="215">
        <v>100</v>
      </c>
      <c r="AL73" s="215" t="s">
        <v>18</v>
      </c>
      <c r="AM73" s="215" t="s">
        <v>3</v>
      </c>
      <c r="AN73" s="215">
        <v>8</v>
      </c>
      <c r="AO73" s="215">
        <v>4</v>
      </c>
      <c r="AP73" s="215">
        <v>8</v>
      </c>
      <c r="AZ73" s="215" t="s">
        <v>46</v>
      </c>
      <c r="BA73" s="215" t="s">
        <v>3</v>
      </c>
      <c r="BB73" s="241">
        <v>0</v>
      </c>
      <c r="BC73" s="241">
        <v>0</v>
      </c>
      <c r="BD73" s="241">
        <v>0</v>
      </c>
      <c r="BF73" s="215" t="s">
        <v>46</v>
      </c>
      <c r="BG73" s="215" t="s">
        <v>3</v>
      </c>
      <c r="BH73" s="235">
        <v>90</v>
      </c>
      <c r="BI73" s="235">
        <v>80</v>
      </c>
      <c r="BJ73" s="235">
        <v>100</v>
      </c>
      <c r="BL73" s="215" t="s">
        <v>46</v>
      </c>
      <c r="BM73" s="215" t="s">
        <v>3</v>
      </c>
      <c r="BN73" s="235">
        <v>0</v>
      </c>
      <c r="BO73" s="235">
        <v>0</v>
      </c>
      <c r="BP73" s="235">
        <v>0</v>
      </c>
      <c r="BZ73" s="215" t="s">
        <v>18</v>
      </c>
      <c r="CA73" s="215" t="s">
        <v>3</v>
      </c>
      <c r="CB73" s="241">
        <v>42</v>
      </c>
      <c r="CC73" s="241">
        <v>22.7</v>
      </c>
      <c r="CD73" s="241">
        <v>42.8</v>
      </c>
      <c r="CF73" s="215" t="s">
        <v>18</v>
      </c>
      <c r="CG73" s="215" t="s">
        <v>3</v>
      </c>
      <c r="CH73" s="215">
        <v>98</v>
      </c>
      <c r="CI73" s="215">
        <v>53</v>
      </c>
      <c r="CJ73" s="215">
        <v>100</v>
      </c>
      <c r="CL73" s="215" t="s">
        <v>18</v>
      </c>
      <c r="CM73" s="215" t="s">
        <v>3</v>
      </c>
      <c r="CN73" s="215">
        <v>8</v>
      </c>
      <c r="CO73" s="215">
        <v>4</v>
      </c>
      <c r="CP73" s="215">
        <v>8</v>
      </c>
    </row>
    <row r="74" spans="1:94" x14ac:dyDescent="0.25">
      <c r="A74" s="253" t="s">
        <v>49</v>
      </c>
      <c r="B74" s="356">
        <f t="shared" ca="1" si="33"/>
        <v>193.1</v>
      </c>
      <c r="C74" s="356">
        <f t="shared" ca="1" si="34"/>
        <v>201.9</v>
      </c>
      <c r="D74" s="356">
        <f t="shared" ca="1" si="35"/>
        <v>395</v>
      </c>
      <c r="E74" s="356"/>
      <c r="F74" s="356">
        <f t="shared" ca="1" si="36"/>
        <v>126.2</v>
      </c>
      <c r="G74" s="356">
        <f t="shared" ca="1" si="37"/>
        <v>163.1</v>
      </c>
      <c r="H74" s="356">
        <f t="shared" ca="1" si="38"/>
        <v>289.3</v>
      </c>
      <c r="I74" s="357"/>
      <c r="J74" s="356">
        <f t="shared" ca="1" si="39"/>
        <v>190.9</v>
      </c>
      <c r="K74" s="356">
        <f t="shared" ca="1" si="40"/>
        <v>200.7</v>
      </c>
      <c r="L74" s="356">
        <f t="shared" ca="1" si="5"/>
        <v>391.6</v>
      </c>
      <c r="M74" s="233" t="s">
        <v>49</v>
      </c>
      <c r="N74" s="258"/>
      <c r="O74" s="233" t="s">
        <v>26</v>
      </c>
      <c r="P74" s="215">
        <v>3</v>
      </c>
      <c r="Q74" s="215">
        <v>0</v>
      </c>
      <c r="R74" s="239">
        <v>3</v>
      </c>
      <c r="S74" s="279"/>
      <c r="T74" s="276"/>
      <c r="Z74" s="215" t="s">
        <v>19</v>
      </c>
      <c r="AA74" s="215" t="s">
        <v>1</v>
      </c>
      <c r="AB74" s="240">
        <v>0.2</v>
      </c>
      <c r="AC74" s="240">
        <v>0.1</v>
      </c>
      <c r="AD74" s="240">
        <v>0.2</v>
      </c>
      <c r="AF74" s="215" t="s">
        <v>19</v>
      </c>
      <c r="AG74" s="215" t="s">
        <v>1</v>
      </c>
      <c r="AH74" s="215">
        <v>99</v>
      </c>
      <c r="AI74" s="215">
        <v>78</v>
      </c>
      <c r="AJ74" s="215">
        <v>100</v>
      </c>
      <c r="AL74" s="215" t="s">
        <v>19</v>
      </c>
      <c r="AM74" s="215" t="s">
        <v>1</v>
      </c>
      <c r="AN74" s="215">
        <v>0</v>
      </c>
      <c r="AO74" s="215">
        <v>0</v>
      </c>
      <c r="AP74" s="215">
        <v>0</v>
      </c>
      <c r="AZ74" s="215" t="s">
        <v>49</v>
      </c>
      <c r="BA74" s="215" t="s">
        <v>1</v>
      </c>
      <c r="BB74" s="241">
        <v>24.2</v>
      </c>
      <c r="BC74" s="241">
        <v>15.4</v>
      </c>
      <c r="BD74" s="241">
        <v>24.9</v>
      </c>
      <c r="BF74" s="215" t="s">
        <v>49</v>
      </c>
      <c r="BG74" s="215" t="s">
        <v>1</v>
      </c>
      <c r="BH74" s="235">
        <v>97</v>
      </c>
      <c r="BI74" s="235">
        <v>62</v>
      </c>
      <c r="BJ74" s="235">
        <v>100</v>
      </c>
      <c r="BL74" s="215" t="s">
        <v>49</v>
      </c>
      <c r="BM74" s="215" t="s">
        <v>1</v>
      </c>
      <c r="BN74" s="235">
        <v>9</v>
      </c>
      <c r="BO74" s="235">
        <v>6</v>
      </c>
      <c r="BP74" s="235">
        <v>9</v>
      </c>
      <c r="BZ74" s="215" t="s">
        <v>19</v>
      </c>
      <c r="CA74" s="215" t="s">
        <v>1</v>
      </c>
      <c r="CB74" s="241">
        <v>0.2</v>
      </c>
      <c r="CC74" s="241">
        <v>0.1</v>
      </c>
      <c r="CD74" s="241">
        <v>0.2</v>
      </c>
      <c r="CF74" s="215" t="s">
        <v>19</v>
      </c>
      <c r="CG74" s="215" t="s">
        <v>1</v>
      </c>
      <c r="CH74" s="215">
        <v>99</v>
      </c>
      <c r="CI74" s="215">
        <v>78</v>
      </c>
      <c r="CJ74" s="215">
        <v>100</v>
      </c>
      <c r="CL74" s="215" t="s">
        <v>19</v>
      </c>
      <c r="CM74" s="215" t="s">
        <v>1</v>
      </c>
      <c r="CN74" s="215">
        <v>0</v>
      </c>
      <c r="CO74" s="215">
        <v>0</v>
      </c>
      <c r="CP74" s="215">
        <v>0</v>
      </c>
    </row>
    <row r="75" spans="1:94" x14ac:dyDescent="0.25">
      <c r="A75" s="270" t="s">
        <v>50</v>
      </c>
      <c r="B75" s="356">
        <f t="shared" ca="1" si="33"/>
        <v>0.1</v>
      </c>
      <c r="C75" s="356">
        <f t="shared" ca="1" si="34"/>
        <v>0.1</v>
      </c>
      <c r="D75" s="356">
        <f t="shared" ca="1" si="35"/>
        <v>0.3</v>
      </c>
      <c r="E75" s="356"/>
      <c r="F75" s="356">
        <f t="shared" ca="1" si="36"/>
        <v>0</v>
      </c>
      <c r="G75" s="356">
        <f t="shared" ca="1" si="37"/>
        <v>0.1</v>
      </c>
      <c r="H75" s="356">
        <f t="shared" ca="1" si="38"/>
        <v>0.1</v>
      </c>
      <c r="I75" s="357"/>
      <c r="J75" s="356">
        <f t="shared" ca="1" si="39"/>
        <v>0.1</v>
      </c>
      <c r="K75" s="356">
        <f t="shared" ca="1" si="40"/>
        <v>0.1</v>
      </c>
      <c r="L75" s="356">
        <f t="shared" ref="L75:L87" ca="1" si="41">IFERROR( INDEX(INDIRECT(VLOOKUP($B$6,$O$15:$R$17, IF($B$7=$O$24,2,IF($B$7=$O$25,3,4)),FALSE)),MATCH($M75,INDIRECT(VLOOKUP($B$7,$O$24:$P$26,2,FALSE)),0)+2),".")</f>
        <v>0.2</v>
      </c>
      <c r="M75" s="271" t="s">
        <v>50</v>
      </c>
      <c r="N75" s="258"/>
      <c r="O75" s="233" t="s">
        <v>27</v>
      </c>
      <c r="P75" s="215">
        <v>3</v>
      </c>
      <c r="Q75" s="215">
        <v>3</v>
      </c>
      <c r="R75" s="239">
        <v>3</v>
      </c>
      <c r="S75" s="233"/>
      <c r="T75" s="276"/>
      <c r="Z75" s="215" t="s">
        <v>19</v>
      </c>
      <c r="AA75" s="215" t="s">
        <v>2</v>
      </c>
      <c r="AB75" s="240">
        <v>2.1</v>
      </c>
      <c r="AC75" s="240">
        <v>1.3</v>
      </c>
      <c r="AD75" s="240">
        <v>2.1</v>
      </c>
      <c r="AF75" s="215" t="s">
        <v>19</v>
      </c>
      <c r="AG75" s="215" t="s">
        <v>2</v>
      </c>
      <c r="AH75" s="215">
        <v>99</v>
      </c>
      <c r="AI75" s="215">
        <v>64</v>
      </c>
      <c r="AJ75" s="215">
        <v>100</v>
      </c>
      <c r="AL75" s="215" t="s">
        <v>19</v>
      </c>
      <c r="AM75" s="215" t="s">
        <v>2</v>
      </c>
      <c r="AN75" s="215">
        <v>1</v>
      </c>
      <c r="AO75" s="215">
        <v>0</v>
      </c>
      <c r="AP75" s="215">
        <v>1</v>
      </c>
      <c r="AZ75" s="215" t="s">
        <v>49</v>
      </c>
      <c r="BA75" s="215" t="s">
        <v>2</v>
      </c>
      <c r="BB75" s="241">
        <v>27.9</v>
      </c>
      <c r="BC75" s="241">
        <v>13.8</v>
      </c>
      <c r="BD75" s="241">
        <v>29.6</v>
      </c>
      <c r="BF75" s="215" t="s">
        <v>49</v>
      </c>
      <c r="BG75" s="215" t="s">
        <v>2</v>
      </c>
      <c r="BH75" s="235">
        <v>94</v>
      </c>
      <c r="BI75" s="235">
        <v>47</v>
      </c>
      <c r="BJ75" s="235">
        <v>100</v>
      </c>
      <c r="BL75" s="215" t="s">
        <v>49</v>
      </c>
      <c r="BM75" s="215" t="s">
        <v>2</v>
      </c>
      <c r="BN75" s="235">
        <v>10</v>
      </c>
      <c r="BO75" s="235">
        <v>5</v>
      </c>
      <c r="BP75" s="235">
        <v>11</v>
      </c>
      <c r="BZ75" s="215" t="s">
        <v>19</v>
      </c>
      <c r="CA75" s="215" t="s">
        <v>2</v>
      </c>
      <c r="CB75" s="241">
        <v>2.1</v>
      </c>
      <c r="CC75" s="241">
        <v>1.3</v>
      </c>
      <c r="CD75" s="241">
        <v>2.1</v>
      </c>
      <c r="CF75" s="215" t="s">
        <v>19</v>
      </c>
      <c r="CG75" s="215" t="s">
        <v>2</v>
      </c>
      <c r="CH75" s="215">
        <v>99</v>
      </c>
      <c r="CI75" s="215">
        <v>64</v>
      </c>
      <c r="CJ75" s="215">
        <v>100</v>
      </c>
      <c r="CL75" s="215" t="s">
        <v>19</v>
      </c>
      <c r="CM75" s="215" t="s">
        <v>2</v>
      </c>
      <c r="CN75" s="215">
        <v>1</v>
      </c>
      <c r="CO75" s="215">
        <v>0</v>
      </c>
      <c r="CP75" s="215">
        <v>1</v>
      </c>
    </row>
    <row r="76" spans="1:94" x14ac:dyDescent="0.25">
      <c r="A76" s="270" t="s">
        <v>51</v>
      </c>
      <c r="B76" s="356">
        <f t="shared" ca="1" si="33"/>
        <v>3.9</v>
      </c>
      <c r="C76" s="356">
        <f t="shared" ca="1" si="34"/>
        <v>3.6</v>
      </c>
      <c r="D76" s="356">
        <f t="shared" ca="1" si="35"/>
        <v>7.5</v>
      </c>
      <c r="E76" s="356"/>
      <c r="F76" s="356">
        <f t="shared" ca="1" si="36"/>
        <v>1.4</v>
      </c>
      <c r="G76" s="356">
        <f t="shared" ca="1" si="37"/>
        <v>1.6</v>
      </c>
      <c r="H76" s="356">
        <f t="shared" ca="1" si="38"/>
        <v>3</v>
      </c>
      <c r="I76" s="357"/>
      <c r="J76" s="356">
        <f t="shared" ca="1" si="39"/>
        <v>3.6</v>
      </c>
      <c r="K76" s="356">
        <f t="shared" ca="1" si="40"/>
        <v>3.5</v>
      </c>
      <c r="L76" s="356">
        <f t="shared" ca="1" si="41"/>
        <v>7</v>
      </c>
      <c r="M76" s="271" t="s">
        <v>51</v>
      </c>
      <c r="N76" s="258"/>
      <c r="O76" s="233" t="s">
        <v>28</v>
      </c>
      <c r="P76" s="215">
        <v>3</v>
      </c>
      <c r="Q76" s="215">
        <v>3</v>
      </c>
      <c r="R76" s="239">
        <v>3</v>
      </c>
      <c r="S76" s="233"/>
      <c r="T76" s="233"/>
      <c r="Z76" s="215" t="s">
        <v>19</v>
      </c>
      <c r="AA76" s="215" t="s">
        <v>3</v>
      </c>
      <c r="AB76" s="240">
        <v>2.2000000000000002</v>
      </c>
      <c r="AC76" s="240">
        <v>1.5</v>
      </c>
      <c r="AD76" s="240">
        <v>2.2999999999999998</v>
      </c>
      <c r="AF76" s="215" t="s">
        <v>19</v>
      </c>
      <c r="AG76" s="215" t="s">
        <v>3</v>
      </c>
      <c r="AH76" s="215">
        <v>99</v>
      </c>
      <c r="AI76" s="215">
        <v>65</v>
      </c>
      <c r="AJ76" s="215">
        <v>100</v>
      </c>
      <c r="AL76" s="215" t="s">
        <v>19</v>
      </c>
      <c r="AM76" s="215" t="s">
        <v>3</v>
      </c>
      <c r="AN76" s="215">
        <v>0</v>
      </c>
      <c r="AO76" s="215">
        <v>0</v>
      </c>
      <c r="AP76" s="215">
        <v>0</v>
      </c>
      <c r="AZ76" s="215" t="s">
        <v>49</v>
      </c>
      <c r="BA76" s="215" t="s">
        <v>3</v>
      </c>
      <c r="BB76" s="241">
        <v>52.1</v>
      </c>
      <c r="BC76" s="241">
        <v>29.2</v>
      </c>
      <c r="BD76" s="241">
        <v>54.5</v>
      </c>
      <c r="BF76" s="215" t="s">
        <v>49</v>
      </c>
      <c r="BG76" s="215" t="s">
        <v>3</v>
      </c>
      <c r="BH76" s="235">
        <v>96</v>
      </c>
      <c r="BI76" s="235">
        <v>54</v>
      </c>
      <c r="BJ76" s="235">
        <v>100</v>
      </c>
      <c r="BL76" s="215" t="s">
        <v>49</v>
      </c>
      <c r="BM76" s="215" t="s">
        <v>3</v>
      </c>
      <c r="BN76" s="235">
        <v>10</v>
      </c>
      <c r="BO76" s="235">
        <v>5</v>
      </c>
      <c r="BP76" s="235">
        <v>10</v>
      </c>
      <c r="BZ76" s="215" t="s">
        <v>19</v>
      </c>
      <c r="CA76" s="215" t="s">
        <v>3</v>
      </c>
      <c r="CB76" s="241">
        <v>2.2000000000000002</v>
      </c>
      <c r="CC76" s="241">
        <v>1.5</v>
      </c>
      <c r="CD76" s="241">
        <v>2.2999999999999998</v>
      </c>
      <c r="CF76" s="215" t="s">
        <v>19</v>
      </c>
      <c r="CG76" s="215" t="s">
        <v>3</v>
      </c>
      <c r="CH76" s="215">
        <v>99</v>
      </c>
      <c r="CI76" s="215">
        <v>65</v>
      </c>
      <c r="CJ76" s="215">
        <v>100</v>
      </c>
      <c r="CL76" s="215" t="s">
        <v>19</v>
      </c>
      <c r="CM76" s="215" t="s">
        <v>3</v>
      </c>
      <c r="CN76" s="215">
        <v>0</v>
      </c>
      <c r="CO76" s="215">
        <v>0</v>
      </c>
      <c r="CP76" s="215">
        <v>0</v>
      </c>
    </row>
    <row r="77" spans="1:94" x14ac:dyDescent="0.25">
      <c r="A77" s="270" t="s">
        <v>52</v>
      </c>
      <c r="B77" s="356">
        <f t="shared" ca="1" si="33"/>
        <v>1.2</v>
      </c>
      <c r="C77" s="356">
        <f t="shared" ca="1" si="34"/>
        <v>18.3</v>
      </c>
      <c r="D77" s="356">
        <f t="shared" ca="1" si="35"/>
        <v>19.600000000000001</v>
      </c>
      <c r="E77" s="356"/>
      <c r="F77" s="356">
        <f t="shared" ca="1" si="36"/>
        <v>0.3</v>
      </c>
      <c r="G77" s="356">
        <f t="shared" ca="1" si="37"/>
        <v>10.1</v>
      </c>
      <c r="H77" s="356">
        <f t="shared" ca="1" si="38"/>
        <v>10.5</v>
      </c>
      <c r="I77" s="357"/>
      <c r="J77" s="356">
        <f t="shared" ca="1" si="39"/>
        <v>1.1000000000000001</v>
      </c>
      <c r="K77" s="356">
        <f t="shared" ca="1" si="40"/>
        <v>17.899999999999999</v>
      </c>
      <c r="L77" s="356">
        <f t="shared" ca="1" si="41"/>
        <v>19</v>
      </c>
      <c r="M77" s="271" t="s">
        <v>52</v>
      </c>
      <c r="N77" s="258"/>
      <c r="O77" s="233" t="s">
        <v>29</v>
      </c>
      <c r="P77" s="215">
        <v>3</v>
      </c>
      <c r="Q77" s="215">
        <v>0</v>
      </c>
      <c r="R77" s="239">
        <v>3</v>
      </c>
      <c r="S77" s="271"/>
      <c r="T77" s="233"/>
      <c r="Z77" s="215" t="s">
        <v>20</v>
      </c>
      <c r="AA77" s="215" t="s">
        <v>1</v>
      </c>
      <c r="AB77" s="240">
        <v>19.899999999999999</v>
      </c>
      <c r="AC77" s="240">
        <v>14.6</v>
      </c>
      <c r="AD77" s="240">
        <v>20.100000000000001</v>
      </c>
      <c r="AF77" s="215" t="s">
        <v>20</v>
      </c>
      <c r="AG77" s="215" t="s">
        <v>1</v>
      </c>
      <c r="AH77" s="215">
        <v>99</v>
      </c>
      <c r="AI77" s="215">
        <v>73</v>
      </c>
      <c r="AJ77" s="215">
        <v>100</v>
      </c>
      <c r="AL77" s="215" t="s">
        <v>20</v>
      </c>
      <c r="AM77" s="215" t="s">
        <v>1</v>
      </c>
      <c r="AN77" s="215">
        <v>8</v>
      </c>
      <c r="AO77" s="215">
        <v>6</v>
      </c>
      <c r="AP77" s="215">
        <v>8</v>
      </c>
      <c r="AZ77" s="215" t="s">
        <v>57</v>
      </c>
      <c r="BA77" s="215" t="s">
        <v>1</v>
      </c>
      <c r="BB77" s="241">
        <v>0</v>
      </c>
      <c r="BC77" s="241">
        <v>0</v>
      </c>
      <c r="BD77" s="241">
        <v>0</v>
      </c>
      <c r="BF77" s="215" t="s">
        <v>57</v>
      </c>
      <c r="BG77" s="215" t="s">
        <v>1</v>
      </c>
      <c r="BH77" s="235">
        <v>100</v>
      </c>
      <c r="BI77" s="235">
        <v>100</v>
      </c>
      <c r="BJ77" s="235">
        <v>100</v>
      </c>
      <c r="BL77" s="215" t="s">
        <v>57</v>
      </c>
      <c r="BM77" s="215" t="s">
        <v>1</v>
      </c>
      <c r="BN77" s="235">
        <v>0</v>
      </c>
      <c r="BO77" s="235">
        <v>0</v>
      </c>
      <c r="BP77" s="235">
        <v>0</v>
      </c>
      <c r="BZ77" s="215" t="s">
        <v>20</v>
      </c>
      <c r="CA77" s="215" t="s">
        <v>1</v>
      </c>
      <c r="CB77" s="241">
        <v>19.899999999999999</v>
      </c>
      <c r="CC77" s="241">
        <v>14.6</v>
      </c>
      <c r="CD77" s="241">
        <v>20.100000000000001</v>
      </c>
      <c r="CF77" s="215" t="s">
        <v>20</v>
      </c>
      <c r="CG77" s="215" t="s">
        <v>1</v>
      </c>
      <c r="CH77" s="215">
        <v>99</v>
      </c>
      <c r="CI77" s="215">
        <v>73</v>
      </c>
      <c r="CJ77" s="215">
        <v>100</v>
      </c>
      <c r="CL77" s="215" t="s">
        <v>20</v>
      </c>
      <c r="CM77" s="215" t="s">
        <v>1</v>
      </c>
      <c r="CN77" s="215">
        <v>8</v>
      </c>
      <c r="CO77" s="215">
        <v>6</v>
      </c>
      <c r="CP77" s="215">
        <v>8</v>
      </c>
    </row>
    <row r="78" spans="1:94" x14ac:dyDescent="0.25">
      <c r="A78" s="280" t="s">
        <v>53</v>
      </c>
      <c r="B78" s="356">
        <f t="shared" ca="1" si="33"/>
        <v>1.1000000000000001</v>
      </c>
      <c r="C78" s="356">
        <f t="shared" ca="1" si="34"/>
        <v>1.4</v>
      </c>
      <c r="D78" s="356">
        <f t="shared" ca="1" si="35"/>
        <v>2.5</v>
      </c>
      <c r="E78" s="356"/>
      <c r="F78" s="356">
        <f t="shared" ca="1" si="36"/>
        <v>0.4</v>
      </c>
      <c r="G78" s="356">
        <f t="shared" ca="1" si="37"/>
        <v>0.9</v>
      </c>
      <c r="H78" s="356">
        <f t="shared" ca="1" si="38"/>
        <v>1.3</v>
      </c>
      <c r="I78" s="357"/>
      <c r="J78" s="356">
        <f t="shared" ca="1" si="39"/>
        <v>1.1000000000000001</v>
      </c>
      <c r="K78" s="356">
        <f t="shared" ca="1" si="40"/>
        <v>1.4</v>
      </c>
      <c r="L78" s="356">
        <f t="shared" ca="1" si="41"/>
        <v>2.5</v>
      </c>
      <c r="M78" s="276" t="s">
        <v>53</v>
      </c>
      <c r="N78" s="258"/>
      <c r="O78" s="233" t="s">
        <v>30</v>
      </c>
      <c r="P78" s="215">
        <v>3</v>
      </c>
      <c r="Q78" s="215">
        <v>0</v>
      </c>
      <c r="R78" s="239">
        <v>3</v>
      </c>
      <c r="S78" s="271"/>
      <c r="T78" s="281"/>
      <c r="Z78" s="215" t="s">
        <v>20</v>
      </c>
      <c r="AA78" s="215" t="s">
        <v>2</v>
      </c>
      <c r="AB78" s="240">
        <v>0.7</v>
      </c>
      <c r="AC78" s="240">
        <v>0.3</v>
      </c>
      <c r="AD78" s="240">
        <v>0.8</v>
      </c>
      <c r="AF78" s="215" t="s">
        <v>20</v>
      </c>
      <c r="AG78" s="215" t="s">
        <v>2</v>
      </c>
      <c r="AH78" s="215">
        <v>95</v>
      </c>
      <c r="AI78" s="215">
        <v>37</v>
      </c>
      <c r="AJ78" s="215">
        <v>100</v>
      </c>
      <c r="AL78" s="215" t="s">
        <v>20</v>
      </c>
      <c r="AM78" s="215" t="s">
        <v>2</v>
      </c>
      <c r="AN78" s="215">
        <v>0</v>
      </c>
      <c r="AO78" s="215">
        <v>0</v>
      </c>
      <c r="AP78" s="215">
        <v>0</v>
      </c>
      <c r="AZ78" s="215" t="s">
        <v>57</v>
      </c>
      <c r="BA78" s="215" t="s">
        <v>2</v>
      </c>
      <c r="BB78" s="241">
        <v>0</v>
      </c>
      <c r="BC78" s="241">
        <v>0</v>
      </c>
      <c r="BD78" s="241">
        <v>0</v>
      </c>
      <c r="BF78" s="215" t="s">
        <v>57</v>
      </c>
      <c r="BG78" s="215" t="s">
        <v>2</v>
      </c>
      <c r="BH78" s="235">
        <v>100</v>
      </c>
      <c r="BI78" s="235">
        <v>100</v>
      </c>
      <c r="BJ78" s="235">
        <v>100</v>
      </c>
      <c r="BL78" s="215" t="s">
        <v>57</v>
      </c>
      <c r="BM78" s="215" t="s">
        <v>2</v>
      </c>
      <c r="BN78" s="235">
        <v>0</v>
      </c>
      <c r="BO78" s="235">
        <v>0</v>
      </c>
      <c r="BP78" s="235">
        <v>0</v>
      </c>
      <c r="BZ78" s="215" t="s">
        <v>20</v>
      </c>
      <c r="CA78" s="215" t="s">
        <v>2</v>
      </c>
      <c r="CB78" s="241">
        <v>0.7</v>
      </c>
      <c r="CC78" s="241">
        <v>0.3</v>
      </c>
      <c r="CD78" s="241">
        <v>0.8</v>
      </c>
      <c r="CF78" s="215" t="s">
        <v>20</v>
      </c>
      <c r="CG78" s="215" t="s">
        <v>2</v>
      </c>
      <c r="CH78" s="215">
        <v>95</v>
      </c>
      <c r="CI78" s="215">
        <v>37</v>
      </c>
      <c r="CJ78" s="215">
        <v>100</v>
      </c>
      <c r="CL78" s="215" t="s">
        <v>20</v>
      </c>
      <c r="CM78" s="215" t="s">
        <v>2</v>
      </c>
      <c r="CN78" s="215">
        <v>0</v>
      </c>
      <c r="CO78" s="215">
        <v>0</v>
      </c>
      <c r="CP78" s="215">
        <v>0</v>
      </c>
    </row>
    <row r="79" spans="1:94" x14ac:dyDescent="0.25">
      <c r="A79" s="280" t="s">
        <v>54</v>
      </c>
      <c r="B79" s="356">
        <f t="shared" ca="1" si="33"/>
        <v>2</v>
      </c>
      <c r="C79" s="356">
        <f t="shared" ca="1" si="34"/>
        <v>2.4</v>
      </c>
      <c r="D79" s="356">
        <f t="shared" ca="1" si="35"/>
        <v>4.4000000000000004</v>
      </c>
      <c r="E79" s="356"/>
      <c r="F79" s="356">
        <f t="shared" ca="1" si="36"/>
        <v>0.5</v>
      </c>
      <c r="G79" s="356">
        <f t="shared" ca="1" si="37"/>
        <v>1.2</v>
      </c>
      <c r="H79" s="356">
        <f t="shared" ca="1" si="38"/>
        <v>1.7</v>
      </c>
      <c r="I79" s="357"/>
      <c r="J79" s="356">
        <f t="shared" ca="1" si="39"/>
        <v>1.8</v>
      </c>
      <c r="K79" s="356">
        <f t="shared" ca="1" si="40"/>
        <v>2.2999999999999998</v>
      </c>
      <c r="L79" s="356">
        <f t="shared" ca="1" si="41"/>
        <v>4.0999999999999996</v>
      </c>
      <c r="M79" s="276" t="s">
        <v>54</v>
      </c>
      <c r="N79" s="258"/>
      <c r="O79" s="233" t="s">
        <v>82</v>
      </c>
      <c r="P79" s="215">
        <v>0</v>
      </c>
      <c r="Q79" s="215">
        <v>0</v>
      </c>
      <c r="R79" s="239">
        <v>0</v>
      </c>
      <c r="S79" s="271"/>
      <c r="T79" s="233"/>
      <c r="Z79" s="215" t="s">
        <v>20</v>
      </c>
      <c r="AA79" s="215" t="s">
        <v>3</v>
      </c>
      <c r="AB79" s="240">
        <v>20.6</v>
      </c>
      <c r="AC79" s="240">
        <v>14.9</v>
      </c>
      <c r="AD79" s="240">
        <v>20.8</v>
      </c>
      <c r="AF79" s="215" t="s">
        <v>20</v>
      </c>
      <c r="AG79" s="215" t="s">
        <v>3</v>
      </c>
      <c r="AH79" s="215">
        <v>99</v>
      </c>
      <c r="AI79" s="215">
        <v>72</v>
      </c>
      <c r="AJ79" s="215">
        <v>100</v>
      </c>
      <c r="AL79" s="215" t="s">
        <v>20</v>
      </c>
      <c r="AM79" s="215" t="s">
        <v>3</v>
      </c>
      <c r="AN79" s="215">
        <v>4</v>
      </c>
      <c r="AO79" s="215">
        <v>3</v>
      </c>
      <c r="AP79" s="215">
        <v>4</v>
      </c>
      <c r="AZ79" s="215" t="s">
        <v>57</v>
      </c>
      <c r="BA79" s="215" t="s">
        <v>3</v>
      </c>
      <c r="BB79" s="241">
        <v>0.1</v>
      </c>
      <c r="BC79" s="241">
        <v>0.1</v>
      </c>
      <c r="BD79" s="241">
        <v>0.1</v>
      </c>
      <c r="BF79" s="215" t="s">
        <v>57</v>
      </c>
      <c r="BG79" s="215" t="s">
        <v>3</v>
      </c>
      <c r="BH79" s="235">
        <v>100</v>
      </c>
      <c r="BI79" s="235">
        <v>100</v>
      </c>
      <c r="BJ79" s="235">
        <v>100</v>
      </c>
      <c r="BL79" s="215" t="s">
        <v>57</v>
      </c>
      <c r="BM79" s="215" t="s">
        <v>3</v>
      </c>
      <c r="BN79" s="235">
        <v>0</v>
      </c>
      <c r="BO79" s="235">
        <v>0</v>
      </c>
      <c r="BP79" s="235">
        <v>0</v>
      </c>
      <c r="BZ79" s="215" t="s">
        <v>20</v>
      </c>
      <c r="CA79" s="215" t="s">
        <v>3</v>
      </c>
      <c r="CB79" s="241">
        <v>20.6</v>
      </c>
      <c r="CC79" s="241">
        <v>14.9</v>
      </c>
      <c r="CD79" s="241">
        <v>20.8</v>
      </c>
      <c r="CF79" s="215" t="s">
        <v>20</v>
      </c>
      <c r="CG79" s="215" t="s">
        <v>3</v>
      </c>
      <c r="CH79" s="215">
        <v>99</v>
      </c>
      <c r="CI79" s="215">
        <v>72</v>
      </c>
      <c r="CJ79" s="215">
        <v>100</v>
      </c>
      <c r="CL79" s="215" t="s">
        <v>20</v>
      </c>
      <c r="CM79" s="215" t="s">
        <v>3</v>
      </c>
      <c r="CN79" s="215">
        <v>4</v>
      </c>
      <c r="CO79" s="215">
        <v>3</v>
      </c>
      <c r="CP79" s="215">
        <v>4</v>
      </c>
    </row>
    <row r="80" spans="1:94" x14ac:dyDescent="0.25">
      <c r="A80" s="280" t="s">
        <v>55</v>
      </c>
      <c r="B80" s="356">
        <f t="shared" ca="1" si="33"/>
        <v>0.1</v>
      </c>
      <c r="C80" s="356">
        <f t="shared" ca="1" si="34"/>
        <v>0.1</v>
      </c>
      <c r="D80" s="356">
        <f t="shared" ca="1" si="35"/>
        <v>0.1</v>
      </c>
      <c r="E80" s="356"/>
      <c r="F80" s="356">
        <f t="shared" ca="1" si="36"/>
        <v>0</v>
      </c>
      <c r="G80" s="356">
        <f t="shared" ca="1" si="37"/>
        <v>0</v>
      </c>
      <c r="H80" s="356">
        <f t="shared" ca="1" si="38"/>
        <v>0.1</v>
      </c>
      <c r="I80" s="357"/>
      <c r="J80" s="356">
        <f t="shared" ca="1" si="39"/>
        <v>0.1</v>
      </c>
      <c r="K80" s="356">
        <f t="shared" ca="1" si="40"/>
        <v>0.1</v>
      </c>
      <c r="L80" s="356">
        <f t="shared" ca="1" si="41"/>
        <v>0.1</v>
      </c>
      <c r="M80" s="276" t="s">
        <v>55</v>
      </c>
      <c r="N80" s="258"/>
      <c r="O80" s="233" t="s">
        <v>83</v>
      </c>
      <c r="P80" s="215">
        <v>3</v>
      </c>
      <c r="Q80" s="215">
        <v>3</v>
      </c>
      <c r="R80" s="239">
        <v>3</v>
      </c>
      <c r="S80" s="276"/>
      <c r="T80" s="233"/>
      <c r="Z80" s="215" t="s">
        <v>21</v>
      </c>
      <c r="AA80" s="215" t="s">
        <v>1</v>
      </c>
      <c r="AB80" s="240">
        <v>9.4</v>
      </c>
      <c r="AC80" s="240">
        <v>6.8</v>
      </c>
      <c r="AD80" s="240">
        <v>9.5</v>
      </c>
      <c r="AF80" s="215" t="s">
        <v>21</v>
      </c>
      <c r="AG80" s="215" t="s">
        <v>1</v>
      </c>
      <c r="AH80" s="215">
        <v>99</v>
      </c>
      <c r="AI80" s="215">
        <v>71</v>
      </c>
      <c r="AJ80" s="215">
        <v>100</v>
      </c>
      <c r="AL80" s="215" t="s">
        <v>21</v>
      </c>
      <c r="AM80" s="215" t="s">
        <v>1</v>
      </c>
      <c r="AN80" s="215">
        <v>4</v>
      </c>
      <c r="AO80" s="215">
        <v>3</v>
      </c>
      <c r="AP80" s="215">
        <v>4</v>
      </c>
      <c r="AZ80" s="215" t="s">
        <v>106</v>
      </c>
      <c r="BA80" s="215" t="s">
        <v>1</v>
      </c>
      <c r="BB80" s="241">
        <v>0.4</v>
      </c>
      <c r="BC80" s="241">
        <v>0.2</v>
      </c>
      <c r="BD80" s="241">
        <v>0.4</v>
      </c>
      <c r="BF80" s="215" t="s">
        <v>106</v>
      </c>
      <c r="BG80" s="215" t="s">
        <v>1</v>
      </c>
      <c r="BH80" s="235">
        <v>90</v>
      </c>
      <c r="BI80" s="235">
        <v>50</v>
      </c>
      <c r="BJ80" s="235">
        <v>100</v>
      </c>
      <c r="BL80" s="215" t="s">
        <v>106</v>
      </c>
      <c r="BM80" s="215" t="s">
        <v>1</v>
      </c>
      <c r="BN80" s="235">
        <v>0</v>
      </c>
      <c r="BO80" s="235">
        <v>0</v>
      </c>
      <c r="BP80" s="235">
        <v>0</v>
      </c>
      <c r="BZ80" s="215" t="s">
        <v>21</v>
      </c>
      <c r="CA80" s="215" t="s">
        <v>1</v>
      </c>
      <c r="CB80" s="241">
        <v>9.4</v>
      </c>
      <c r="CC80" s="241">
        <v>6.8</v>
      </c>
      <c r="CD80" s="241">
        <v>9.5</v>
      </c>
      <c r="CF80" s="215" t="s">
        <v>21</v>
      </c>
      <c r="CG80" s="215" t="s">
        <v>1</v>
      </c>
      <c r="CH80" s="215">
        <v>99</v>
      </c>
      <c r="CI80" s="215">
        <v>71</v>
      </c>
      <c r="CJ80" s="215">
        <v>100</v>
      </c>
      <c r="CL80" s="215" t="s">
        <v>21</v>
      </c>
      <c r="CM80" s="215" t="s">
        <v>1</v>
      </c>
      <c r="CN80" s="215">
        <v>4</v>
      </c>
      <c r="CO80" s="215">
        <v>3</v>
      </c>
      <c r="CP80" s="215">
        <v>4</v>
      </c>
    </row>
    <row r="81" spans="1:94" x14ac:dyDescent="0.25">
      <c r="A81" s="253" t="s">
        <v>56</v>
      </c>
      <c r="B81" s="356">
        <f t="shared" ca="1" si="33"/>
        <v>23.8</v>
      </c>
      <c r="C81" s="356">
        <f t="shared" ca="1" si="34"/>
        <v>22.3</v>
      </c>
      <c r="D81" s="356">
        <f t="shared" ca="1" si="35"/>
        <v>46</v>
      </c>
      <c r="E81" s="356"/>
      <c r="F81" s="356">
        <f t="shared" ca="1" si="36"/>
        <v>13.4</v>
      </c>
      <c r="G81" s="356">
        <f t="shared" ca="1" si="37"/>
        <v>17.2</v>
      </c>
      <c r="H81" s="356">
        <f t="shared" ca="1" si="38"/>
        <v>30.6</v>
      </c>
      <c r="I81" s="357"/>
      <c r="J81" s="356">
        <f t="shared" ca="1" si="39"/>
        <v>23.3</v>
      </c>
      <c r="K81" s="356">
        <f t="shared" ca="1" si="40"/>
        <v>22.1</v>
      </c>
      <c r="L81" s="356">
        <f t="shared" ca="1" si="41"/>
        <v>45.4</v>
      </c>
      <c r="M81" s="233" t="s">
        <v>56</v>
      </c>
      <c r="N81" s="258"/>
      <c r="O81" s="233" t="s">
        <v>34</v>
      </c>
      <c r="P81" s="215">
        <v>3</v>
      </c>
      <c r="Q81" s="215">
        <v>3</v>
      </c>
      <c r="R81" s="239">
        <v>3</v>
      </c>
      <c r="S81" s="276"/>
      <c r="T81" s="233"/>
      <c r="Z81" s="215" t="s">
        <v>21</v>
      </c>
      <c r="AA81" s="215" t="s">
        <v>2</v>
      </c>
      <c r="AB81" s="240">
        <v>25.4</v>
      </c>
      <c r="AC81" s="240">
        <v>13.1</v>
      </c>
      <c r="AD81" s="240">
        <v>26.1</v>
      </c>
      <c r="AF81" s="215" t="s">
        <v>21</v>
      </c>
      <c r="AG81" s="215" t="s">
        <v>2</v>
      </c>
      <c r="AH81" s="215">
        <v>97</v>
      </c>
      <c r="AI81" s="215">
        <v>50</v>
      </c>
      <c r="AJ81" s="215">
        <v>100</v>
      </c>
      <c r="AL81" s="215" t="s">
        <v>21</v>
      </c>
      <c r="AM81" s="215" t="s">
        <v>2</v>
      </c>
      <c r="AN81" s="215">
        <v>9</v>
      </c>
      <c r="AO81" s="215">
        <v>5</v>
      </c>
      <c r="AP81" s="215">
        <v>9</v>
      </c>
      <c r="AZ81" s="215" t="s">
        <v>106</v>
      </c>
      <c r="BA81" s="215" t="s">
        <v>2</v>
      </c>
      <c r="BB81" s="241">
        <v>0.5</v>
      </c>
      <c r="BC81" s="241">
        <v>0.3</v>
      </c>
      <c r="BD81" s="241">
        <v>0.6</v>
      </c>
      <c r="BF81" s="215" t="s">
        <v>106</v>
      </c>
      <c r="BG81" s="215" t="s">
        <v>2</v>
      </c>
      <c r="BH81" s="235">
        <v>88</v>
      </c>
      <c r="BI81" s="235">
        <v>46</v>
      </c>
      <c r="BJ81" s="235">
        <v>100</v>
      </c>
      <c r="BL81" s="215" t="s">
        <v>106</v>
      </c>
      <c r="BM81" s="215" t="s">
        <v>2</v>
      </c>
      <c r="BN81" s="235">
        <v>0</v>
      </c>
      <c r="BO81" s="235">
        <v>0</v>
      </c>
      <c r="BP81" s="235">
        <v>0</v>
      </c>
      <c r="BZ81" s="215" t="s">
        <v>21</v>
      </c>
      <c r="CA81" s="215" t="s">
        <v>2</v>
      </c>
      <c r="CB81" s="241">
        <v>25.4</v>
      </c>
      <c r="CC81" s="241">
        <v>13.1</v>
      </c>
      <c r="CD81" s="241">
        <v>26.1</v>
      </c>
      <c r="CF81" s="215" t="s">
        <v>21</v>
      </c>
      <c r="CG81" s="215" t="s">
        <v>2</v>
      </c>
      <c r="CH81" s="215">
        <v>97</v>
      </c>
      <c r="CI81" s="215">
        <v>50</v>
      </c>
      <c r="CJ81" s="215">
        <v>100</v>
      </c>
      <c r="CL81" s="215" t="s">
        <v>21</v>
      </c>
      <c r="CM81" s="215" t="s">
        <v>2</v>
      </c>
      <c r="CN81" s="215">
        <v>9</v>
      </c>
      <c r="CO81" s="215">
        <v>5</v>
      </c>
      <c r="CP81" s="215">
        <v>9</v>
      </c>
    </row>
    <row r="82" spans="1:94" x14ac:dyDescent="0.25">
      <c r="A82" s="253" t="s">
        <v>57</v>
      </c>
      <c r="B82" s="356">
        <f t="shared" ca="1" si="33"/>
        <v>17</v>
      </c>
      <c r="C82" s="356">
        <f t="shared" ca="1" si="34"/>
        <v>20.3</v>
      </c>
      <c r="D82" s="356">
        <f t="shared" ca="1" si="35"/>
        <v>37.4</v>
      </c>
      <c r="E82" s="356"/>
      <c r="F82" s="356">
        <f t="shared" ca="1" si="36"/>
        <v>11.6</v>
      </c>
      <c r="G82" s="356">
        <f t="shared" ca="1" si="37"/>
        <v>15.2</v>
      </c>
      <c r="H82" s="356">
        <f t="shared" ca="1" si="38"/>
        <v>26.7</v>
      </c>
      <c r="I82" s="357"/>
      <c r="J82" s="356">
        <f t="shared" ca="1" si="39"/>
        <v>16.7</v>
      </c>
      <c r="K82" s="356">
        <f t="shared" ca="1" si="40"/>
        <v>20.2</v>
      </c>
      <c r="L82" s="356">
        <f t="shared" ca="1" si="41"/>
        <v>36.9</v>
      </c>
      <c r="M82" s="233" t="s">
        <v>57</v>
      </c>
      <c r="N82" s="258"/>
      <c r="O82" s="233" t="s">
        <v>35</v>
      </c>
      <c r="P82" s="215">
        <v>3</v>
      </c>
      <c r="Q82" s="215">
        <v>3</v>
      </c>
      <c r="R82" s="239">
        <v>3</v>
      </c>
      <c r="S82" s="276"/>
      <c r="T82" s="233"/>
      <c r="Z82" s="215" t="s">
        <v>21</v>
      </c>
      <c r="AA82" s="215" t="s">
        <v>3</v>
      </c>
      <c r="AB82" s="240">
        <v>34.9</v>
      </c>
      <c r="AC82" s="240">
        <v>19.899999999999999</v>
      </c>
      <c r="AD82" s="240">
        <v>35.6</v>
      </c>
      <c r="AF82" s="215" t="s">
        <v>21</v>
      </c>
      <c r="AG82" s="215" t="s">
        <v>3</v>
      </c>
      <c r="AH82" s="215">
        <v>98</v>
      </c>
      <c r="AI82" s="215">
        <v>56</v>
      </c>
      <c r="AJ82" s="215">
        <v>100</v>
      </c>
      <c r="AL82" s="215" t="s">
        <v>21</v>
      </c>
      <c r="AM82" s="215" t="s">
        <v>3</v>
      </c>
      <c r="AN82" s="215">
        <v>6</v>
      </c>
      <c r="AO82" s="215">
        <v>4</v>
      </c>
      <c r="AP82" s="215">
        <v>7</v>
      </c>
      <c r="AZ82" s="215" t="s">
        <v>106</v>
      </c>
      <c r="BA82" s="215" t="s">
        <v>3</v>
      </c>
      <c r="BB82" s="241">
        <v>0.9</v>
      </c>
      <c r="BC82" s="241">
        <v>0.5</v>
      </c>
      <c r="BD82" s="241">
        <v>1</v>
      </c>
      <c r="BF82" s="215" t="s">
        <v>106</v>
      </c>
      <c r="BG82" s="215" t="s">
        <v>3</v>
      </c>
      <c r="BH82" s="235">
        <v>89</v>
      </c>
      <c r="BI82" s="235">
        <v>48</v>
      </c>
      <c r="BJ82" s="235">
        <v>100</v>
      </c>
      <c r="BL82" s="215" t="s">
        <v>106</v>
      </c>
      <c r="BM82" s="215" t="s">
        <v>3</v>
      </c>
      <c r="BN82" s="235">
        <v>0</v>
      </c>
      <c r="BO82" s="235">
        <v>0</v>
      </c>
      <c r="BP82" s="235">
        <v>0</v>
      </c>
      <c r="BZ82" s="215" t="s">
        <v>21</v>
      </c>
      <c r="CA82" s="215" t="s">
        <v>3</v>
      </c>
      <c r="CB82" s="241">
        <v>34.9</v>
      </c>
      <c r="CC82" s="241">
        <v>19.899999999999999</v>
      </c>
      <c r="CD82" s="241">
        <v>35.6</v>
      </c>
      <c r="CF82" s="215" t="s">
        <v>21</v>
      </c>
      <c r="CG82" s="215" t="s">
        <v>3</v>
      </c>
      <c r="CH82" s="215">
        <v>98</v>
      </c>
      <c r="CI82" s="215">
        <v>56</v>
      </c>
      <c r="CJ82" s="215">
        <v>100</v>
      </c>
      <c r="CL82" s="215" t="s">
        <v>21</v>
      </c>
      <c r="CM82" s="215" t="s">
        <v>3</v>
      </c>
      <c r="CN82" s="215">
        <v>6</v>
      </c>
      <c r="CO82" s="215">
        <v>4</v>
      </c>
      <c r="CP82" s="215">
        <v>7</v>
      </c>
    </row>
    <row r="83" spans="1:94" ht="15" customHeight="1" x14ac:dyDescent="0.25">
      <c r="A83" s="270" t="s">
        <v>58</v>
      </c>
      <c r="B83" s="356">
        <f t="shared" ca="1" si="33"/>
        <v>1.4</v>
      </c>
      <c r="C83" s="356">
        <f t="shared" ca="1" si="34"/>
        <v>3.8</v>
      </c>
      <c r="D83" s="356">
        <f t="shared" ca="1" si="35"/>
        <v>5.2</v>
      </c>
      <c r="E83" s="356"/>
      <c r="F83" s="356">
        <f t="shared" ca="1" si="36"/>
        <v>0.8</v>
      </c>
      <c r="G83" s="356">
        <f t="shared" ca="1" si="37"/>
        <v>2.7</v>
      </c>
      <c r="H83" s="356">
        <f t="shared" ca="1" si="38"/>
        <v>3.4</v>
      </c>
      <c r="I83" s="357"/>
      <c r="J83" s="356">
        <f t="shared" ca="1" si="39"/>
        <v>1.4</v>
      </c>
      <c r="K83" s="356">
        <f t="shared" ca="1" si="40"/>
        <v>3.7</v>
      </c>
      <c r="L83" s="356">
        <f t="shared" ca="1" si="41"/>
        <v>5.0999999999999996</v>
      </c>
      <c r="M83" s="271" t="s">
        <v>58</v>
      </c>
      <c r="O83" s="233" t="s">
        <v>38</v>
      </c>
      <c r="P83" s="215">
        <v>3</v>
      </c>
      <c r="Q83" s="215">
        <v>3</v>
      </c>
      <c r="R83" s="239">
        <v>3</v>
      </c>
      <c r="S83" s="233"/>
      <c r="Z83" s="215" t="s">
        <v>22</v>
      </c>
      <c r="AA83" s="215" t="s">
        <v>1</v>
      </c>
      <c r="AB83" s="240">
        <v>0.6</v>
      </c>
      <c r="AC83" s="240">
        <v>0.4</v>
      </c>
      <c r="AD83" s="240">
        <v>0.6</v>
      </c>
      <c r="AF83" s="215" t="s">
        <v>22</v>
      </c>
      <c r="AG83" s="215" t="s">
        <v>1</v>
      </c>
      <c r="AH83" s="215">
        <v>99</v>
      </c>
      <c r="AI83" s="215">
        <v>65</v>
      </c>
      <c r="AJ83" s="215">
        <v>100</v>
      </c>
      <c r="AL83" s="215" t="s">
        <v>22</v>
      </c>
      <c r="AM83" s="215" t="s">
        <v>1</v>
      </c>
      <c r="AN83" s="215">
        <v>0</v>
      </c>
      <c r="AO83" s="215">
        <v>0</v>
      </c>
      <c r="AP83" s="215">
        <v>0</v>
      </c>
      <c r="AZ83" s="215" t="s">
        <v>3</v>
      </c>
      <c r="BA83" s="215" t="s">
        <v>3</v>
      </c>
      <c r="BB83" s="241">
        <v>294.5</v>
      </c>
      <c r="BC83" s="241">
        <v>191.6</v>
      </c>
      <c r="BD83" s="241">
        <v>303.3</v>
      </c>
      <c r="BF83" s="215" t="s">
        <v>3</v>
      </c>
      <c r="BG83" s="215" t="s">
        <v>3</v>
      </c>
      <c r="BH83" s="235">
        <v>97</v>
      </c>
      <c r="BI83" s="235">
        <v>63</v>
      </c>
      <c r="BJ83" s="235">
        <v>100</v>
      </c>
      <c r="BL83" s="215" t="s">
        <v>3</v>
      </c>
      <c r="BM83" s="215" t="s">
        <v>3</v>
      </c>
      <c r="BN83" s="235">
        <v>54</v>
      </c>
      <c r="BO83" s="235">
        <v>35</v>
      </c>
      <c r="BP83" s="235">
        <v>56</v>
      </c>
      <c r="BZ83" s="215" t="s">
        <v>22</v>
      </c>
      <c r="CA83" s="215" t="s">
        <v>1</v>
      </c>
      <c r="CB83" s="241">
        <v>0.6</v>
      </c>
      <c r="CC83" s="241">
        <v>0.4</v>
      </c>
      <c r="CD83" s="241">
        <v>0.6</v>
      </c>
      <c r="CF83" s="215" t="s">
        <v>22</v>
      </c>
      <c r="CG83" s="215" t="s">
        <v>1</v>
      </c>
      <c r="CH83" s="215">
        <v>99</v>
      </c>
      <c r="CI83" s="215">
        <v>65</v>
      </c>
      <c r="CJ83" s="215">
        <v>100</v>
      </c>
      <c r="CL83" s="215" t="s">
        <v>22</v>
      </c>
      <c r="CM83" s="215" t="s">
        <v>1</v>
      </c>
      <c r="CN83" s="215">
        <v>0</v>
      </c>
      <c r="CO83" s="215">
        <v>0</v>
      </c>
      <c r="CP83" s="215">
        <v>0</v>
      </c>
    </row>
    <row r="84" spans="1:94" ht="15" customHeight="1" x14ac:dyDescent="0.25">
      <c r="A84" s="253" t="s">
        <v>59</v>
      </c>
      <c r="B84" s="356">
        <f t="shared" ca="1" si="33"/>
        <v>71.400000000000006</v>
      </c>
      <c r="C84" s="356">
        <f t="shared" ca="1" si="34"/>
        <v>36.6</v>
      </c>
      <c r="D84" s="356">
        <f t="shared" ca="1" si="35"/>
        <v>108</v>
      </c>
      <c r="E84" s="356"/>
      <c r="F84" s="356">
        <f t="shared" ca="1" si="36"/>
        <v>46.4</v>
      </c>
      <c r="G84" s="356">
        <f t="shared" ca="1" si="37"/>
        <v>25.8</v>
      </c>
      <c r="H84" s="356">
        <f t="shared" ca="1" si="38"/>
        <v>72.2</v>
      </c>
      <c r="I84" s="357"/>
      <c r="J84" s="356">
        <f t="shared" ca="1" si="39"/>
        <v>71.2</v>
      </c>
      <c r="K84" s="356">
        <f t="shared" ca="1" si="40"/>
        <v>36.5</v>
      </c>
      <c r="L84" s="356">
        <f t="shared" ca="1" si="41"/>
        <v>107.7</v>
      </c>
      <c r="M84" s="233" t="s">
        <v>59</v>
      </c>
      <c r="O84" s="233" t="s">
        <v>40</v>
      </c>
      <c r="P84" s="215">
        <v>3</v>
      </c>
      <c r="Q84" s="215">
        <v>3</v>
      </c>
      <c r="R84" s="239">
        <v>3</v>
      </c>
      <c r="S84" s="276"/>
      <c r="Z84" s="215" t="s">
        <v>22</v>
      </c>
      <c r="AA84" s="215" t="s">
        <v>2</v>
      </c>
      <c r="AB84" s="240">
        <v>5.9</v>
      </c>
      <c r="AC84" s="240">
        <v>2.2999999999999998</v>
      </c>
      <c r="AD84" s="240">
        <v>6.2</v>
      </c>
      <c r="AF84" s="215" t="s">
        <v>22</v>
      </c>
      <c r="AG84" s="215" t="s">
        <v>2</v>
      </c>
      <c r="AH84" s="215">
        <v>96</v>
      </c>
      <c r="AI84" s="215">
        <v>38</v>
      </c>
      <c r="AJ84" s="215">
        <v>100</v>
      </c>
      <c r="AL84" s="215" t="s">
        <v>22</v>
      </c>
      <c r="AM84" s="215" t="s">
        <v>2</v>
      </c>
      <c r="AN84" s="215">
        <v>2</v>
      </c>
      <c r="AO84" s="215">
        <v>1</v>
      </c>
      <c r="AP84" s="215">
        <v>2</v>
      </c>
      <c r="AZ84" s="215" t="s">
        <v>3</v>
      </c>
      <c r="BA84" s="215" t="s">
        <v>3</v>
      </c>
      <c r="BB84" s="241">
        <v>4564.5</v>
      </c>
      <c r="BC84" s="241">
        <v>3156.4</v>
      </c>
      <c r="BD84" s="241">
        <v>4637.3999999999996</v>
      </c>
      <c r="BF84" s="215" t="s">
        <v>3</v>
      </c>
      <c r="BG84" s="215" t="s">
        <v>3</v>
      </c>
      <c r="BH84" s="235">
        <v>98</v>
      </c>
      <c r="BI84" s="235">
        <v>68</v>
      </c>
      <c r="BJ84" s="235">
        <v>100</v>
      </c>
      <c r="BL84" s="215" t="s">
        <v>3</v>
      </c>
      <c r="BM84" s="215" t="s">
        <v>3</v>
      </c>
      <c r="BN84" s="235">
        <v>844</v>
      </c>
      <c r="BO84" s="235">
        <v>583</v>
      </c>
      <c r="BP84" s="235">
        <v>857</v>
      </c>
      <c r="BZ84" s="215" t="s">
        <v>22</v>
      </c>
      <c r="CA84" s="215" t="s">
        <v>2</v>
      </c>
      <c r="CB84" s="241">
        <v>5.9</v>
      </c>
      <c r="CC84" s="241">
        <v>2.2999999999999998</v>
      </c>
      <c r="CD84" s="241">
        <v>6.2</v>
      </c>
      <c r="CF84" s="215" t="s">
        <v>22</v>
      </c>
      <c r="CG84" s="215" t="s">
        <v>2</v>
      </c>
      <c r="CH84" s="215">
        <v>96</v>
      </c>
      <c r="CI84" s="215">
        <v>38</v>
      </c>
      <c r="CJ84" s="215">
        <v>100</v>
      </c>
      <c r="CL84" s="215" t="s">
        <v>22</v>
      </c>
      <c r="CM84" s="215" t="s">
        <v>2</v>
      </c>
      <c r="CN84" s="215">
        <v>2</v>
      </c>
      <c r="CO84" s="215">
        <v>1</v>
      </c>
      <c r="CP84" s="215">
        <v>2</v>
      </c>
    </row>
    <row r="85" spans="1:94" ht="15" customHeight="1" x14ac:dyDescent="0.25">
      <c r="A85" s="253" t="s">
        <v>60</v>
      </c>
      <c r="B85" s="356">
        <f t="shared" ca="1" si="33"/>
        <v>117.1</v>
      </c>
      <c r="C85" s="356">
        <f t="shared" ca="1" si="34"/>
        <v>135.30000000000001</v>
      </c>
      <c r="D85" s="356">
        <f t="shared" ca="1" si="35"/>
        <v>252.4</v>
      </c>
      <c r="E85" s="356"/>
      <c r="F85" s="356">
        <f t="shared" ca="1" si="36"/>
        <v>73.2</v>
      </c>
      <c r="G85" s="356">
        <f t="shared" ca="1" si="37"/>
        <v>103.9</v>
      </c>
      <c r="H85" s="356">
        <f t="shared" ca="1" si="38"/>
        <v>177.1</v>
      </c>
      <c r="I85" s="357"/>
      <c r="J85" s="356">
        <f t="shared" ca="1" si="39"/>
        <v>113.2</v>
      </c>
      <c r="K85" s="356">
        <f t="shared" ca="1" si="40"/>
        <v>133.4</v>
      </c>
      <c r="L85" s="356">
        <f t="shared" ca="1" si="41"/>
        <v>246.6</v>
      </c>
      <c r="M85" s="233" t="s">
        <v>60</v>
      </c>
      <c r="O85" s="233" t="s">
        <v>84</v>
      </c>
      <c r="P85" s="215">
        <v>3</v>
      </c>
      <c r="Q85" s="215">
        <v>0</v>
      </c>
      <c r="R85" s="239">
        <v>3</v>
      </c>
      <c r="S85" s="233"/>
      <c r="Z85" s="215" t="s">
        <v>22</v>
      </c>
      <c r="AA85" s="215" t="s">
        <v>3</v>
      </c>
      <c r="AB85" s="240">
        <v>6.5</v>
      </c>
      <c r="AC85" s="240">
        <v>2.7</v>
      </c>
      <c r="AD85" s="240">
        <v>6.8</v>
      </c>
      <c r="AF85" s="215" t="s">
        <v>22</v>
      </c>
      <c r="AG85" s="215" t="s">
        <v>3</v>
      </c>
      <c r="AH85" s="215">
        <v>96</v>
      </c>
      <c r="AI85" s="215">
        <v>40</v>
      </c>
      <c r="AJ85" s="215">
        <v>100</v>
      </c>
      <c r="AL85" s="215" t="s">
        <v>22</v>
      </c>
      <c r="AM85" s="215" t="s">
        <v>3</v>
      </c>
      <c r="AN85" s="215">
        <v>1</v>
      </c>
      <c r="AO85" s="215">
        <v>1</v>
      </c>
      <c r="AP85" s="215">
        <v>1</v>
      </c>
      <c r="BA85" s="215"/>
      <c r="BB85" s="241"/>
      <c r="BC85" s="241"/>
      <c r="BD85" s="241"/>
      <c r="BN85" s="235"/>
      <c r="BO85" s="235"/>
      <c r="BP85" s="235"/>
      <c r="BZ85" s="215" t="s">
        <v>22</v>
      </c>
      <c r="CA85" s="215" t="s">
        <v>3</v>
      </c>
      <c r="CB85" s="241">
        <v>6.5</v>
      </c>
      <c r="CC85" s="241">
        <v>2.7</v>
      </c>
      <c r="CD85" s="241">
        <v>6.8</v>
      </c>
      <c r="CF85" s="215" t="s">
        <v>22</v>
      </c>
      <c r="CG85" s="215" t="s">
        <v>3</v>
      </c>
      <c r="CH85" s="215">
        <v>96</v>
      </c>
      <c r="CI85" s="215">
        <v>40</v>
      </c>
      <c r="CJ85" s="215">
        <v>100</v>
      </c>
      <c r="CL85" s="215" t="s">
        <v>22</v>
      </c>
      <c r="CM85" s="215" t="s">
        <v>3</v>
      </c>
      <c r="CN85" s="215">
        <v>1</v>
      </c>
      <c r="CO85" s="215">
        <v>1</v>
      </c>
      <c r="CP85" s="215">
        <v>1</v>
      </c>
    </row>
    <row r="86" spans="1:94" ht="15" customHeight="1" x14ac:dyDescent="0.25">
      <c r="A86" s="253" t="s">
        <v>61</v>
      </c>
      <c r="B86" s="356">
        <f t="shared" ca="1" si="33"/>
        <v>25</v>
      </c>
      <c r="C86" s="356">
        <f t="shared" ca="1" si="34"/>
        <v>22.2</v>
      </c>
      <c r="D86" s="356">
        <f t="shared" ca="1" si="35"/>
        <v>47.1</v>
      </c>
      <c r="E86" s="356"/>
      <c r="F86" s="356">
        <f t="shared" ca="1" si="36"/>
        <v>17.2</v>
      </c>
      <c r="G86" s="356">
        <f t="shared" ca="1" si="37"/>
        <v>16.399999999999999</v>
      </c>
      <c r="H86" s="356">
        <f t="shared" ca="1" si="38"/>
        <v>33.6</v>
      </c>
      <c r="I86" s="357"/>
      <c r="J86" s="356">
        <f t="shared" ca="1" si="39"/>
        <v>24.5</v>
      </c>
      <c r="K86" s="356">
        <f t="shared" ca="1" si="40"/>
        <v>21.9</v>
      </c>
      <c r="L86" s="356">
        <f t="shared" ca="1" si="41"/>
        <v>46.3</v>
      </c>
      <c r="M86" s="233" t="s">
        <v>61</v>
      </c>
      <c r="O86" s="273" t="s">
        <v>41</v>
      </c>
      <c r="P86" s="215">
        <v>3</v>
      </c>
      <c r="Q86" s="215">
        <v>0</v>
      </c>
      <c r="R86" s="239">
        <v>3</v>
      </c>
      <c r="S86" s="271"/>
      <c r="Z86" s="215" t="s">
        <v>23</v>
      </c>
      <c r="AA86" s="215" t="s">
        <v>1</v>
      </c>
      <c r="AB86" s="240">
        <v>27.8</v>
      </c>
      <c r="AC86" s="240">
        <v>20.2</v>
      </c>
      <c r="AD86" s="240">
        <v>28.3</v>
      </c>
      <c r="AF86" s="215" t="s">
        <v>23</v>
      </c>
      <c r="AG86" s="215" t="s">
        <v>1</v>
      </c>
      <c r="AH86" s="215">
        <v>98</v>
      </c>
      <c r="AI86" s="215">
        <v>71</v>
      </c>
      <c r="AJ86" s="215">
        <v>100</v>
      </c>
      <c r="AL86" s="215" t="s">
        <v>23</v>
      </c>
      <c r="AM86" s="215" t="s">
        <v>1</v>
      </c>
      <c r="AN86" s="215">
        <v>10</v>
      </c>
      <c r="AO86" s="215">
        <v>8</v>
      </c>
      <c r="AP86" s="215">
        <v>11</v>
      </c>
      <c r="BA86" s="215"/>
      <c r="BB86" s="241"/>
      <c r="BC86" s="241"/>
      <c r="BD86" s="241"/>
      <c r="BN86" s="235"/>
      <c r="BO86" s="235"/>
      <c r="BP86" s="235"/>
      <c r="BZ86" s="215" t="s">
        <v>23</v>
      </c>
      <c r="CA86" s="215" t="s">
        <v>1</v>
      </c>
      <c r="CB86" s="241">
        <v>28.6</v>
      </c>
      <c r="CC86" s="241">
        <v>20.7</v>
      </c>
      <c r="CD86" s="241">
        <v>29.1</v>
      </c>
      <c r="CF86" s="215" t="s">
        <v>23</v>
      </c>
      <c r="CG86" s="215" t="s">
        <v>1</v>
      </c>
      <c r="CH86" s="215">
        <v>98</v>
      </c>
      <c r="CI86" s="215">
        <v>71</v>
      </c>
      <c r="CJ86" s="215">
        <v>100</v>
      </c>
      <c r="CL86" s="215" t="s">
        <v>23</v>
      </c>
      <c r="CM86" s="215" t="s">
        <v>1</v>
      </c>
      <c r="CN86" s="215">
        <v>11</v>
      </c>
      <c r="CO86" s="215">
        <v>8</v>
      </c>
      <c r="CP86" s="215">
        <v>11</v>
      </c>
    </row>
    <row r="87" spans="1:94" ht="15" customHeight="1" x14ac:dyDescent="0.25">
      <c r="A87" s="253" t="s">
        <v>62</v>
      </c>
      <c r="B87" s="356">
        <f t="shared" ca="1" si="33"/>
        <v>17.5</v>
      </c>
      <c r="C87" s="356">
        <f t="shared" ca="1" si="34"/>
        <v>20.2</v>
      </c>
      <c r="D87" s="356">
        <f t="shared" ca="1" si="35"/>
        <v>37.700000000000003</v>
      </c>
      <c r="E87" s="356"/>
      <c r="F87" s="356">
        <f t="shared" ca="1" si="36"/>
        <v>8.6</v>
      </c>
      <c r="G87" s="356">
        <f t="shared" ca="1" si="37"/>
        <v>13.5</v>
      </c>
      <c r="H87" s="356">
        <f t="shared" ca="1" si="38"/>
        <v>22.1</v>
      </c>
      <c r="I87" s="357"/>
      <c r="J87" s="356">
        <f t="shared" ca="1" si="39"/>
        <v>17.2</v>
      </c>
      <c r="K87" s="356">
        <f t="shared" ca="1" si="40"/>
        <v>20</v>
      </c>
      <c r="L87" s="356">
        <f t="shared" ca="1" si="41"/>
        <v>37.299999999999997</v>
      </c>
      <c r="M87" s="233" t="s">
        <v>62</v>
      </c>
      <c r="O87" s="273" t="s">
        <v>42</v>
      </c>
      <c r="P87" s="215">
        <v>3</v>
      </c>
      <c r="Q87" s="215">
        <v>0</v>
      </c>
      <c r="R87" s="239">
        <v>3</v>
      </c>
      <c r="S87" s="233"/>
      <c r="Z87" s="215" t="s">
        <v>23</v>
      </c>
      <c r="AA87" s="215" t="s">
        <v>2</v>
      </c>
      <c r="AB87" s="240">
        <v>40.200000000000003</v>
      </c>
      <c r="AC87" s="240">
        <v>25.9</v>
      </c>
      <c r="AD87" s="240">
        <v>41.4</v>
      </c>
      <c r="AF87" s="215" t="s">
        <v>23</v>
      </c>
      <c r="AG87" s="215" t="s">
        <v>2</v>
      </c>
      <c r="AH87" s="215">
        <v>97</v>
      </c>
      <c r="AI87" s="215">
        <v>62</v>
      </c>
      <c r="AJ87" s="215">
        <v>100</v>
      </c>
      <c r="AL87" s="215" t="s">
        <v>23</v>
      </c>
      <c r="AM87" s="215" t="s">
        <v>2</v>
      </c>
      <c r="AN87" s="215">
        <v>15</v>
      </c>
      <c r="AO87" s="215">
        <v>9</v>
      </c>
      <c r="AP87" s="215">
        <v>15</v>
      </c>
      <c r="BA87" s="215"/>
      <c r="BB87" s="241"/>
      <c r="BC87" s="241"/>
      <c r="BD87" s="241"/>
      <c r="BN87" s="235"/>
      <c r="BO87" s="235"/>
      <c r="BP87" s="235"/>
      <c r="BZ87" s="215" t="s">
        <v>23</v>
      </c>
      <c r="CA87" s="215" t="s">
        <v>2</v>
      </c>
      <c r="CB87" s="241">
        <v>41.5</v>
      </c>
      <c r="CC87" s="241">
        <v>26.7</v>
      </c>
      <c r="CD87" s="241">
        <v>42.7</v>
      </c>
      <c r="CF87" s="215" t="s">
        <v>23</v>
      </c>
      <c r="CG87" s="215" t="s">
        <v>2</v>
      </c>
      <c r="CH87" s="215">
        <v>97</v>
      </c>
      <c r="CI87" s="215">
        <v>63</v>
      </c>
      <c r="CJ87" s="215">
        <v>100</v>
      </c>
      <c r="CL87" s="215" t="s">
        <v>23</v>
      </c>
      <c r="CM87" s="215" t="s">
        <v>2</v>
      </c>
      <c r="CN87" s="215">
        <v>15</v>
      </c>
      <c r="CO87" s="215">
        <v>10</v>
      </c>
      <c r="CP87" s="215">
        <v>15</v>
      </c>
    </row>
    <row r="88" spans="1:94" ht="15" customHeight="1" x14ac:dyDescent="0.25">
      <c r="A88" s="283"/>
      <c r="B88" s="283"/>
      <c r="C88" s="283"/>
      <c r="D88" s="283"/>
      <c r="E88" s="283"/>
      <c r="F88" s="283"/>
      <c r="G88" s="283"/>
      <c r="H88" s="283"/>
      <c r="I88" s="283"/>
      <c r="J88" s="283"/>
      <c r="K88" s="283"/>
      <c r="L88" s="283"/>
      <c r="O88" s="233" t="s">
        <v>43</v>
      </c>
      <c r="P88" s="215">
        <v>3</v>
      </c>
      <c r="Q88" s="215">
        <v>0</v>
      </c>
      <c r="R88" s="239">
        <v>3</v>
      </c>
      <c r="S88" s="233"/>
      <c r="Z88" s="215" t="s">
        <v>23</v>
      </c>
      <c r="AA88" s="215" t="s">
        <v>3</v>
      </c>
      <c r="AB88" s="240">
        <v>68</v>
      </c>
      <c r="AC88" s="240">
        <v>46.1</v>
      </c>
      <c r="AD88" s="240">
        <v>69.8</v>
      </c>
      <c r="AF88" s="215" t="s">
        <v>23</v>
      </c>
      <c r="AG88" s="215" t="s">
        <v>3</v>
      </c>
      <c r="AH88" s="215">
        <v>98</v>
      </c>
      <c r="AI88" s="215">
        <v>66</v>
      </c>
      <c r="AJ88" s="215">
        <v>100</v>
      </c>
      <c r="AL88" s="215" t="s">
        <v>23</v>
      </c>
      <c r="AM88" s="215" t="s">
        <v>3</v>
      </c>
      <c r="AN88" s="215">
        <v>13</v>
      </c>
      <c r="AO88" s="215">
        <v>9</v>
      </c>
      <c r="AP88" s="215">
        <v>13</v>
      </c>
      <c r="BA88" s="215"/>
      <c r="BB88" s="241"/>
      <c r="BC88" s="241"/>
      <c r="BD88" s="241"/>
      <c r="BN88" s="235"/>
      <c r="BO88" s="235"/>
      <c r="BP88" s="235"/>
      <c r="BZ88" s="215" t="s">
        <v>23</v>
      </c>
      <c r="CA88" s="215" t="s">
        <v>3</v>
      </c>
      <c r="CB88" s="241">
        <v>70</v>
      </c>
      <c r="CC88" s="241">
        <v>47.5</v>
      </c>
      <c r="CD88" s="241">
        <v>71.8</v>
      </c>
      <c r="CF88" s="215" t="s">
        <v>23</v>
      </c>
      <c r="CG88" s="215" t="s">
        <v>3</v>
      </c>
      <c r="CH88" s="215">
        <v>98</v>
      </c>
      <c r="CI88" s="215">
        <v>66</v>
      </c>
      <c r="CJ88" s="215">
        <v>100</v>
      </c>
      <c r="CL88" s="215" t="s">
        <v>23</v>
      </c>
      <c r="CM88" s="215" t="s">
        <v>3</v>
      </c>
      <c r="CN88" s="215">
        <v>13</v>
      </c>
      <c r="CO88" s="215">
        <v>9</v>
      </c>
      <c r="CP88" s="215">
        <v>13</v>
      </c>
    </row>
    <row r="89" spans="1:94" ht="12" customHeight="1" x14ac:dyDescent="0.25">
      <c r="A89" s="308"/>
      <c r="B89" s="309"/>
      <c r="C89" s="309"/>
      <c r="D89" s="309"/>
      <c r="E89" s="309"/>
      <c r="F89" s="309"/>
      <c r="G89" s="309"/>
      <c r="H89" s="309"/>
      <c r="I89" s="309"/>
      <c r="J89" s="309"/>
      <c r="K89" s="309"/>
      <c r="L89" s="286" t="s">
        <v>250</v>
      </c>
      <c r="O89" s="233" t="s">
        <v>44</v>
      </c>
      <c r="P89" s="215">
        <v>3</v>
      </c>
      <c r="Q89" s="215">
        <v>0</v>
      </c>
      <c r="R89" s="239">
        <v>3</v>
      </c>
      <c r="S89" s="233"/>
      <c r="Z89" s="215" t="s">
        <v>24</v>
      </c>
      <c r="AA89" s="215" t="s">
        <v>1</v>
      </c>
      <c r="AB89" s="240">
        <v>28.7</v>
      </c>
      <c r="AC89" s="240">
        <v>19.100000000000001</v>
      </c>
      <c r="AD89" s="240">
        <v>29.1</v>
      </c>
      <c r="AF89" s="215" t="s">
        <v>24</v>
      </c>
      <c r="AG89" s="215" t="s">
        <v>1</v>
      </c>
      <c r="AH89" s="215">
        <v>99</v>
      </c>
      <c r="AI89" s="215">
        <v>66</v>
      </c>
      <c r="AJ89" s="215">
        <v>100</v>
      </c>
      <c r="AL89" s="215" t="s">
        <v>24</v>
      </c>
      <c r="AM89" s="215" t="s">
        <v>1</v>
      </c>
      <c r="AN89" s="215">
        <v>11</v>
      </c>
      <c r="AO89" s="215">
        <v>7</v>
      </c>
      <c r="AP89" s="215">
        <v>11</v>
      </c>
      <c r="BA89" s="215"/>
      <c r="BB89" s="241"/>
      <c r="BC89" s="241"/>
      <c r="BD89" s="241"/>
      <c r="BN89" s="235"/>
      <c r="BO89" s="235"/>
      <c r="BP89" s="235"/>
      <c r="BZ89" s="215" t="s">
        <v>24</v>
      </c>
      <c r="CA89" s="215" t="s">
        <v>1</v>
      </c>
      <c r="CB89" s="241">
        <v>28.9</v>
      </c>
      <c r="CC89" s="241">
        <v>19.2</v>
      </c>
      <c r="CD89" s="241">
        <v>29.3</v>
      </c>
      <c r="CF89" s="215" t="s">
        <v>24</v>
      </c>
      <c r="CG89" s="215" t="s">
        <v>1</v>
      </c>
      <c r="CH89" s="215">
        <v>99</v>
      </c>
      <c r="CI89" s="215">
        <v>65</v>
      </c>
      <c r="CJ89" s="215">
        <v>100</v>
      </c>
      <c r="CL89" s="215" t="s">
        <v>24</v>
      </c>
      <c r="CM89" s="215" t="s">
        <v>1</v>
      </c>
      <c r="CN89" s="215">
        <v>11</v>
      </c>
      <c r="CO89" s="215">
        <v>7</v>
      </c>
      <c r="CP89" s="215">
        <v>11</v>
      </c>
    </row>
    <row r="90" spans="1:94" x14ac:dyDescent="0.25">
      <c r="A90" s="380" t="s">
        <v>463</v>
      </c>
      <c r="B90" s="380"/>
      <c r="C90" s="380"/>
      <c r="D90" s="380"/>
      <c r="E90" s="380"/>
      <c r="F90" s="380"/>
      <c r="G90" s="380"/>
      <c r="H90" s="380"/>
      <c r="I90" s="380"/>
      <c r="J90" s="380"/>
      <c r="K90" s="380"/>
      <c r="L90" s="380"/>
      <c r="O90" s="233" t="s">
        <v>46</v>
      </c>
      <c r="P90" s="215">
        <v>3</v>
      </c>
      <c r="Q90" s="215">
        <v>3</v>
      </c>
      <c r="R90" s="239">
        <v>3</v>
      </c>
      <c r="S90" s="233"/>
      <c r="Z90" s="215" t="s">
        <v>24</v>
      </c>
      <c r="AA90" s="215" t="s">
        <v>2</v>
      </c>
      <c r="AB90" s="240">
        <v>40.4</v>
      </c>
      <c r="AC90" s="240">
        <v>25.6</v>
      </c>
      <c r="AD90" s="240">
        <v>41.3</v>
      </c>
      <c r="AF90" s="215" t="s">
        <v>24</v>
      </c>
      <c r="AG90" s="215" t="s">
        <v>2</v>
      </c>
      <c r="AH90" s="215">
        <v>98</v>
      </c>
      <c r="AI90" s="215">
        <v>62</v>
      </c>
      <c r="AJ90" s="215">
        <v>100</v>
      </c>
      <c r="AL90" s="215" t="s">
        <v>24</v>
      </c>
      <c r="AM90" s="215" t="s">
        <v>2</v>
      </c>
      <c r="AN90" s="215">
        <v>15</v>
      </c>
      <c r="AO90" s="215">
        <v>9</v>
      </c>
      <c r="AP90" s="215">
        <v>15</v>
      </c>
      <c r="BA90" s="215"/>
      <c r="BB90" s="241"/>
      <c r="BC90" s="241"/>
      <c r="BD90" s="241"/>
      <c r="BN90" s="235"/>
      <c r="BO90" s="235"/>
      <c r="BP90" s="235"/>
      <c r="BZ90" s="215" t="s">
        <v>24</v>
      </c>
      <c r="CA90" s="215" t="s">
        <v>2</v>
      </c>
      <c r="CB90" s="241">
        <v>40.799999999999997</v>
      </c>
      <c r="CC90" s="241">
        <v>25.9</v>
      </c>
      <c r="CD90" s="241">
        <v>41.7</v>
      </c>
      <c r="CF90" s="215" t="s">
        <v>24</v>
      </c>
      <c r="CG90" s="215" t="s">
        <v>2</v>
      </c>
      <c r="CH90" s="215">
        <v>98</v>
      </c>
      <c r="CI90" s="215">
        <v>62</v>
      </c>
      <c r="CJ90" s="215">
        <v>100</v>
      </c>
      <c r="CL90" s="215" t="s">
        <v>24</v>
      </c>
      <c r="CM90" s="215" t="s">
        <v>2</v>
      </c>
      <c r="CN90" s="215">
        <v>15</v>
      </c>
      <c r="CO90" s="215">
        <v>9</v>
      </c>
      <c r="CP90" s="215">
        <v>15</v>
      </c>
    </row>
    <row r="91" spans="1:94" ht="22.5" customHeight="1" x14ac:dyDescent="0.25">
      <c r="A91" s="379" t="s">
        <v>305</v>
      </c>
      <c r="B91" s="379"/>
      <c r="C91" s="379"/>
      <c r="D91" s="379"/>
      <c r="E91" s="379"/>
      <c r="F91" s="379"/>
      <c r="G91" s="379"/>
      <c r="H91" s="379"/>
      <c r="I91" s="379"/>
      <c r="J91" s="379"/>
      <c r="K91" s="379"/>
      <c r="L91" s="379"/>
      <c r="O91" s="233" t="s">
        <v>85</v>
      </c>
      <c r="P91" s="215">
        <v>0</v>
      </c>
      <c r="Q91" s="215">
        <v>0</v>
      </c>
      <c r="R91" s="239">
        <v>0</v>
      </c>
      <c r="Z91" s="215" t="s">
        <v>24</v>
      </c>
      <c r="AA91" s="215" t="s">
        <v>3</v>
      </c>
      <c r="AB91" s="240">
        <v>69</v>
      </c>
      <c r="AC91" s="240">
        <v>44.6</v>
      </c>
      <c r="AD91" s="240">
        <v>70.3</v>
      </c>
      <c r="AF91" s="215" t="s">
        <v>24</v>
      </c>
      <c r="AG91" s="215" t="s">
        <v>3</v>
      </c>
      <c r="AH91" s="215">
        <v>98</v>
      </c>
      <c r="AI91" s="215">
        <v>63</v>
      </c>
      <c r="AJ91" s="215">
        <v>100</v>
      </c>
      <c r="AL91" s="215" t="s">
        <v>24</v>
      </c>
      <c r="AM91" s="215" t="s">
        <v>3</v>
      </c>
      <c r="AN91" s="215">
        <v>13</v>
      </c>
      <c r="AO91" s="215">
        <v>8</v>
      </c>
      <c r="AP91" s="215">
        <v>13</v>
      </c>
      <c r="BZ91" s="215" t="s">
        <v>24</v>
      </c>
      <c r="CA91" s="215" t="s">
        <v>3</v>
      </c>
      <c r="CB91" s="241">
        <v>69.7</v>
      </c>
      <c r="CC91" s="241">
        <v>45.1</v>
      </c>
      <c r="CD91" s="241">
        <v>71</v>
      </c>
      <c r="CF91" s="215" t="s">
        <v>24</v>
      </c>
      <c r="CG91" s="215" t="s">
        <v>3</v>
      </c>
      <c r="CH91" s="215">
        <v>98</v>
      </c>
      <c r="CI91" s="215">
        <v>64</v>
      </c>
      <c r="CJ91" s="215">
        <v>100</v>
      </c>
      <c r="CL91" s="215" t="s">
        <v>24</v>
      </c>
      <c r="CM91" s="215" t="s">
        <v>3</v>
      </c>
      <c r="CN91" s="215">
        <v>13</v>
      </c>
      <c r="CO91" s="215">
        <v>8</v>
      </c>
      <c r="CP91" s="215">
        <v>13</v>
      </c>
    </row>
    <row r="92" spans="1:94" ht="27" customHeight="1" x14ac:dyDescent="0.25">
      <c r="A92" s="379" t="s">
        <v>307</v>
      </c>
      <c r="B92" s="379"/>
      <c r="C92" s="379"/>
      <c r="D92" s="379"/>
      <c r="E92" s="379"/>
      <c r="F92" s="379"/>
      <c r="G92" s="379"/>
      <c r="H92" s="379"/>
      <c r="I92" s="379"/>
      <c r="J92" s="379"/>
      <c r="K92" s="379"/>
      <c r="L92" s="379"/>
      <c r="O92" s="276" t="s">
        <v>86</v>
      </c>
      <c r="P92" s="215">
        <v>0</v>
      </c>
      <c r="Q92" s="215">
        <v>0</v>
      </c>
      <c r="R92" s="239">
        <v>0</v>
      </c>
      <c r="Z92" s="215" t="s">
        <v>25</v>
      </c>
      <c r="AA92" s="215" t="s">
        <v>1</v>
      </c>
      <c r="AB92" s="240">
        <v>4.2</v>
      </c>
      <c r="AC92" s="240">
        <v>2.7</v>
      </c>
      <c r="AD92" s="240">
        <v>4.3</v>
      </c>
      <c r="AF92" s="215" t="s">
        <v>25</v>
      </c>
      <c r="AG92" s="215" t="s">
        <v>1</v>
      </c>
      <c r="AH92" s="215">
        <v>97</v>
      </c>
      <c r="AI92" s="215">
        <v>63</v>
      </c>
      <c r="AJ92" s="215">
        <v>100</v>
      </c>
      <c r="AL92" s="215" t="s">
        <v>25</v>
      </c>
      <c r="AM92" s="215" t="s">
        <v>1</v>
      </c>
      <c r="AN92" s="215">
        <v>2</v>
      </c>
      <c r="AO92" s="215">
        <v>1</v>
      </c>
      <c r="AP92" s="215">
        <v>2</v>
      </c>
      <c r="BZ92" s="215" t="s">
        <v>25</v>
      </c>
      <c r="CA92" s="215" t="s">
        <v>1</v>
      </c>
      <c r="CB92" s="241">
        <v>4.2</v>
      </c>
      <c r="CC92" s="241">
        <v>2.7</v>
      </c>
      <c r="CD92" s="241">
        <v>4.4000000000000004</v>
      </c>
      <c r="CF92" s="215" t="s">
        <v>25</v>
      </c>
      <c r="CG92" s="215" t="s">
        <v>1</v>
      </c>
      <c r="CH92" s="215">
        <v>97</v>
      </c>
      <c r="CI92" s="215">
        <v>63</v>
      </c>
      <c r="CJ92" s="215">
        <v>100</v>
      </c>
      <c r="CL92" s="215" t="s">
        <v>25</v>
      </c>
      <c r="CM92" s="215" t="s">
        <v>1</v>
      </c>
      <c r="CN92" s="215">
        <v>2</v>
      </c>
      <c r="CO92" s="215">
        <v>1</v>
      </c>
      <c r="CP92" s="215">
        <v>2</v>
      </c>
    </row>
    <row r="93" spans="1:94" ht="15" customHeight="1" x14ac:dyDescent="0.25">
      <c r="A93" s="214" t="s">
        <v>88</v>
      </c>
      <c r="B93" s="310"/>
      <c r="C93" s="310"/>
      <c r="D93" s="310"/>
      <c r="E93" s="310"/>
      <c r="F93" s="289"/>
      <c r="G93" s="289"/>
      <c r="H93" s="289"/>
      <c r="I93" s="289"/>
      <c r="J93" s="289"/>
      <c r="K93" s="289"/>
      <c r="L93" s="289"/>
      <c r="O93" s="233" t="s">
        <v>48</v>
      </c>
      <c r="P93" s="215">
        <v>3</v>
      </c>
      <c r="Q93" s="215">
        <v>0</v>
      </c>
      <c r="R93" s="239">
        <v>3</v>
      </c>
      <c r="Z93" s="215" t="s">
        <v>25</v>
      </c>
      <c r="AA93" s="215" t="s">
        <v>2</v>
      </c>
      <c r="AB93" s="240">
        <v>5.7</v>
      </c>
      <c r="AC93" s="240">
        <v>3.2</v>
      </c>
      <c r="AD93" s="240">
        <v>6.1</v>
      </c>
      <c r="AF93" s="215" t="s">
        <v>25</v>
      </c>
      <c r="AG93" s="215" t="s">
        <v>2</v>
      </c>
      <c r="AH93" s="215">
        <v>94</v>
      </c>
      <c r="AI93" s="215">
        <v>53</v>
      </c>
      <c r="AJ93" s="215">
        <v>100</v>
      </c>
      <c r="AL93" s="215" t="s">
        <v>25</v>
      </c>
      <c r="AM93" s="215" t="s">
        <v>2</v>
      </c>
      <c r="AN93" s="215">
        <v>2</v>
      </c>
      <c r="AO93" s="215">
        <v>1</v>
      </c>
      <c r="AP93" s="215">
        <v>2</v>
      </c>
      <c r="BZ93" s="215" t="s">
        <v>25</v>
      </c>
      <c r="CA93" s="215" t="s">
        <v>2</v>
      </c>
      <c r="CB93" s="241">
        <v>5.7</v>
      </c>
      <c r="CC93" s="241">
        <v>3.2</v>
      </c>
      <c r="CD93" s="241">
        <v>6.1</v>
      </c>
      <c r="CF93" s="215" t="s">
        <v>25</v>
      </c>
      <c r="CG93" s="215" t="s">
        <v>2</v>
      </c>
      <c r="CH93" s="215">
        <v>94</v>
      </c>
      <c r="CI93" s="215">
        <v>53</v>
      </c>
      <c r="CJ93" s="215">
        <v>100</v>
      </c>
      <c r="CL93" s="215" t="s">
        <v>25</v>
      </c>
      <c r="CM93" s="215" t="s">
        <v>2</v>
      </c>
      <c r="CN93" s="215">
        <v>2</v>
      </c>
      <c r="CO93" s="215">
        <v>1</v>
      </c>
      <c r="CP93" s="215">
        <v>2</v>
      </c>
    </row>
    <row r="94" spans="1:94" ht="15" customHeight="1" x14ac:dyDescent="0.25">
      <c r="A94" s="253" t="s">
        <v>467</v>
      </c>
      <c r="B94" s="290"/>
      <c r="C94" s="290"/>
      <c r="D94" s="289"/>
      <c r="E94" s="289"/>
      <c r="F94" s="289"/>
      <c r="G94" s="289"/>
      <c r="H94" s="289"/>
      <c r="I94" s="289"/>
      <c r="J94" s="289"/>
      <c r="K94" s="289"/>
      <c r="L94" s="289"/>
      <c r="O94" s="233" t="s">
        <v>49</v>
      </c>
      <c r="P94" s="215">
        <v>3</v>
      </c>
      <c r="Q94" s="215">
        <v>3</v>
      </c>
      <c r="R94" s="239">
        <v>3</v>
      </c>
      <c r="Z94" s="215" t="s">
        <v>25</v>
      </c>
      <c r="AA94" s="215" t="s">
        <v>3</v>
      </c>
      <c r="AB94" s="240">
        <v>9.9</v>
      </c>
      <c r="AC94" s="240">
        <v>5.9</v>
      </c>
      <c r="AD94" s="240">
        <v>10.4</v>
      </c>
      <c r="AF94" s="215" t="s">
        <v>25</v>
      </c>
      <c r="AG94" s="215" t="s">
        <v>3</v>
      </c>
      <c r="AH94" s="215">
        <v>95</v>
      </c>
      <c r="AI94" s="215">
        <v>57</v>
      </c>
      <c r="AJ94" s="215">
        <v>100</v>
      </c>
      <c r="AL94" s="215" t="s">
        <v>25</v>
      </c>
      <c r="AM94" s="215" t="s">
        <v>3</v>
      </c>
      <c r="AN94" s="215">
        <v>2</v>
      </c>
      <c r="AO94" s="215">
        <v>1</v>
      </c>
      <c r="AP94" s="215">
        <v>2</v>
      </c>
      <c r="BZ94" s="215" t="s">
        <v>25</v>
      </c>
      <c r="CA94" s="215" t="s">
        <v>3</v>
      </c>
      <c r="CB94" s="241">
        <v>9.9</v>
      </c>
      <c r="CC94" s="241">
        <v>5.9</v>
      </c>
      <c r="CD94" s="241">
        <v>10.4</v>
      </c>
      <c r="CF94" s="215" t="s">
        <v>25</v>
      </c>
      <c r="CG94" s="215" t="s">
        <v>3</v>
      </c>
      <c r="CH94" s="215">
        <v>95</v>
      </c>
      <c r="CI94" s="215">
        <v>57</v>
      </c>
      <c r="CJ94" s="215">
        <v>100</v>
      </c>
      <c r="CL94" s="215" t="s">
        <v>25</v>
      </c>
      <c r="CM94" s="215" t="s">
        <v>3</v>
      </c>
      <c r="CN94" s="215">
        <v>2</v>
      </c>
      <c r="CO94" s="215">
        <v>1</v>
      </c>
      <c r="CP94" s="215">
        <v>2</v>
      </c>
    </row>
    <row r="95" spans="1:94" ht="15" customHeight="1" x14ac:dyDescent="0.25">
      <c r="A95" s="291" t="s">
        <v>468</v>
      </c>
      <c r="B95" s="292"/>
      <c r="C95" s="292"/>
      <c r="D95" s="292"/>
      <c r="E95" s="292"/>
      <c r="F95" s="292"/>
      <c r="G95" s="289"/>
      <c r="H95" s="289"/>
      <c r="I95" s="289"/>
      <c r="J95" s="289"/>
      <c r="K95" s="289"/>
      <c r="L95" s="289"/>
      <c r="O95" s="277" t="s">
        <v>50</v>
      </c>
      <c r="P95" s="215">
        <v>3</v>
      </c>
      <c r="Q95" s="215">
        <v>0</v>
      </c>
      <c r="R95" s="239">
        <v>3</v>
      </c>
      <c r="Z95" s="215" t="s">
        <v>26</v>
      </c>
      <c r="AA95" s="215" t="s">
        <v>1</v>
      </c>
      <c r="AB95" s="240">
        <v>19.5</v>
      </c>
      <c r="AC95" s="240">
        <v>11.1</v>
      </c>
      <c r="AD95" s="240">
        <v>19.8</v>
      </c>
      <c r="AF95" s="215" t="s">
        <v>26</v>
      </c>
      <c r="AG95" s="215" t="s">
        <v>1</v>
      </c>
      <c r="AH95" s="215">
        <v>99</v>
      </c>
      <c r="AI95" s="215">
        <v>56</v>
      </c>
      <c r="AJ95" s="215">
        <v>100</v>
      </c>
      <c r="AL95" s="215" t="s">
        <v>26</v>
      </c>
      <c r="AM95" s="215" t="s">
        <v>1</v>
      </c>
      <c r="AN95" s="215">
        <v>7</v>
      </c>
      <c r="AO95" s="215">
        <v>4</v>
      </c>
      <c r="AP95" s="215">
        <v>7</v>
      </c>
      <c r="BZ95" s="215" t="s">
        <v>26</v>
      </c>
      <c r="CA95" s="215" t="s">
        <v>1</v>
      </c>
      <c r="CB95" s="241">
        <v>19.5</v>
      </c>
      <c r="CC95" s="241">
        <v>11.1</v>
      </c>
      <c r="CD95" s="241">
        <v>19.8</v>
      </c>
      <c r="CF95" s="215" t="s">
        <v>26</v>
      </c>
      <c r="CG95" s="215" t="s">
        <v>1</v>
      </c>
      <c r="CH95" s="215">
        <v>99</v>
      </c>
      <c r="CI95" s="215">
        <v>56</v>
      </c>
      <c r="CJ95" s="215">
        <v>100</v>
      </c>
      <c r="CL95" s="215" t="s">
        <v>26</v>
      </c>
      <c r="CM95" s="215" t="s">
        <v>1</v>
      </c>
      <c r="CN95" s="215">
        <v>7</v>
      </c>
      <c r="CO95" s="215">
        <v>4</v>
      </c>
      <c r="CP95" s="215">
        <v>7</v>
      </c>
    </row>
    <row r="96" spans="1:94" x14ac:dyDescent="0.25">
      <c r="A96" s="381" t="s">
        <v>469</v>
      </c>
      <c r="B96" s="381"/>
      <c r="C96" s="381"/>
      <c r="D96" s="381"/>
      <c r="E96" s="381"/>
      <c r="F96" s="381"/>
      <c r="G96" s="381"/>
      <c r="H96" s="381"/>
      <c r="I96" s="381"/>
      <c r="J96" s="381"/>
      <c r="K96" s="381"/>
      <c r="L96" s="289"/>
      <c r="O96" s="277" t="s">
        <v>51</v>
      </c>
      <c r="P96" s="215">
        <v>3</v>
      </c>
      <c r="Q96" s="215">
        <v>0</v>
      </c>
      <c r="R96" s="239">
        <v>3</v>
      </c>
      <c r="Z96" s="215" t="s">
        <v>26</v>
      </c>
      <c r="AA96" s="215" t="s">
        <v>2</v>
      </c>
      <c r="AB96" s="240">
        <v>2.6</v>
      </c>
      <c r="AC96" s="240">
        <v>1</v>
      </c>
      <c r="AD96" s="240">
        <v>2.7</v>
      </c>
      <c r="AF96" s="215" t="s">
        <v>26</v>
      </c>
      <c r="AG96" s="215" t="s">
        <v>2</v>
      </c>
      <c r="AH96" s="215">
        <v>97</v>
      </c>
      <c r="AI96" s="215">
        <v>37</v>
      </c>
      <c r="AJ96" s="215">
        <v>100</v>
      </c>
      <c r="AL96" s="215" t="s">
        <v>26</v>
      </c>
      <c r="AM96" s="215" t="s">
        <v>2</v>
      </c>
      <c r="AN96" s="215">
        <v>1</v>
      </c>
      <c r="AO96" s="215">
        <v>0</v>
      </c>
      <c r="AP96" s="215">
        <v>1</v>
      </c>
      <c r="BZ96" s="215" t="s">
        <v>26</v>
      </c>
      <c r="CA96" s="215" t="s">
        <v>2</v>
      </c>
      <c r="CB96" s="241">
        <v>2.6</v>
      </c>
      <c r="CC96" s="241">
        <v>1</v>
      </c>
      <c r="CD96" s="241">
        <v>2.7</v>
      </c>
      <c r="CF96" s="215" t="s">
        <v>26</v>
      </c>
      <c r="CG96" s="215" t="s">
        <v>2</v>
      </c>
      <c r="CH96" s="215">
        <v>97</v>
      </c>
      <c r="CI96" s="215">
        <v>37</v>
      </c>
      <c r="CJ96" s="215">
        <v>100</v>
      </c>
      <c r="CL96" s="215" t="s">
        <v>26</v>
      </c>
      <c r="CM96" s="215" t="s">
        <v>2</v>
      </c>
      <c r="CN96" s="215">
        <v>1</v>
      </c>
      <c r="CO96" s="215">
        <v>0</v>
      </c>
      <c r="CP96" s="215">
        <v>1</v>
      </c>
    </row>
    <row r="97" spans="1:94" ht="9.75" customHeight="1" x14ac:dyDescent="0.25">
      <c r="A97" s="381"/>
      <c r="B97" s="381"/>
      <c r="C97" s="381"/>
      <c r="D97" s="381"/>
      <c r="E97" s="381"/>
      <c r="F97" s="381"/>
      <c r="G97" s="289"/>
      <c r="H97" s="289"/>
      <c r="I97" s="289"/>
      <c r="J97" s="289"/>
      <c r="K97" s="289"/>
      <c r="L97" s="289"/>
      <c r="O97" s="277" t="s">
        <v>52</v>
      </c>
      <c r="P97" s="215">
        <v>3</v>
      </c>
      <c r="Q97" s="215">
        <v>0</v>
      </c>
      <c r="R97" s="239">
        <v>3</v>
      </c>
      <c r="Z97" s="215" t="s">
        <v>26</v>
      </c>
      <c r="AA97" s="215" t="s">
        <v>3</v>
      </c>
      <c r="AB97" s="240">
        <v>22.1</v>
      </c>
      <c r="AC97" s="240">
        <v>12.1</v>
      </c>
      <c r="AD97" s="240">
        <v>22.5</v>
      </c>
      <c r="AF97" s="215" t="s">
        <v>26</v>
      </c>
      <c r="AG97" s="215" t="s">
        <v>3</v>
      </c>
      <c r="AH97" s="215">
        <v>98</v>
      </c>
      <c r="AI97" s="215">
        <v>54</v>
      </c>
      <c r="AJ97" s="215">
        <v>100</v>
      </c>
      <c r="AL97" s="215" t="s">
        <v>26</v>
      </c>
      <c r="AM97" s="215" t="s">
        <v>3</v>
      </c>
      <c r="AN97" s="215">
        <v>4</v>
      </c>
      <c r="AO97" s="215">
        <v>2</v>
      </c>
      <c r="AP97" s="215">
        <v>4</v>
      </c>
      <c r="BZ97" s="215" t="s">
        <v>26</v>
      </c>
      <c r="CA97" s="215" t="s">
        <v>3</v>
      </c>
      <c r="CB97" s="241">
        <v>22.1</v>
      </c>
      <c r="CC97" s="241">
        <v>12.1</v>
      </c>
      <c r="CD97" s="241">
        <v>22.5</v>
      </c>
      <c r="CF97" s="215" t="s">
        <v>26</v>
      </c>
      <c r="CG97" s="215" t="s">
        <v>3</v>
      </c>
      <c r="CH97" s="215">
        <v>98</v>
      </c>
      <c r="CI97" s="215">
        <v>54</v>
      </c>
      <c r="CJ97" s="215">
        <v>100</v>
      </c>
      <c r="CL97" s="215" t="s">
        <v>26</v>
      </c>
      <c r="CM97" s="215" t="s">
        <v>3</v>
      </c>
      <c r="CN97" s="215">
        <v>4</v>
      </c>
      <c r="CO97" s="215">
        <v>2</v>
      </c>
      <c r="CP97" s="215">
        <v>4</v>
      </c>
    </row>
    <row r="98" spans="1:94" x14ac:dyDescent="0.25">
      <c r="A98" s="296" t="s">
        <v>89</v>
      </c>
      <c r="B98" s="310"/>
      <c r="C98" s="310"/>
      <c r="D98" s="310"/>
      <c r="E98" s="310"/>
      <c r="F98" s="310"/>
      <c r="G98" s="310"/>
      <c r="H98" s="310"/>
      <c r="I98" s="310"/>
      <c r="J98" s="310"/>
      <c r="K98" s="310"/>
      <c r="L98" s="289"/>
      <c r="O98" s="276" t="s">
        <v>53</v>
      </c>
      <c r="P98" s="215">
        <v>3</v>
      </c>
      <c r="Q98" s="215">
        <v>0</v>
      </c>
      <c r="R98" s="239">
        <v>3</v>
      </c>
      <c r="Z98" s="215" t="s">
        <v>27</v>
      </c>
      <c r="AA98" s="215" t="s">
        <v>1</v>
      </c>
      <c r="AB98" s="240">
        <v>98.8</v>
      </c>
      <c r="AC98" s="240">
        <v>68.2</v>
      </c>
      <c r="AD98" s="240">
        <v>99.8</v>
      </c>
      <c r="AF98" s="215" t="s">
        <v>27</v>
      </c>
      <c r="AG98" s="215" t="s">
        <v>1</v>
      </c>
      <c r="AH98" s="215">
        <v>99</v>
      </c>
      <c r="AI98" s="215">
        <v>68</v>
      </c>
      <c r="AJ98" s="215">
        <v>100</v>
      </c>
      <c r="AL98" s="215" t="s">
        <v>27</v>
      </c>
      <c r="AM98" s="215" t="s">
        <v>1</v>
      </c>
      <c r="AN98" s="215">
        <v>37</v>
      </c>
      <c r="AO98" s="215">
        <v>26</v>
      </c>
      <c r="AP98" s="215">
        <v>38</v>
      </c>
      <c r="BZ98" s="215" t="s">
        <v>27</v>
      </c>
      <c r="CA98" s="215" t="s">
        <v>1</v>
      </c>
      <c r="CB98" s="241">
        <v>99.6</v>
      </c>
      <c r="CC98" s="241">
        <v>68.8</v>
      </c>
      <c r="CD98" s="241">
        <v>100.6</v>
      </c>
      <c r="CF98" s="215" t="s">
        <v>27</v>
      </c>
      <c r="CG98" s="215" t="s">
        <v>1</v>
      </c>
      <c r="CH98" s="215">
        <v>99</v>
      </c>
      <c r="CI98" s="215">
        <v>68</v>
      </c>
      <c r="CJ98" s="215">
        <v>100</v>
      </c>
      <c r="CL98" s="215" t="s">
        <v>27</v>
      </c>
      <c r="CM98" s="215" t="s">
        <v>1</v>
      </c>
      <c r="CN98" s="215">
        <v>38</v>
      </c>
      <c r="CO98" s="215">
        <v>26</v>
      </c>
      <c r="CP98" s="215">
        <v>38</v>
      </c>
    </row>
    <row r="99" spans="1:94" x14ac:dyDescent="0.25">
      <c r="A99" s="311"/>
      <c r="B99" s="294"/>
      <c r="C99" s="294"/>
      <c r="D99" s="294"/>
      <c r="E99" s="294"/>
      <c r="F99" s="294"/>
      <c r="G99" s="294"/>
      <c r="H99" s="294"/>
      <c r="I99" s="294"/>
      <c r="J99" s="294"/>
      <c r="K99" s="294"/>
      <c r="L99" s="294"/>
      <c r="O99" s="276" t="s">
        <v>54</v>
      </c>
      <c r="P99" s="215">
        <v>3</v>
      </c>
      <c r="Q99" s="215">
        <v>0</v>
      </c>
      <c r="R99" s="239">
        <v>3</v>
      </c>
      <c r="Z99" s="215" t="s">
        <v>27</v>
      </c>
      <c r="AA99" s="215" t="s">
        <v>2</v>
      </c>
      <c r="AB99" s="240">
        <v>111</v>
      </c>
      <c r="AC99" s="240">
        <v>67.400000000000006</v>
      </c>
      <c r="AD99" s="240">
        <v>112.9</v>
      </c>
      <c r="AF99" s="215" t="s">
        <v>27</v>
      </c>
      <c r="AG99" s="215" t="s">
        <v>2</v>
      </c>
      <c r="AH99" s="215">
        <v>98</v>
      </c>
      <c r="AI99" s="215">
        <v>60</v>
      </c>
      <c r="AJ99" s="215">
        <v>100</v>
      </c>
      <c r="AL99" s="215" t="s">
        <v>27</v>
      </c>
      <c r="AM99" s="215" t="s">
        <v>2</v>
      </c>
      <c r="AN99" s="215">
        <v>40</v>
      </c>
      <c r="AO99" s="215">
        <v>24</v>
      </c>
      <c r="AP99" s="215">
        <v>41</v>
      </c>
      <c r="BZ99" s="215" t="s">
        <v>27</v>
      </c>
      <c r="CA99" s="215" t="s">
        <v>2</v>
      </c>
      <c r="CB99" s="241">
        <v>112.1</v>
      </c>
      <c r="CC99" s="241">
        <v>68.2</v>
      </c>
      <c r="CD99" s="241">
        <v>114</v>
      </c>
      <c r="CF99" s="215" t="s">
        <v>27</v>
      </c>
      <c r="CG99" s="215" t="s">
        <v>2</v>
      </c>
      <c r="CH99" s="215">
        <v>98</v>
      </c>
      <c r="CI99" s="215">
        <v>60</v>
      </c>
      <c r="CJ99" s="215">
        <v>100</v>
      </c>
      <c r="CL99" s="215" t="s">
        <v>27</v>
      </c>
      <c r="CM99" s="215" t="s">
        <v>2</v>
      </c>
      <c r="CN99" s="215">
        <v>41</v>
      </c>
      <c r="CO99" s="215">
        <v>25</v>
      </c>
      <c r="CP99" s="215">
        <v>41</v>
      </c>
    </row>
    <row r="100" spans="1:94" x14ac:dyDescent="0.25">
      <c r="B100" s="294"/>
      <c r="C100" s="294"/>
      <c r="D100" s="294"/>
      <c r="E100" s="294"/>
      <c r="F100" s="294"/>
      <c r="G100" s="294"/>
      <c r="H100" s="294"/>
      <c r="I100" s="294"/>
      <c r="J100" s="294"/>
      <c r="K100" s="294"/>
      <c r="L100" s="294"/>
      <c r="O100" s="276" t="s">
        <v>55</v>
      </c>
      <c r="P100" s="215">
        <v>3</v>
      </c>
      <c r="Q100" s="215">
        <v>0</v>
      </c>
      <c r="R100" s="239">
        <v>3</v>
      </c>
      <c r="Z100" s="215" t="s">
        <v>27</v>
      </c>
      <c r="AA100" s="215" t="s">
        <v>3</v>
      </c>
      <c r="AB100" s="240">
        <v>209.8</v>
      </c>
      <c r="AC100" s="240">
        <v>135.6</v>
      </c>
      <c r="AD100" s="240">
        <v>212.7</v>
      </c>
      <c r="AF100" s="215" t="s">
        <v>27</v>
      </c>
      <c r="AG100" s="215" t="s">
        <v>3</v>
      </c>
      <c r="AH100" s="215">
        <v>99</v>
      </c>
      <c r="AI100" s="215">
        <v>64</v>
      </c>
      <c r="AJ100" s="215">
        <v>100</v>
      </c>
      <c r="AL100" s="215" t="s">
        <v>27</v>
      </c>
      <c r="AM100" s="215" t="s">
        <v>3</v>
      </c>
      <c r="AN100" s="215">
        <v>39</v>
      </c>
      <c r="AO100" s="215">
        <v>25</v>
      </c>
      <c r="AP100" s="215">
        <v>39</v>
      </c>
      <c r="BZ100" s="215" t="s">
        <v>27</v>
      </c>
      <c r="CA100" s="215" t="s">
        <v>3</v>
      </c>
      <c r="CB100" s="241">
        <v>211.7</v>
      </c>
      <c r="CC100" s="241">
        <v>137.1</v>
      </c>
      <c r="CD100" s="241">
        <v>214.6</v>
      </c>
      <c r="CF100" s="215" t="s">
        <v>27</v>
      </c>
      <c r="CG100" s="215" t="s">
        <v>3</v>
      </c>
      <c r="CH100" s="215">
        <v>99</v>
      </c>
      <c r="CI100" s="215">
        <v>64</v>
      </c>
      <c r="CJ100" s="215">
        <v>100</v>
      </c>
      <c r="CL100" s="215" t="s">
        <v>27</v>
      </c>
      <c r="CM100" s="215" t="s">
        <v>3</v>
      </c>
      <c r="CN100" s="215">
        <v>39</v>
      </c>
      <c r="CO100" s="215">
        <v>25</v>
      </c>
      <c r="CP100" s="215">
        <v>40</v>
      </c>
    </row>
    <row r="101" spans="1:94" x14ac:dyDescent="0.25">
      <c r="A101" s="296"/>
      <c r="B101" s="244"/>
      <c r="C101" s="244"/>
      <c r="D101" s="244"/>
      <c r="E101" s="244"/>
      <c r="F101" s="244"/>
      <c r="G101" s="244"/>
      <c r="H101" s="244"/>
      <c r="I101" s="244"/>
      <c r="J101" s="244"/>
      <c r="K101" s="244"/>
      <c r="L101" s="244"/>
      <c r="M101" s="296"/>
      <c r="O101" s="233" t="s">
        <v>56</v>
      </c>
      <c r="P101" s="215">
        <v>3</v>
      </c>
      <c r="Q101" s="215">
        <v>0</v>
      </c>
      <c r="R101" s="239">
        <v>3</v>
      </c>
      <c r="Z101" s="215" t="s">
        <v>237</v>
      </c>
      <c r="AA101" s="215" t="s">
        <v>1</v>
      </c>
      <c r="AB101" s="240">
        <v>0.5</v>
      </c>
      <c r="AC101" s="240">
        <v>0.3</v>
      </c>
      <c r="AD101" s="240">
        <v>0.5</v>
      </c>
      <c r="AF101" s="215" t="s">
        <v>237</v>
      </c>
      <c r="AG101" s="215" t="s">
        <v>1</v>
      </c>
      <c r="AH101" s="215">
        <v>99</v>
      </c>
      <c r="AI101" s="215">
        <v>69</v>
      </c>
      <c r="AJ101" s="215">
        <v>100</v>
      </c>
      <c r="AL101" s="215" t="s">
        <v>237</v>
      </c>
      <c r="AM101" s="215" t="s">
        <v>1</v>
      </c>
      <c r="AN101" s="215">
        <v>0</v>
      </c>
      <c r="AO101" s="215">
        <v>0</v>
      </c>
      <c r="AP101" s="215">
        <v>0</v>
      </c>
      <c r="BZ101" s="215" t="s">
        <v>237</v>
      </c>
      <c r="CA101" s="215" t="s">
        <v>1</v>
      </c>
      <c r="CB101" s="241">
        <v>0.5</v>
      </c>
      <c r="CC101" s="241">
        <v>0.3</v>
      </c>
      <c r="CD101" s="241">
        <v>0.5</v>
      </c>
      <c r="CF101" s="215" t="s">
        <v>237</v>
      </c>
      <c r="CG101" s="215" t="s">
        <v>1</v>
      </c>
      <c r="CH101" s="215">
        <v>99</v>
      </c>
      <c r="CI101" s="215">
        <v>69</v>
      </c>
      <c r="CJ101" s="215">
        <v>100</v>
      </c>
      <c r="CL101" s="215" t="s">
        <v>237</v>
      </c>
      <c r="CM101" s="215" t="s">
        <v>1</v>
      </c>
      <c r="CN101" s="215">
        <v>0</v>
      </c>
      <c r="CO101" s="215">
        <v>0</v>
      </c>
      <c r="CP101" s="215">
        <v>0</v>
      </c>
    </row>
    <row r="102" spans="1:94" ht="24" customHeight="1" x14ac:dyDescent="0.25">
      <c r="A102" s="296"/>
      <c r="B102" s="244"/>
      <c r="C102" s="244"/>
      <c r="D102" s="244"/>
      <c r="E102" s="244"/>
      <c r="F102" s="244"/>
      <c r="G102" s="244"/>
      <c r="H102" s="244"/>
      <c r="I102" s="244"/>
      <c r="J102" s="244"/>
      <c r="K102" s="244"/>
      <c r="L102" s="244"/>
      <c r="N102" s="286"/>
      <c r="O102" s="233" t="s">
        <v>57</v>
      </c>
      <c r="P102" s="215">
        <v>3</v>
      </c>
      <c r="Q102" s="215">
        <v>3</v>
      </c>
      <c r="R102" s="239">
        <v>3</v>
      </c>
      <c r="Z102" s="215" t="s">
        <v>237</v>
      </c>
      <c r="AA102" s="215" t="s">
        <v>2</v>
      </c>
      <c r="AB102" s="240">
        <v>0.4</v>
      </c>
      <c r="AC102" s="240">
        <v>0.3</v>
      </c>
      <c r="AD102" s="240">
        <v>0.4</v>
      </c>
      <c r="AF102" s="215" t="s">
        <v>237</v>
      </c>
      <c r="AG102" s="215" t="s">
        <v>2</v>
      </c>
      <c r="AH102" s="215">
        <v>97</v>
      </c>
      <c r="AI102" s="215">
        <v>65</v>
      </c>
      <c r="AJ102" s="215">
        <v>100</v>
      </c>
      <c r="AL102" s="215" t="s">
        <v>237</v>
      </c>
      <c r="AM102" s="215" t="s">
        <v>2</v>
      </c>
      <c r="AN102" s="215">
        <v>0</v>
      </c>
      <c r="AO102" s="215">
        <v>0</v>
      </c>
      <c r="AP102" s="215">
        <v>0</v>
      </c>
      <c r="AZ102" s="215" t="s">
        <v>91</v>
      </c>
      <c r="BA102" s="234" t="s">
        <v>1</v>
      </c>
      <c r="BB102" s="241">
        <v>90.2</v>
      </c>
      <c r="BC102" s="241">
        <v>66.3</v>
      </c>
      <c r="BD102" s="241">
        <v>91.8</v>
      </c>
      <c r="BF102" s="215" t="s">
        <v>91</v>
      </c>
      <c r="BG102" s="215" t="s">
        <v>1</v>
      </c>
      <c r="BH102" s="235">
        <v>98</v>
      </c>
      <c r="BI102" s="235">
        <v>72</v>
      </c>
      <c r="BJ102" s="235">
        <v>100</v>
      </c>
      <c r="BL102" s="215" t="s">
        <v>91</v>
      </c>
      <c r="BM102" s="215" t="s">
        <v>1</v>
      </c>
      <c r="BN102" s="235">
        <v>34</v>
      </c>
      <c r="BO102" s="235">
        <v>25</v>
      </c>
      <c r="BP102" s="235">
        <v>35</v>
      </c>
      <c r="BZ102" s="215" t="s">
        <v>237</v>
      </c>
      <c r="CA102" s="215" t="s">
        <v>2</v>
      </c>
      <c r="CB102" s="241">
        <v>0.4</v>
      </c>
      <c r="CC102" s="241">
        <v>0.3</v>
      </c>
      <c r="CD102" s="241">
        <v>0.4</v>
      </c>
      <c r="CF102" s="215" t="s">
        <v>237</v>
      </c>
      <c r="CG102" s="215" t="s">
        <v>2</v>
      </c>
      <c r="CH102" s="215">
        <v>97</v>
      </c>
      <c r="CI102" s="215">
        <v>65</v>
      </c>
      <c r="CJ102" s="215">
        <v>100</v>
      </c>
      <c r="CL102" s="215" t="s">
        <v>237</v>
      </c>
      <c r="CM102" s="215" t="s">
        <v>2</v>
      </c>
      <c r="CN102" s="215">
        <v>0</v>
      </c>
      <c r="CO102" s="215">
        <v>0</v>
      </c>
      <c r="CP102" s="215">
        <v>0</v>
      </c>
    </row>
    <row r="103" spans="1:94" ht="37.5" customHeight="1" x14ac:dyDescent="0.25">
      <c r="A103" s="389"/>
      <c r="B103" s="389"/>
      <c r="C103" s="389"/>
      <c r="D103" s="389"/>
      <c r="E103" s="389"/>
      <c r="F103" s="389"/>
      <c r="G103" s="389"/>
      <c r="H103" s="389"/>
      <c r="I103" s="389"/>
      <c r="J103" s="389"/>
      <c r="K103" s="389"/>
      <c r="L103" s="389"/>
      <c r="N103" s="299"/>
      <c r="O103" s="281" t="s">
        <v>87</v>
      </c>
      <c r="P103" s="215">
        <v>3</v>
      </c>
      <c r="Q103" s="215">
        <v>0</v>
      </c>
      <c r="R103" s="239">
        <v>3</v>
      </c>
      <c r="Z103" s="215" t="s">
        <v>237</v>
      </c>
      <c r="AA103" s="215" t="s">
        <v>3</v>
      </c>
      <c r="AB103" s="240">
        <v>0.9</v>
      </c>
      <c r="AC103" s="240">
        <v>0.6</v>
      </c>
      <c r="AD103" s="240">
        <v>0.9</v>
      </c>
      <c r="AF103" s="215" t="s">
        <v>237</v>
      </c>
      <c r="AG103" s="215" t="s">
        <v>3</v>
      </c>
      <c r="AH103" s="215">
        <v>98</v>
      </c>
      <c r="AI103" s="215">
        <v>67</v>
      </c>
      <c r="AJ103" s="215">
        <v>100</v>
      </c>
      <c r="AL103" s="215" t="s">
        <v>237</v>
      </c>
      <c r="AM103" s="215" t="s">
        <v>3</v>
      </c>
      <c r="AN103" s="215">
        <v>0</v>
      </c>
      <c r="AO103" s="215">
        <v>0</v>
      </c>
      <c r="AP103" s="215">
        <v>0</v>
      </c>
      <c r="AZ103" s="215" t="s">
        <v>91</v>
      </c>
      <c r="BA103" s="234" t="s">
        <v>2</v>
      </c>
      <c r="BB103" s="241">
        <v>101</v>
      </c>
      <c r="BC103" s="241">
        <v>64.5</v>
      </c>
      <c r="BD103" s="241">
        <v>103.8</v>
      </c>
      <c r="BF103" s="215" t="s">
        <v>91</v>
      </c>
      <c r="BG103" s="215" t="s">
        <v>2</v>
      </c>
      <c r="BH103" s="235">
        <v>97</v>
      </c>
      <c r="BI103" s="235">
        <v>62</v>
      </c>
      <c r="BJ103" s="235">
        <v>100</v>
      </c>
      <c r="BL103" s="215" t="s">
        <v>91</v>
      </c>
      <c r="BM103" s="215" t="s">
        <v>2</v>
      </c>
      <c r="BN103" s="235">
        <v>37</v>
      </c>
      <c r="BO103" s="235">
        <v>23</v>
      </c>
      <c r="BP103" s="235">
        <v>38</v>
      </c>
      <c r="BZ103" s="215" t="s">
        <v>237</v>
      </c>
      <c r="CA103" s="215" t="s">
        <v>3</v>
      </c>
      <c r="CB103" s="241">
        <v>0.9</v>
      </c>
      <c r="CC103" s="241">
        <v>0.6</v>
      </c>
      <c r="CD103" s="241">
        <v>0.9</v>
      </c>
      <c r="CF103" s="215" t="s">
        <v>237</v>
      </c>
      <c r="CG103" s="215" t="s">
        <v>3</v>
      </c>
      <c r="CH103" s="215">
        <v>98</v>
      </c>
      <c r="CI103" s="215">
        <v>67</v>
      </c>
      <c r="CJ103" s="215">
        <v>100</v>
      </c>
      <c r="CL103" s="215" t="s">
        <v>237</v>
      </c>
      <c r="CM103" s="215" t="s">
        <v>3</v>
      </c>
      <c r="CN103" s="215">
        <v>0</v>
      </c>
      <c r="CO103" s="215">
        <v>0</v>
      </c>
      <c r="CP103" s="215">
        <v>0</v>
      </c>
    </row>
    <row r="104" spans="1:94" x14ac:dyDescent="0.25">
      <c r="N104" s="299"/>
      <c r="O104" s="233" t="s">
        <v>59</v>
      </c>
      <c r="P104" s="215">
        <v>3</v>
      </c>
      <c r="Q104" s="215">
        <v>0</v>
      </c>
      <c r="R104" s="239">
        <v>3</v>
      </c>
      <c r="Z104" s="215" t="s">
        <v>28</v>
      </c>
      <c r="AA104" s="215" t="s">
        <v>1</v>
      </c>
      <c r="AB104" s="240">
        <v>117.1</v>
      </c>
      <c r="AC104" s="240">
        <v>81</v>
      </c>
      <c r="AD104" s="240">
        <v>119.3</v>
      </c>
      <c r="AF104" s="215" t="s">
        <v>28</v>
      </c>
      <c r="AG104" s="215" t="s">
        <v>1</v>
      </c>
      <c r="AH104" s="215">
        <v>98</v>
      </c>
      <c r="AI104" s="215">
        <v>68</v>
      </c>
      <c r="AJ104" s="215">
        <v>100</v>
      </c>
      <c r="AL104" s="215" t="s">
        <v>28</v>
      </c>
      <c r="AM104" s="215" t="s">
        <v>1</v>
      </c>
      <c r="AN104" s="215">
        <v>44</v>
      </c>
      <c r="AO104" s="215">
        <v>31</v>
      </c>
      <c r="AP104" s="215">
        <v>45</v>
      </c>
      <c r="AZ104" s="215" t="s">
        <v>91</v>
      </c>
      <c r="BA104" s="234" t="s">
        <v>3</v>
      </c>
      <c r="BB104" s="241">
        <v>191.2</v>
      </c>
      <c r="BC104" s="241">
        <v>130.80000000000001</v>
      </c>
      <c r="BD104" s="241">
        <v>195.6</v>
      </c>
      <c r="BF104" s="215" t="s">
        <v>91</v>
      </c>
      <c r="BG104" s="215" t="s">
        <v>3</v>
      </c>
      <c r="BH104" s="235">
        <v>98</v>
      </c>
      <c r="BI104" s="235">
        <v>67</v>
      </c>
      <c r="BJ104" s="235">
        <v>100</v>
      </c>
      <c r="BL104" s="215" t="s">
        <v>91</v>
      </c>
      <c r="BM104" s="215" t="s">
        <v>3</v>
      </c>
      <c r="BN104" s="235">
        <v>35</v>
      </c>
      <c r="BO104" s="235">
        <v>24</v>
      </c>
      <c r="BP104" s="235">
        <v>36</v>
      </c>
      <c r="BZ104" s="215" t="s">
        <v>28</v>
      </c>
      <c r="CA104" s="215" t="s">
        <v>1</v>
      </c>
      <c r="CB104" s="241">
        <v>119.5</v>
      </c>
      <c r="CC104" s="241">
        <v>82.8</v>
      </c>
      <c r="CD104" s="241">
        <v>121.9</v>
      </c>
      <c r="CF104" s="215" t="s">
        <v>28</v>
      </c>
      <c r="CG104" s="215" t="s">
        <v>1</v>
      </c>
      <c r="CH104" s="215">
        <v>98</v>
      </c>
      <c r="CI104" s="215">
        <v>68</v>
      </c>
      <c r="CJ104" s="215">
        <v>100</v>
      </c>
      <c r="CL104" s="215" t="s">
        <v>28</v>
      </c>
      <c r="CM104" s="215" t="s">
        <v>1</v>
      </c>
      <c r="CN104" s="215">
        <v>45</v>
      </c>
      <c r="CO104" s="215">
        <v>31</v>
      </c>
      <c r="CP104" s="215">
        <v>46</v>
      </c>
    </row>
    <row r="105" spans="1:94" x14ac:dyDescent="0.25">
      <c r="N105" s="300"/>
      <c r="O105" s="233" t="s">
        <v>60</v>
      </c>
      <c r="P105" s="215">
        <v>3</v>
      </c>
      <c r="Q105" s="215">
        <v>0</v>
      </c>
      <c r="R105" s="239">
        <v>3</v>
      </c>
      <c r="Z105" s="215" t="s">
        <v>28</v>
      </c>
      <c r="AA105" s="215" t="s">
        <v>2</v>
      </c>
      <c r="AB105" s="240">
        <v>106.4</v>
      </c>
      <c r="AC105" s="240">
        <v>66.2</v>
      </c>
      <c r="AD105" s="240">
        <v>110.3</v>
      </c>
      <c r="AF105" s="215" t="s">
        <v>28</v>
      </c>
      <c r="AG105" s="215" t="s">
        <v>2</v>
      </c>
      <c r="AH105" s="215">
        <v>96</v>
      </c>
      <c r="AI105" s="215">
        <v>60</v>
      </c>
      <c r="AJ105" s="215">
        <v>100</v>
      </c>
      <c r="AL105" s="215" t="s">
        <v>28</v>
      </c>
      <c r="AM105" s="215" t="s">
        <v>2</v>
      </c>
      <c r="AN105" s="215">
        <v>39</v>
      </c>
      <c r="AO105" s="215">
        <v>24</v>
      </c>
      <c r="AP105" s="215">
        <v>40</v>
      </c>
      <c r="AZ105" s="215" t="s">
        <v>234</v>
      </c>
      <c r="BA105" s="234" t="s">
        <v>1</v>
      </c>
      <c r="BB105" s="241">
        <v>8.9</v>
      </c>
      <c r="BC105" s="241">
        <v>2.1</v>
      </c>
      <c r="BD105" s="241">
        <v>9.5</v>
      </c>
      <c r="BF105" s="215" t="s">
        <v>234</v>
      </c>
      <c r="BG105" s="215" t="s">
        <v>1</v>
      </c>
      <c r="BH105" s="235">
        <v>94</v>
      </c>
      <c r="BI105" s="235">
        <v>23</v>
      </c>
      <c r="BJ105" s="235">
        <v>100</v>
      </c>
      <c r="BL105" s="215" t="s">
        <v>234</v>
      </c>
      <c r="BM105" s="215" t="s">
        <v>1</v>
      </c>
      <c r="BN105" s="235">
        <v>3</v>
      </c>
      <c r="BO105" s="235">
        <v>1</v>
      </c>
      <c r="BP105" s="235">
        <v>4</v>
      </c>
      <c r="BZ105" s="215" t="s">
        <v>28</v>
      </c>
      <c r="CA105" s="215" t="s">
        <v>2</v>
      </c>
      <c r="CB105" s="241">
        <v>109.6</v>
      </c>
      <c r="CC105" s="241">
        <v>68.599999999999994</v>
      </c>
      <c r="CD105" s="241">
        <v>113.7</v>
      </c>
      <c r="CF105" s="215" t="s">
        <v>28</v>
      </c>
      <c r="CG105" s="215" t="s">
        <v>2</v>
      </c>
      <c r="CH105" s="215">
        <v>96</v>
      </c>
      <c r="CI105" s="215">
        <v>60</v>
      </c>
      <c r="CJ105" s="215">
        <v>100</v>
      </c>
      <c r="CL105" s="215" t="s">
        <v>28</v>
      </c>
      <c r="CM105" s="215" t="s">
        <v>2</v>
      </c>
      <c r="CN105" s="215">
        <v>40</v>
      </c>
      <c r="CO105" s="215">
        <v>25</v>
      </c>
      <c r="CP105" s="215">
        <v>41</v>
      </c>
    </row>
    <row r="106" spans="1:94" x14ac:dyDescent="0.25">
      <c r="N106" s="289"/>
      <c r="O106" s="233" t="s">
        <v>61</v>
      </c>
      <c r="P106" s="215">
        <v>3</v>
      </c>
      <c r="Q106" s="215">
        <v>0</v>
      </c>
      <c r="R106" s="239">
        <v>3</v>
      </c>
      <c r="Z106" s="215" t="s">
        <v>28</v>
      </c>
      <c r="AA106" s="215" t="s">
        <v>3</v>
      </c>
      <c r="AB106" s="240">
        <v>223.4</v>
      </c>
      <c r="AC106" s="240">
        <v>147.1</v>
      </c>
      <c r="AD106" s="240">
        <v>229.6</v>
      </c>
      <c r="AF106" s="215" t="s">
        <v>28</v>
      </c>
      <c r="AG106" s="215" t="s">
        <v>3</v>
      </c>
      <c r="AH106" s="215">
        <v>97</v>
      </c>
      <c r="AI106" s="215">
        <v>64</v>
      </c>
      <c r="AJ106" s="215">
        <v>100</v>
      </c>
      <c r="AL106" s="215" t="s">
        <v>28</v>
      </c>
      <c r="AM106" s="215" t="s">
        <v>3</v>
      </c>
      <c r="AN106" s="215">
        <v>41</v>
      </c>
      <c r="AO106" s="215">
        <v>27</v>
      </c>
      <c r="AP106" s="215">
        <v>42</v>
      </c>
      <c r="AZ106" s="215" t="s">
        <v>234</v>
      </c>
      <c r="BA106" s="234" t="s">
        <v>2</v>
      </c>
      <c r="BB106" s="241">
        <v>10.199999999999999</v>
      </c>
      <c r="BC106" s="241">
        <v>2.5</v>
      </c>
      <c r="BD106" s="241">
        <v>10.8</v>
      </c>
      <c r="BF106" s="215" t="s">
        <v>234</v>
      </c>
      <c r="BG106" s="215" t="s">
        <v>2</v>
      </c>
      <c r="BH106" s="235">
        <v>94</v>
      </c>
      <c r="BI106" s="235">
        <v>23</v>
      </c>
      <c r="BJ106" s="235">
        <v>100</v>
      </c>
      <c r="BL106" s="215" t="s">
        <v>234</v>
      </c>
      <c r="BM106" s="215" t="s">
        <v>2</v>
      </c>
      <c r="BN106" s="235">
        <v>4</v>
      </c>
      <c r="BO106" s="235">
        <v>1</v>
      </c>
      <c r="BP106" s="235">
        <v>4</v>
      </c>
      <c r="BZ106" s="215" t="s">
        <v>28</v>
      </c>
      <c r="CA106" s="215" t="s">
        <v>3</v>
      </c>
      <c r="CB106" s="241">
        <v>229.1</v>
      </c>
      <c r="CC106" s="241">
        <v>151.30000000000001</v>
      </c>
      <c r="CD106" s="241">
        <v>235.6</v>
      </c>
      <c r="CF106" s="215" t="s">
        <v>28</v>
      </c>
      <c r="CG106" s="215" t="s">
        <v>3</v>
      </c>
      <c r="CH106" s="215">
        <v>97</v>
      </c>
      <c r="CI106" s="215">
        <v>64</v>
      </c>
      <c r="CJ106" s="215">
        <v>100</v>
      </c>
      <c r="CL106" s="215" t="s">
        <v>28</v>
      </c>
      <c r="CM106" s="215" t="s">
        <v>3</v>
      </c>
      <c r="CN106" s="215">
        <v>42</v>
      </c>
      <c r="CO106" s="215">
        <v>28</v>
      </c>
      <c r="CP106" s="215">
        <v>44</v>
      </c>
    </row>
    <row r="107" spans="1:94" x14ac:dyDescent="0.25">
      <c r="N107" s="289"/>
      <c r="O107" s="233" t="s">
        <v>62</v>
      </c>
      <c r="P107" s="215">
        <v>3</v>
      </c>
      <c r="Q107" s="215">
        <v>0</v>
      </c>
      <c r="R107" s="239">
        <v>3</v>
      </c>
      <c r="Z107" s="215" t="s">
        <v>29</v>
      </c>
      <c r="AA107" s="215" t="s">
        <v>1</v>
      </c>
      <c r="AB107" s="240">
        <v>2.2999999999999998</v>
      </c>
      <c r="AC107" s="240">
        <v>1.3</v>
      </c>
      <c r="AD107" s="240">
        <v>2.4</v>
      </c>
      <c r="AF107" s="215" t="s">
        <v>29</v>
      </c>
      <c r="AG107" s="215" t="s">
        <v>1</v>
      </c>
      <c r="AH107" s="215">
        <v>97</v>
      </c>
      <c r="AI107" s="215">
        <v>55</v>
      </c>
      <c r="AJ107" s="215">
        <v>100</v>
      </c>
      <c r="AL107" s="215" t="s">
        <v>29</v>
      </c>
      <c r="AM107" s="215" t="s">
        <v>1</v>
      </c>
      <c r="AN107" s="215">
        <v>1</v>
      </c>
      <c r="AO107" s="215">
        <v>0</v>
      </c>
      <c r="AP107" s="215">
        <v>1</v>
      </c>
      <c r="AZ107" s="215" t="s">
        <v>234</v>
      </c>
      <c r="BA107" s="234" t="s">
        <v>3</v>
      </c>
      <c r="BB107" s="241">
        <v>19</v>
      </c>
      <c r="BC107" s="241">
        <v>4.7</v>
      </c>
      <c r="BD107" s="241">
        <v>20.3</v>
      </c>
      <c r="BF107" s="215" t="s">
        <v>234</v>
      </c>
      <c r="BG107" s="215" t="s">
        <v>3</v>
      </c>
      <c r="BH107" s="235">
        <v>94</v>
      </c>
      <c r="BI107" s="235">
        <v>23</v>
      </c>
      <c r="BJ107" s="235">
        <v>100</v>
      </c>
      <c r="BL107" s="215" t="s">
        <v>234</v>
      </c>
      <c r="BM107" s="215" t="s">
        <v>3</v>
      </c>
      <c r="BN107" s="235">
        <v>4</v>
      </c>
      <c r="BO107" s="235">
        <v>1</v>
      </c>
      <c r="BP107" s="235">
        <v>4</v>
      </c>
      <c r="BZ107" s="215" t="s">
        <v>29</v>
      </c>
      <c r="CA107" s="215" t="s">
        <v>1</v>
      </c>
      <c r="CB107" s="241">
        <v>2.2999999999999998</v>
      </c>
      <c r="CC107" s="241">
        <v>1.3</v>
      </c>
      <c r="CD107" s="241">
        <v>2.4</v>
      </c>
      <c r="CF107" s="215" t="s">
        <v>29</v>
      </c>
      <c r="CG107" s="215" t="s">
        <v>1</v>
      </c>
      <c r="CH107" s="215">
        <v>97</v>
      </c>
      <c r="CI107" s="215">
        <v>55</v>
      </c>
      <c r="CJ107" s="215">
        <v>100</v>
      </c>
      <c r="CL107" s="215" t="s">
        <v>29</v>
      </c>
      <c r="CM107" s="215" t="s">
        <v>1</v>
      </c>
      <c r="CN107" s="215">
        <v>1</v>
      </c>
      <c r="CO107" s="215">
        <v>0</v>
      </c>
      <c r="CP107" s="215">
        <v>1</v>
      </c>
    </row>
    <row r="108" spans="1:94" x14ac:dyDescent="0.25">
      <c r="N108" s="289"/>
      <c r="R108" s="239"/>
      <c r="Z108" s="215" t="s">
        <v>29</v>
      </c>
      <c r="AA108" s="215" t="s">
        <v>2</v>
      </c>
      <c r="AB108" s="240">
        <v>2.5</v>
      </c>
      <c r="AC108" s="240">
        <v>1.1000000000000001</v>
      </c>
      <c r="AD108" s="240">
        <v>2.6</v>
      </c>
      <c r="AF108" s="215" t="s">
        <v>29</v>
      </c>
      <c r="AG108" s="215" t="s">
        <v>2</v>
      </c>
      <c r="AH108" s="215">
        <v>94</v>
      </c>
      <c r="AI108" s="215">
        <v>42</v>
      </c>
      <c r="AJ108" s="215">
        <v>100</v>
      </c>
      <c r="AL108" s="215" t="s">
        <v>29</v>
      </c>
      <c r="AM108" s="215" t="s">
        <v>2</v>
      </c>
      <c r="AN108" s="215">
        <v>1</v>
      </c>
      <c r="AO108" s="215">
        <v>0</v>
      </c>
      <c r="AP108" s="215">
        <v>1</v>
      </c>
      <c r="AZ108" s="215" t="s">
        <v>83</v>
      </c>
      <c r="BA108" s="234" t="s">
        <v>1</v>
      </c>
      <c r="BB108" s="241">
        <v>2</v>
      </c>
      <c r="BC108" s="241">
        <v>1.7</v>
      </c>
      <c r="BD108" s="241">
        <v>2</v>
      </c>
      <c r="BF108" s="215" t="s">
        <v>83</v>
      </c>
      <c r="BG108" s="215" t="s">
        <v>1</v>
      </c>
      <c r="BH108" s="235">
        <v>100</v>
      </c>
      <c r="BI108" s="235">
        <v>84</v>
      </c>
      <c r="BJ108" s="235">
        <v>100</v>
      </c>
      <c r="BL108" s="215" t="s">
        <v>83</v>
      </c>
      <c r="BM108" s="215" t="s">
        <v>1</v>
      </c>
      <c r="BN108" s="235">
        <v>1</v>
      </c>
      <c r="BO108" s="235">
        <v>1</v>
      </c>
      <c r="BP108" s="235">
        <v>1</v>
      </c>
      <c r="BZ108" s="215" t="s">
        <v>29</v>
      </c>
      <c r="CA108" s="215" t="s">
        <v>2</v>
      </c>
      <c r="CB108" s="241">
        <v>2.5</v>
      </c>
      <c r="CC108" s="241">
        <v>1.1000000000000001</v>
      </c>
      <c r="CD108" s="241">
        <v>2.6</v>
      </c>
      <c r="CF108" s="215" t="s">
        <v>29</v>
      </c>
      <c r="CG108" s="215" t="s">
        <v>2</v>
      </c>
      <c r="CH108" s="215">
        <v>94</v>
      </c>
      <c r="CI108" s="215">
        <v>42</v>
      </c>
      <c r="CJ108" s="215">
        <v>100</v>
      </c>
      <c r="CL108" s="215" t="s">
        <v>29</v>
      </c>
      <c r="CM108" s="215" t="s">
        <v>2</v>
      </c>
      <c r="CN108" s="215">
        <v>1</v>
      </c>
      <c r="CO108" s="215">
        <v>0</v>
      </c>
      <c r="CP108" s="215">
        <v>1</v>
      </c>
    </row>
    <row r="109" spans="1:94" x14ac:dyDescent="0.25">
      <c r="N109" s="289"/>
      <c r="R109" s="239"/>
      <c r="Z109" s="215" t="s">
        <v>29</v>
      </c>
      <c r="AA109" s="215" t="s">
        <v>3</v>
      </c>
      <c r="AB109" s="240">
        <v>4.8</v>
      </c>
      <c r="AC109" s="240">
        <v>2.4</v>
      </c>
      <c r="AD109" s="240">
        <v>5</v>
      </c>
      <c r="AF109" s="215" t="s">
        <v>29</v>
      </c>
      <c r="AG109" s="215" t="s">
        <v>3</v>
      </c>
      <c r="AH109" s="215">
        <v>96</v>
      </c>
      <c r="AI109" s="215">
        <v>48</v>
      </c>
      <c r="AJ109" s="215">
        <v>100</v>
      </c>
      <c r="AL109" s="215" t="s">
        <v>29</v>
      </c>
      <c r="AM109" s="215" t="s">
        <v>3</v>
      </c>
      <c r="AN109" s="215">
        <v>1</v>
      </c>
      <c r="AO109" s="215">
        <v>0</v>
      </c>
      <c r="AP109" s="215">
        <v>1</v>
      </c>
      <c r="AZ109" s="215" t="s">
        <v>83</v>
      </c>
      <c r="BA109" s="234" t="s">
        <v>2</v>
      </c>
      <c r="BB109" s="241">
        <v>2.1</v>
      </c>
      <c r="BC109" s="241">
        <v>1.7</v>
      </c>
      <c r="BD109" s="241">
        <v>2.1</v>
      </c>
      <c r="BF109" s="215" t="s">
        <v>83</v>
      </c>
      <c r="BG109" s="215" t="s">
        <v>2</v>
      </c>
      <c r="BH109" s="235">
        <v>99</v>
      </c>
      <c r="BI109" s="235">
        <v>81</v>
      </c>
      <c r="BJ109" s="235">
        <v>100</v>
      </c>
      <c r="BL109" s="215" t="s">
        <v>83</v>
      </c>
      <c r="BM109" s="215" t="s">
        <v>2</v>
      </c>
      <c r="BN109" s="235">
        <v>1</v>
      </c>
      <c r="BO109" s="235">
        <v>1</v>
      </c>
      <c r="BP109" s="235">
        <v>1</v>
      </c>
      <c r="BZ109" s="215" t="s">
        <v>29</v>
      </c>
      <c r="CA109" s="215" t="s">
        <v>3</v>
      </c>
      <c r="CB109" s="241">
        <v>4.8</v>
      </c>
      <c r="CC109" s="241">
        <v>2.4</v>
      </c>
      <c r="CD109" s="241">
        <v>5</v>
      </c>
      <c r="CF109" s="215" t="s">
        <v>29</v>
      </c>
      <c r="CG109" s="215" t="s">
        <v>3</v>
      </c>
      <c r="CH109" s="215">
        <v>96</v>
      </c>
      <c r="CI109" s="215">
        <v>48</v>
      </c>
      <c r="CJ109" s="215">
        <v>100</v>
      </c>
      <c r="CL109" s="215" t="s">
        <v>29</v>
      </c>
      <c r="CM109" s="215" t="s">
        <v>3</v>
      </c>
      <c r="CN109" s="215">
        <v>1</v>
      </c>
      <c r="CO109" s="215">
        <v>0</v>
      </c>
      <c r="CP109" s="215">
        <v>1</v>
      </c>
    </row>
    <row r="110" spans="1:94" x14ac:dyDescent="0.25">
      <c r="N110" s="289"/>
      <c r="R110" s="239"/>
      <c r="Z110" s="215" t="s">
        <v>30</v>
      </c>
      <c r="AA110" s="215" t="s">
        <v>1</v>
      </c>
      <c r="AB110" s="240">
        <v>2.6</v>
      </c>
      <c r="AC110" s="240">
        <v>2</v>
      </c>
      <c r="AD110" s="240">
        <v>2.6</v>
      </c>
      <c r="AF110" s="215" t="s">
        <v>30</v>
      </c>
      <c r="AG110" s="215" t="s">
        <v>1</v>
      </c>
      <c r="AH110" s="215">
        <v>99</v>
      </c>
      <c r="AI110" s="215">
        <v>77</v>
      </c>
      <c r="AJ110" s="215">
        <v>100</v>
      </c>
      <c r="AL110" s="215" t="s">
        <v>30</v>
      </c>
      <c r="AM110" s="215" t="s">
        <v>1</v>
      </c>
      <c r="AN110" s="215">
        <v>1</v>
      </c>
      <c r="AO110" s="215">
        <v>1</v>
      </c>
      <c r="AP110" s="215">
        <v>1</v>
      </c>
      <c r="AZ110" s="215" t="s">
        <v>83</v>
      </c>
      <c r="BA110" s="234" t="s">
        <v>3</v>
      </c>
      <c r="BB110" s="241">
        <v>4.0999999999999996</v>
      </c>
      <c r="BC110" s="241">
        <v>3.4</v>
      </c>
      <c r="BD110" s="241">
        <v>4.0999999999999996</v>
      </c>
      <c r="BF110" s="215" t="s">
        <v>83</v>
      </c>
      <c r="BG110" s="215" t="s">
        <v>3</v>
      </c>
      <c r="BH110" s="235">
        <v>100</v>
      </c>
      <c r="BI110" s="235">
        <v>83</v>
      </c>
      <c r="BJ110" s="235">
        <v>100</v>
      </c>
      <c r="BL110" s="215" t="s">
        <v>83</v>
      </c>
      <c r="BM110" s="215" t="s">
        <v>3</v>
      </c>
      <c r="BN110" s="235">
        <v>1</v>
      </c>
      <c r="BO110" s="235">
        <v>1</v>
      </c>
      <c r="BP110" s="235">
        <v>1</v>
      </c>
      <c r="BZ110" s="215" t="s">
        <v>30</v>
      </c>
      <c r="CA110" s="215" t="s">
        <v>1</v>
      </c>
      <c r="CB110" s="241">
        <v>2.6</v>
      </c>
      <c r="CC110" s="241">
        <v>2</v>
      </c>
      <c r="CD110" s="241">
        <v>2.6</v>
      </c>
      <c r="CF110" s="215" t="s">
        <v>30</v>
      </c>
      <c r="CG110" s="215" t="s">
        <v>1</v>
      </c>
      <c r="CH110" s="215">
        <v>99</v>
      </c>
      <c r="CI110" s="215">
        <v>77</v>
      </c>
      <c r="CJ110" s="215">
        <v>100</v>
      </c>
      <c r="CL110" s="215" t="s">
        <v>30</v>
      </c>
      <c r="CM110" s="215" t="s">
        <v>1</v>
      </c>
      <c r="CN110" s="215">
        <v>1</v>
      </c>
      <c r="CO110" s="215">
        <v>1</v>
      </c>
      <c r="CP110" s="215">
        <v>1</v>
      </c>
    </row>
    <row r="111" spans="1:94" x14ac:dyDescent="0.25">
      <c r="N111" s="289"/>
      <c r="R111" s="239"/>
      <c r="Z111" s="215" t="s">
        <v>30</v>
      </c>
      <c r="AA111" s="215" t="s">
        <v>2</v>
      </c>
      <c r="AB111" s="240">
        <v>5.8</v>
      </c>
      <c r="AC111" s="240">
        <v>4.4000000000000004</v>
      </c>
      <c r="AD111" s="240">
        <v>5.9</v>
      </c>
      <c r="AF111" s="215" t="s">
        <v>30</v>
      </c>
      <c r="AG111" s="215" t="s">
        <v>2</v>
      </c>
      <c r="AH111" s="215">
        <v>98</v>
      </c>
      <c r="AI111" s="215">
        <v>76</v>
      </c>
      <c r="AJ111" s="215">
        <v>100</v>
      </c>
      <c r="AL111" s="215" t="s">
        <v>30</v>
      </c>
      <c r="AM111" s="215" t="s">
        <v>2</v>
      </c>
      <c r="AN111" s="215">
        <v>2</v>
      </c>
      <c r="AO111" s="215">
        <v>2</v>
      </c>
      <c r="AP111" s="215">
        <v>2</v>
      </c>
      <c r="AZ111" s="215" t="s">
        <v>76</v>
      </c>
      <c r="BA111" s="234" t="s">
        <v>1</v>
      </c>
      <c r="BB111" s="241">
        <v>2.5</v>
      </c>
      <c r="BC111" s="241">
        <v>2.2999999999999998</v>
      </c>
      <c r="BD111" s="241">
        <v>2.5</v>
      </c>
      <c r="BF111" s="215" t="s">
        <v>76</v>
      </c>
      <c r="BG111" s="215" t="s">
        <v>1</v>
      </c>
      <c r="BH111" s="235">
        <v>98</v>
      </c>
      <c r="BI111" s="235">
        <v>90</v>
      </c>
      <c r="BJ111" s="235">
        <v>100</v>
      </c>
      <c r="BL111" s="215" t="s">
        <v>76</v>
      </c>
      <c r="BM111" s="215" t="s">
        <v>1</v>
      </c>
      <c r="BN111" s="235">
        <v>1</v>
      </c>
      <c r="BO111" s="235">
        <v>1</v>
      </c>
      <c r="BP111" s="235">
        <v>1</v>
      </c>
      <c r="BZ111" s="215" t="s">
        <v>30</v>
      </c>
      <c r="CA111" s="215" t="s">
        <v>2</v>
      </c>
      <c r="CB111" s="241">
        <v>5.8</v>
      </c>
      <c r="CC111" s="241">
        <v>4.4000000000000004</v>
      </c>
      <c r="CD111" s="241">
        <v>5.9</v>
      </c>
      <c r="CF111" s="215" t="s">
        <v>30</v>
      </c>
      <c r="CG111" s="215" t="s">
        <v>2</v>
      </c>
      <c r="CH111" s="215">
        <v>98</v>
      </c>
      <c r="CI111" s="215">
        <v>76</v>
      </c>
      <c r="CJ111" s="215">
        <v>100</v>
      </c>
      <c r="CL111" s="215" t="s">
        <v>30</v>
      </c>
      <c r="CM111" s="215" t="s">
        <v>2</v>
      </c>
      <c r="CN111" s="215">
        <v>2</v>
      </c>
      <c r="CO111" s="215">
        <v>2</v>
      </c>
      <c r="CP111" s="215">
        <v>2</v>
      </c>
    </row>
    <row r="112" spans="1:94" x14ac:dyDescent="0.25">
      <c r="N112" s="294"/>
      <c r="R112" s="239"/>
      <c r="Z112" s="215" t="s">
        <v>30</v>
      </c>
      <c r="AA112" s="215" t="s">
        <v>3</v>
      </c>
      <c r="AB112" s="240">
        <v>8.3000000000000007</v>
      </c>
      <c r="AC112" s="240">
        <v>6.4</v>
      </c>
      <c r="AD112" s="240">
        <v>8.4</v>
      </c>
      <c r="AF112" s="215" t="s">
        <v>30</v>
      </c>
      <c r="AG112" s="215" t="s">
        <v>3</v>
      </c>
      <c r="AH112" s="215">
        <v>99</v>
      </c>
      <c r="AI112" s="215">
        <v>76</v>
      </c>
      <c r="AJ112" s="215">
        <v>100</v>
      </c>
      <c r="AL112" s="215" t="s">
        <v>30</v>
      </c>
      <c r="AM112" s="215" t="s">
        <v>3</v>
      </c>
      <c r="AN112" s="215">
        <v>2</v>
      </c>
      <c r="AO112" s="215">
        <v>1</v>
      </c>
      <c r="AP112" s="215">
        <v>2</v>
      </c>
      <c r="AZ112" s="215" t="s">
        <v>76</v>
      </c>
      <c r="BA112" s="234" t="s">
        <v>2</v>
      </c>
      <c r="BB112" s="241">
        <v>4.2</v>
      </c>
      <c r="BC112" s="241">
        <v>3.9</v>
      </c>
      <c r="BD112" s="241">
        <v>4.2</v>
      </c>
      <c r="BF112" s="215" t="s">
        <v>76</v>
      </c>
      <c r="BG112" s="215" t="s">
        <v>2</v>
      </c>
      <c r="BH112" s="235">
        <v>99</v>
      </c>
      <c r="BI112" s="235">
        <v>93</v>
      </c>
      <c r="BJ112" s="235">
        <v>100</v>
      </c>
      <c r="BL112" s="215" t="s">
        <v>76</v>
      </c>
      <c r="BM112" s="215" t="s">
        <v>2</v>
      </c>
      <c r="BN112" s="235">
        <v>2</v>
      </c>
      <c r="BO112" s="235">
        <v>1</v>
      </c>
      <c r="BP112" s="235">
        <v>2</v>
      </c>
      <c r="BZ112" s="215" t="s">
        <v>30</v>
      </c>
      <c r="CA112" s="215" t="s">
        <v>3</v>
      </c>
      <c r="CB112" s="241">
        <v>8.3000000000000007</v>
      </c>
      <c r="CC112" s="241">
        <v>6.4</v>
      </c>
      <c r="CD112" s="241">
        <v>8.4</v>
      </c>
      <c r="CF112" s="215" t="s">
        <v>30</v>
      </c>
      <c r="CG112" s="215" t="s">
        <v>3</v>
      </c>
      <c r="CH112" s="215">
        <v>99</v>
      </c>
      <c r="CI112" s="215">
        <v>76</v>
      </c>
      <c r="CJ112" s="215">
        <v>100</v>
      </c>
      <c r="CL112" s="215" t="s">
        <v>30</v>
      </c>
      <c r="CM112" s="215" t="s">
        <v>3</v>
      </c>
      <c r="CN112" s="215">
        <v>2</v>
      </c>
      <c r="CO112" s="215">
        <v>1</v>
      </c>
      <c r="CP112" s="215">
        <v>2</v>
      </c>
    </row>
    <row r="113" spans="14:94" x14ac:dyDescent="0.25">
      <c r="N113" s="294"/>
      <c r="R113" s="239"/>
      <c r="Z113" s="215" t="s">
        <v>31</v>
      </c>
      <c r="AA113" s="215" t="s">
        <v>1</v>
      </c>
      <c r="AB113" s="240">
        <v>33</v>
      </c>
      <c r="AC113" s="240">
        <v>22.9</v>
      </c>
      <c r="AD113" s="240">
        <v>33.5</v>
      </c>
      <c r="AF113" s="215" t="s">
        <v>31</v>
      </c>
      <c r="AG113" s="215" t="s">
        <v>1</v>
      </c>
      <c r="AH113" s="215">
        <v>99</v>
      </c>
      <c r="AI113" s="215">
        <v>68</v>
      </c>
      <c r="AJ113" s="215">
        <v>100</v>
      </c>
      <c r="AL113" s="215" t="s">
        <v>31</v>
      </c>
      <c r="AM113" s="215" t="s">
        <v>1</v>
      </c>
      <c r="AN113" s="215">
        <v>12</v>
      </c>
      <c r="AO113" s="215">
        <v>9</v>
      </c>
      <c r="AP113" s="215">
        <v>13</v>
      </c>
      <c r="AZ113" s="215" t="s">
        <v>76</v>
      </c>
      <c r="BA113" s="234" t="s">
        <v>3</v>
      </c>
      <c r="BB113" s="241">
        <v>6.6</v>
      </c>
      <c r="BC113" s="241">
        <v>6.2</v>
      </c>
      <c r="BD113" s="241">
        <v>6.8</v>
      </c>
      <c r="BF113" s="215" t="s">
        <v>76</v>
      </c>
      <c r="BG113" s="215" t="s">
        <v>3</v>
      </c>
      <c r="BH113" s="235">
        <v>98</v>
      </c>
      <c r="BI113" s="235">
        <v>92</v>
      </c>
      <c r="BJ113" s="235">
        <v>100</v>
      </c>
      <c r="BL113" s="215" t="s">
        <v>76</v>
      </c>
      <c r="BM113" s="215" t="s">
        <v>3</v>
      </c>
      <c r="BN113" s="235">
        <v>1</v>
      </c>
      <c r="BO113" s="235">
        <v>1</v>
      </c>
      <c r="BP113" s="235">
        <v>1</v>
      </c>
      <c r="BZ113" s="215" t="s">
        <v>31</v>
      </c>
      <c r="CA113" s="215" t="s">
        <v>1</v>
      </c>
      <c r="CB113" s="241">
        <v>33</v>
      </c>
      <c r="CC113" s="241">
        <v>22.9</v>
      </c>
      <c r="CD113" s="241">
        <v>33.5</v>
      </c>
      <c r="CF113" s="215" t="s">
        <v>31</v>
      </c>
      <c r="CG113" s="215" t="s">
        <v>1</v>
      </c>
      <c r="CH113" s="215">
        <v>99</v>
      </c>
      <c r="CI113" s="215">
        <v>68</v>
      </c>
      <c r="CJ113" s="215">
        <v>100</v>
      </c>
      <c r="CL113" s="215" t="s">
        <v>31</v>
      </c>
      <c r="CM113" s="215" t="s">
        <v>1</v>
      </c>
      <c r="CN113" s="215">
        <v>12</v>
      </c>
      <c r="CO113" s="215">
        <v>9</v>
      </c>
      <c r="CP113" s="215">
        <v>13</v>
      </c>
    </row>
    <row r="114" spans="14:94" x14ac:dyDescent="0.25">
      <c r="N114" s="244"/>
      <c r="R114" s="239"/>
      <c r="Z114" s="215" t="s">
        <v>31</v>
      </c>
      <c r="AA114" s="215" t="s">
        <v>2</v>
      </c>
      <c r="AB114" s="240">
        <v>18.2</v>
      </c>
      <c r="AC114" s="240">
        <v>10.3</v>
      </c>
      <c r="AD114" s="240">
        <v>18.8</v>
      </c>
      <c r="AF114" s="215" t="s">
        <v>31</v>
      </c>
      <c r="AG114" s="215" t="s">
        <v>2</v>
      </c>
      <c r="AH114" s="215">
        <v>97</v>
      </c>
      <c r="AI114" s="215">
        <v>55</v>
      </c>
      <c r="AJ114" s="215">
        <v>100</v>
      </c>
      <c r="AL114" s="215" t="s">
        <v>31</v>
      </c>
      <c r="AM114" s="215" t="s">
        <v>2</v>
      </c>
      <c r="AN114" s="215">
        <v>7</v>
      </c>
      <c r="AO114" s="215">
        <v>4</v>
      </c>
      <c r="AP114" s="215">
        <v>7</v>
      </c>
      <c r="AZ114" s="215" t="s">
        <v>163</v>
      </c>
      <c r="BA114" s="234" t="s">
        <v>1</v>
      </c>
      <c r="BB114" s="241">
        <v>28.1</v>
      </c>
      <c r="BC114" s="241">
        <v>18.2</v>
      </c>
      <c r="BD114" s="241">
        <v>29</v>
      </c>
      <c r="BF114" s="215" t="s">
        <v>163</v>
      </c>
      <c r="BG114" s="215" t="s">
        <v>1</v>
      </c>
      <c r="BH114" s="235">
        <v>97</v>
      </c>
      <c r="BI114" s="235">
        <v>63</v>
      </c>
      <c r="BJ114" s="235">
        <v>100</v>
      </c>
      <c r="BL114" s="215" t="s">
        <v>163</v>
      </c>
      <c r="BM114" s="215" t="s">
        <v>1</v>
      </c>
      <c r="BN114" s="235">
        <v>11</v>
      </c>
      <c r="BO114" s="235">
        <v>7</v>
      </c>
      <c r="BP114" s="235">
        <v>11</v>
      </c>
      <c r="BZ114" s="215" t="s">
        <v>31</v>
      </c>
      <c r="CA114" s="215" t="s">
        <v>2</v>
      </c>
      <c r="CB114" s="241">
        <v>18.2</v>
      </c>
      <c r="CC114" s="241">
        <v>10.3</v>
      </c>
      <c r="CD114" s="241">
        <v>18.8</v>
      </c>
      <c r="CF114" s="215" t="s">
        <v>31</v>
      </c>
      <c r="CG114" s="215" t="s">
        <v>2</v>
      </c>
      <c r="CH114" s="215">
        <v>97</v>
      </c>
      <c r="CI114" s="215">
        <v>55</v>
      </c>
      <c r="CJ114" s="215">
        <v>100</v>
      </c>
      <c r="CL114" s="215" t="s">
        <v>31</v>
      </c>
      <c r="CM114" s="215" t="s">
        <v>2</v>
      </c>
      <c r="CN114" s="215">
        <v>7</v>
      </c>
      <c r="CO114" s="215">
        <v>4</v>
      </c>
      <c r="CP114" s="215">
        <v>7</v>
      </c>
    </row>
    <row r="115" spans="14:94" x14ac:dyDescent="0.25">
      <c r="N115" s="244"/>
      <c r="R115" s="239"/>
      <c r="Z115" s="215" t="s">
        <v>31</v>
      </c>
      <c r="AA115" s="215" t="s">
        <v>3</v>
      </c>
      <c r="AB115" s="240">
        <v>51.2</v>
      </c>
      <c r="AC115" s="240">
        <v>33.200000000000003</v>
      </c>
      <c r="AD115" s="240">
        <v>52.2</v>
      </c>
      <c r="AF115" s="215" t="s">
        <v>31</v>
      </c>
      <c r="AG115" s="215" t="s">
        <v>3</v>
      </c>
      <c r="AH115" s="215">
        <v>98</v>
      </c>
      <c r="AI115" s="215">
        <v>64</v>
      </c>
      <c r="AJ115" s="215">
        <v>100</v>
      </c>
      <c r="AL115" s="215" t="s">
        <v>31</v>
      </c>
      <c r="AM115" s="215" t="s">
        <v>3</v>
      </c>
      <c r="AN115" s="215">
        <v>9</v>
      </c>
      <c r="AO115" s="215">
        <v>6</v>
      </c>
      <c r="AP115" s="215">
        <v>10</v>
      </c>
      <c r="AZ115" s="215" t="s">
        <v>163</v>
      </c>
      <c r="BA115" s="234" t="s">
        <v>2</v>
      </c>
      <c r="BB115" s="241">
        <v>33</v>
      </c>
      <c r="BC115" s="241">
        <v>17.5</v>
      </c>
      <c r="BD115" s="241">
        <v>34.9</v>
      </c>
      <c r="BF115" s="215" t="s">
        <v>163</v>
      </c>
      <c r="BG115" s="215" t="s">
        <v>2</v>
      </c>
      <c r="BH115" s="235">
        <v>94</v>
      </c>
      <c r="BI115" s="235">
        <v>50</v>
      </c>
      <c r="BJ115" s="235">
        <v>100</v>
      </c>
      <c r="BL115" s="215" t="s">
        <v>163</v>
      </c>
      <c r="BM115" s="215" t="s">
        <v>2</v>
      </c>
      <c r="BN115" s="235">
        <v>12</v>
      </c>
      <c r="BO115" s="235">
        <v>6</v>
      </c>
      <c r="BP115" s="235">
        <v>13</v>
      </c>
      <c r="BZ115" s="215" t="s">
        <v>31</v>
      </c>
      <c r="CA115" s="215" t="s">
        <v>3</v>
      </c>
      <c r="CB115" s="241">
        <v>51.2</v>
      </c>
      <c r="CC115" s="241">
        <v>33.200000000000003</v>
      </c>
      <c r="CD115" s="241">
        <v>52.2</v>
      </c>
      <c r="CF115" s="215" t="s">
        <v>31</v>
      </c>
      <c r="CG115" s="215" t="s">
        <v>3</v>
      </c>
      <c r="CH115" s="215">
        <v>98</v>
      </c>
      <c r="CI115" s="215">
        <v>64</v>
      </c>
      <c r="CJ115" s="215">
        <v>100</v>
      </c>
      <c r="CL115" s="215" t="s">
        <v>31</v>
      </c>
      <c r="CM115" s="215" t="s">
        <v>3</v>
      </c>
      <c r="CN115" s="215">
        <v>9</v>
      </c>
      <c r="CO115" s="215">
        <v>6</v>
      </c>
      <c r="CP115" s="215">
        <v>10</v>
      </c>
    </row>
    <row r="116" spans="14:94" x14ac:dyDescent="0.25">
      <c r="N116" s="297"/>
      <c r="R116" s="239"/>
      <c r="Z116" s="215" t="s">
        <v>34</v>
      </c>
      <c r="AA116" s="215" t="s">
        <v>1</v>
      </c>
      <c r="AB116" s="240">
        <v>74.8</v>
      </c>
      <c r="AC116" s="240">
        <v>54.3</v>
      </c>
      <c r="AD116" s="240">
        <v>75</v>
      </c>
      <c r="AF116" s="215" t="s">
        <v>34</v>
      </c>
      <c r="AG116" s="215" t="s">
        <v>1</v>
      </c>
      <c r="AH116" s="215">
        <v>100</v>
      </c>
      <c r="AI116" s="215">
        <v>72</v>
      </c>
      <c r="AJ116" s="215">
        <v>100</v>
      </c>
      <c r="AL116" s="215" t="s">
        <v>34</v>
      </c>
      <c r="AM116" s="215" t="s">
        <v>1</v>
      </c>
      <c r="AN116" s="215">
        <v>28</v>
      </c>
      <c r="AO116" s="215">
        <v>20</v>
      </c>
      <c r="AP116" s="215">
        <v>28</v>
      </c>
      <c r="AZ116" s="215" t="s">
        <v>163</v>
      </c>
      <c r="BA116" s="234" t="s">
        <v>3</v>
      </c>
      <c r="BB116" s="241">
        <v>61.1</v>
      </c>
      <c r="BC116" s="241">
        <v>35.700000000000003</v>
      </c>
      <c r="BD116" s="241">
        <v>63.9</v>
      </c>
      <c r="BF116" s="215" t="s">
        <v>163</v>
      </c>
      <c r="BG116" s="215" t="s">
        <v>3</v>
      </c>
      <c r="BH116" s="235">
        <v>96</v>
      </c>
      <c r="BI116" s="235">
        <v>56</v>
      </c>
      <c r="BJ116" s="235">
        <v>100</v>
      </c>
      <c r="BL116" s="215" t="s">
        <v>163</v>
      </c>
      <c r="BM116" s="215" t="s">
        <v>3</v>
      </c>
      <c r="BN116" s="235">
        <v>11</v>
      </c>
      <c r="BO116" s="235">
        <v>7</v>
      </c>
      <c r="BP116" s="235">
        <v>12</v>
      </c>
      <c r="BZ116" s="215" t="s">
        <v>34</v>
      </c>
      <c r="CA116" s="215" t="s">
        <v>1</v>
      </c>
      <c r="CB116" s="241">
        <v>75.7</v>
      </c>
      <c r="CC116" s="241">
        <v>55</v>
      </c>
      <c r="CD116" s="241">
        <v>75.900000000000006</v>
      </c>
      <c r="CF116" s="215" t="s">
        <v>34</v>
      </c>
      <c r="CG116" s="215" t="s">
        <v>1</v>
      </c>
      <c r="CH116" s="215">
        <v>100</v>
      </c>
      <c r="CI116" s="215">
        <v>73</v>
      </c>
      <c r="CJ116" s="215">
        <v>100</v>
      </c>
      <c r="CL116" s="215" t="s">
        <v>34</v>
      </c>
      <c r="CM116" s="215" t="s">
        <v>1</v>
      </c>
      <c r="CN116" s="215">
        <v>29</v>
      </c>
      <c r="CO116" s="215">
        <v>21</v>
      </c>
      <c r="CP116" s="215">
        <v>29</v>
      </c>
    </row>
    <row r="117" spans="14:94" x14ac:dyDescent="0.25">
      <c r="R117" s="239"/>
      <c r="Z117" s="215" t="s">
        <v>34</v>
      </c>
      <c r="AA117" s="215" t="s">
        <v>2</v>
      </c>
      <c r="AB117" s="240">
        <v>53</v>
      </c>
      <c r="AC117" s="240">
        <v>32.6</v>
      </c>
      <c r="AD117" s="240">
        <v>53.3</v>
      </c>
      <c r="AF117" s="215" t="s">
        <v>34</v>
      </c>
      <c r="AG117" s="215" t="s">
        <v>2</v>
      </c>
      <c r="AH117" s="215">
        <v>99</v>
      </c>
      <c r="AI117" s="215">
        <v>61</v>
      </c>
      <c r="AJ117" s="215">
        <v>100</v>
      </c>
      <c r="AL117" s="215" t="s">
        <v>34</v>
      </c>
      <c r="AM117" s="215" t="s">
        <v>2</v>
      </c>
      <c r="AN117" s="215">
        <v>19</v>
      </c>
      <c r="AO117" s="215">
        <v>12</v>
      </c>
      <c r="AP117" s="215">
        <v>19</v>
      </c>
      <c r="AZ117" s="215" t="s">
        <v>3</v>
      </c>
      <c r="BA117" s="234" t="s">
        <v>3</v>
      </c>
      <c r="BB117" s="241">
        <v>282.10000000000002</v>
      </c>
      <c r="BC117" s="241">
        <v>180.8</v>
      </c>
      <c r="BD117" s="241">
        <v>290.7</v>
      </c>
      <c r="BF117" s="215" t="s">
        <v>3</v>
      </c>
      <c r="BG117" s="215" t="s">
        <v>3</v>
      </c>
      <c r="BH117" s="235">
        <v>97</v>
      </c>
      <c r="BI117" s="235">
        <v>62</v>
      </c>
      <c r="BJ117" s="235">
        <v>100</v>
      </c>
      <c r="BL117" s="215" t="s">
        <v>3</v>
      </c>
      <c r="BM117" s="215" t="s">
        <v>3</v>
      </c>
      <c r="BN117" s="235">
        <v>52</v>
      </c>
      <c r="BO117" s="235">
        <v>33</v>
      </c>
      <c r="BP117" s="235">
        <v>54</v>
      </c>
      <c r="BZ117" s="215" t="s">
        <v>34</v>
      </c>
      <c r="CA117" s="215" t="s">
        <v>2</v>
      </c>
      <c r="CB117" s="241">
        <v>54</v>
      </c>
      <c r="CC117" s="241">
        <v>33.299999999999997</v>
      </c>
      <c r="CD117" s="241">
        <v>54.3</v>
      </c>
      <c r="CF117" s="215" t="s">
        <v>34</v>
      </c>
      <c r="CG117" s="215" t="s">
        <v>2</v>
      </c>
      <c r="CH117" s="215">
        <v>99</v>
      </c>
      <c r="CI117" s="215">
        <v>61</v>
      </c>
      <c r="CJ117" s="215">
        <v>100</v>
      </c>
      <c r="CL117" s="215" t="s">
        <v>34</v>
      </c>
      <c r="CM117" s="215" t="s">
        <v>2</v>
      </c>
      <c r="CN117" s="215">
        <v>20</v>
      </c>
      <c r="CO117" s="215">
        <v>12</v>
      </c>
      <c r="CP117" s="215">
        <v>20</v>
      </c>
    </row>
    <row r="118" spans="14:94" x14ac:dyDescent="0.25">
      <c r="R118" s="239"/>
      <c r="Z118" s="215" t="s">
        <v>34</v>
      </c>
      <c r="AA118" s="215" t="s">
        <v>3</v>
      </c>
      <c r="AB118" s="240">
        <v>127.8</v>
      </c>
      <c r="AC118" s="240">
        <v>86.9</v>
      </c>
      <c r="AD118" s="240">
        <v>128.30000000000001</v>
      </c>
      <c r="AF118" s="215" t="s">
        <v>34</v>
      </c>
      <c r="AG118" s="215" t="s">
        <v>3</v>
      </c>
      <c r="AH118" s="215">
        <v>100</v>
      </c>
      <c r="AI118" s="215">
        <v>68</v>
      </c>
      <c r="AJ118" s="215">
        <v>100</v>
      </c>
      <c r="AL118" s="215" t="s">
        <v>34</v>
      </c>
      <c r="AM118" s="215" t="s">
        <v>3</v>
      </c>
      <c r="AN118" s="215">
        <v>24</v>
      </c>
      <c r="AO118" s="215">
        <v>16</v>
      </c>
      <c r="AP118" s="215">
        <v>24</v>
      </c>
      <c r="BZ118" s="215" t="s">
        <v>34</v>
      </c>
      <c r="CA118" s="215" t="s">
        <v>3</v>
      </c>
      <c r="CB118" s="241">
        <v>129.69999999999999</v>
      </c>
      <c r="CC118" s="241">
        <v>88.4</v>
      </c>
      <c r="CD118" s="241">
        <v>130.19999999999999</v>
      </c>
      <c r="CF118" s="215" t="s">
        <v>34</v>
      </c>
      <c r="CG118" s="215" t="s">
        <v>3</v>
      </c>
      <c r="CH118" s="215">
        <v>100</v>
      </c>
      <c r="CI118" s="215">
        <v>68</v>
      </c>
      <c r="CJ118" s="215">
        <v>100</v>
      </c>
      <c r="CL118" s="215" t="s">
        <v>34</v>
      </c>
      <c r="CM118" s="215" t="s">
        <v>3</v>
      </c>
      <c r="CN118" s="215">
        <v>24</v>
      </c>
      <c r="CO118" s="215">
        <v>16</v>
      </c>
      <c r="CP118" s="215">
        <v>24</v>
      </c>
    </row>
    <row r="119" spans="14:94" x14ac:dyDescent="0.25">
      <c r="R119" s="239"/>
      <c r="Z119" s="215" t="s">
        <v>35</v>
      </c>
      <c r="AA119" s="215" t="s">
        <v>1</v>
      </c>
      <c r="AB119" s="240">
        <v>23.8</v>
      </c>
      <c r="AC119" s="240">
        <v>18.5</v>
      </c>
      <c r="AD119" s="240">
        <v>23.8</v>
      </c>
      <c r="AF119" s="215" t="s">
        <v>35</v>
      </c>
      <c r="AG119" s="215" t="s">
        <v>1</v>
      </c>
      <c r="AH119" s="215">
        <v>100</v>
      </c>
      <c r="AI119" s="215">
        <v>78</v>
      </c>
      <c r="AJ119" s="215">
        <v>100</v>
      </c>
      <c r="AL119" s="215" t="s">
        <v>35</v>
      </c>
      <c r="AM119" s="215" t="s">
        <v>1</v>
      </c>
      <c r="AN119" s="215">
        <v>9</v>
      </c>
      <c r="AO119" s="215">
        <v>7</v>
      </c>
      <c r="AP119" s="215">
        <v>9</v>
      </c>
      <c r="BZ119" s="215" t="s">
        <v>35</v>
      </c>
      <c r="CA119" s="215" t="s">
        <v>1</v>
      </c>
      <c r="CB119" s="241">
        <v>24.4</v>
      </c>
      <c r="CC119" s="241">
        <v>19</v>
      </c>
      <c r="CD119" s="241">
        <v>24.4</v>
      </c>
      <c r="CF119" s="215" t="s">
        <v>35</v>
      </c>
      <c r="CG119" s="215" t="s">
        <v>1</v>
      </c>
      <c r="CH119" s="215">
        <v>100</v>
      </c>
      <c r="CI119" s="215">
        <v>78</v>
      </c>
      <c r="CJ119" s="215">
        <v>100</v>
      </c>
      <c r="CL119" s="215" t="s">
        <v>35</v>
      </c>
      <c r="CM119" s="215" t="s">
        <v>1</v>
      </c>
      <c r="CN119" s="215">
        <v>9</v>
      </c>
      <c r="CO119" s="215">
        <v>7</v>
      </c>
      <c r="CP119" s="215">
        <v>9</v>
      </c>
    </row>
    <row r="120" spans="14:94" x14ac:dyDescent="0.25">
      <c r="R120" s="239"/>
      <c r="Z120" s="215" t="s">
        <v>35</v>
      </c>
      <c r="AA120" s="215" t="s">
        <v>2</v>
      </c>
      <c r="AB120" s="240">
        <v>21.6</v>
      </c>
      <c r="AC120" s="240">
        <v>14.6</v>
      </c>
      <c r="AD120" s="240">
        <v>21.6</v>
      </c>
      <c r="AF120" s="215" t="s">
        <v>35</v>
      </c>
      <c r="AG120" s="215" t="s">
        <v>2</v>
      </c>
      <c r="AH120" s="215">
        <v>100</v>
      </c>
      <c r="AI120" s="215">
        <v>67</v>
      </c>
      <c r="AJ120" s="215">
        <v>100</v>
      </c>
      <c r="AL120" s="215" t="s">
        <v>35</v>
      </c>
      <c r="AM120" s="215" t="s">
        <v>2</v>
      </c>
      <c r="AN120" s="215">
        <v>8</v>
      </c>
      <c r="AO120" s="215">
        <v>5</v>
      </c>
      <c r="AP120" s="215">
        <v>8</v>
      </c>
      <c r="BZ120" s="215" t="s">
        <v>35</v>
      </c>
      <c r="CA120" s="215" t="s">
        <v>2</v>
      </c>
      <c r="CB120" s="241">
        <v>22.6</v>
      </c>
      <c r="CC120" s="241">
        <v>15.4</v>
      </c>
      <c r="CD120" s="241">
        <v>22.6</v>
      </c>
      <c r="CF120" s="215" t="s">
        <v>35</v>
      </c>
      <c r="CG120" s="215" t="s">
        <v>2</v>
      </c>
      <c r="CH120" s="215">
        <v>100</v>
      </c>
      <c r="CI120" s="215">
        <v>68</v>
      </c>
      <c r="CJ120" s="215">
        <v>100</v>
      </c>
      <c r="CL120" s="215" t="s">
        <v>35</v>
      </c>
      <c r="CM120" s="215" t="s">
        <v>2</v>
      </c>
      <c r="CN120" s="215">
        <v>8</v>
      </c>
      <c r="CO120" s="215">
        <v>6</v>
      </c>
      <c r="CP120" s="215">
        <v>8</v>
      </c>
    </row>
    <row r="121" spans="14:94" x14ac:dyDescent="0.25">
      <c r="R121" s="239"/>
      <c r="Z121" s="215" t="s">
        <v>35</v>
      </c>
      <c r="AA121" s="215" t="s">
        <v>3</v>
      </c>
      <c r="AB121" s="240">
        <v>45.4</v>
      </c>
      <c r="AC121" s="240">
        <v>33</v>
      </c>
      <c r="AD121" s="240">
        <v>45.5</v>
      </c>
      <c r="AF121" s="215" t="s">
        <v>35</v>
      </c>
      <c r="AG121" s="215" t="s">
        <v>3</v>
      </c>
      <c r="AH121" s="215">
        <v>100</v>
      </c>
      <c r="AI121" s="215">
        <v>73</v>
      </c>
      <c r="AJ121" s="215">
        <v>100</v>
      </c>
      <c r="AL121" s="215" t="s">
        <v>35</v>
      </c>
      <c r="AM121" s="215" t="s">
        <v>3</v>
      </c>
      <c r="AN121" s="215">
        <v>8</v>
      </c>
      <c r="AO121" s="215">
        <v>6</v>
      </c>
      <c r="AP121" s="215">
        <v>8</v>
      </c>
      <c r="BZ121" s="215" t="s">
        <v>35</v>
      </c>
      <c r="CA121" s="215" t="s">
        <v>3</v>
      </c>
      <c r="CB121" s="241">
        <v>46.9</v>
      </c>
      <c r="CC121" s="241">
        <v>34.4</v>
      </c>
      <c r="CD121" s="241">
        <v>47</v>
      </c>
      <c r="CF121" s="215" t="s">
        <v>35</v>
      </c>
      <c r="CG121" s="215" t="s">
        <v>3</v>
      </c>
      <c r="CH121" s="215">
        <v>100</v>
      </c>
      <c r="CI121" s="215">
        <v>73</v>
      </c>
      <c r="CJ121" s="215">
        <v>100</v>
      </c>
      <c r="CL121" s="215" t="s">
        <v>35</v>
      </c>
      <c r="CM121" s="215" t="s">
        <v>3</v>
      </c>
      <c r="CN121" s="215">
        <v>9</v>
      </c>
      <c r="CO121" s="215">
        <v>6</v>
      </c>
      <c r="CP121" s="215">
        <v>9</v>
      </c>
    </row>
    <row r="122" spans="14:94" x14ac:dyDescent="0.25">
      <c r="R122" s="239"/>
      <c r="Z122" s="215" t="s">
        <v>38</v>
      </c>
      <c r="AA122" s="215" t="s">
        <v>1</v>
      </c>
      <c r="AB122" s="240">
        <v>46.1</v>
      </c>
      <c r="AC122" s="240">
        <v>34</v>
      </c>
      <c r="AD122" s="240">
        <v>46.4</v>
      </c>
      <c r="AF122" s="215" t="s">
        <v>38</v>
      </c>
      <c r="AG122" s="215" t="s">
        <v>1</v>
      </c>
      <c r="AH122" s="215">
        <v>99</v>
      </c>
      <c r="AI122" s="215">
        <v>73</v>
      </c>
      <c r="AJ122" s="215">
        <v>100</v>
      </c>
      <c r="AL122" s="215" t="s">
        <v>38</v>
      </c>
      <c r="AM122" s="215" t="s">
        <v>1</v>
      </c>
      <c r="AN122" s="215">
        <v>17</v>
      </c>
      <c r="AO122" s="215">
        <v>13</v>
      </c>
      <c r="AP122" s="215">
        <v>17</v>
      </c>
      <c r="BZ122" s="215" t="s">
        <v>38</v>
      </c>
      <c r="CA122" s="215" t="s">
        <v>1</v>
      </c>
      <c r="CB122" s="241">
        <v>46.8</v>
      </c>
      <c r="CC122" s="241">
        <v>34.6</v>
      </c>
      <c r="CD122" s="241">
        <v>47.1</v>
      </c>
      <c r="CF122" s="215" t="s">
        <v>38</v>
      </c>
      <c r="CG122" s="215" t="s">
        <v>1</v>
      </c>
      <c r="CH122" s="215">
        <v>99</v>
      </c>
      <c r="CI122" s="215">
        <v>74</v>
      </c>
      <c r="CJ122" s="215">
        <v>100</v>
      </c>
      <c r="CL122" s="215" t="s">
        <v>38</v>
      </c>
      <c r="CM122" s="215" t="s">
        <v>1</v>
      </c>
      <c r="CN122" s="215">
        <v>18</v>
      </c>
      <c r="CO122" s="215">
        <v>13</v>
      </c>
      <c r="CP122" s="215">
        <v>18</v>
      </c>
    </row>
    <row r="123" spans="14:94" x14ac:dyDescent="0.25">
      <c r="R123" s="239"/>
      <c r="Z123" s="215" t="s">
        <v>38</v>
      </c>
      <c r="AA123" s="215" t="s">
        <v>2</v>
      </c>
      <c r="AB123" s="240">
        <v>34.700000000000003</v>
      </c>
      <c r="AC123" s="240">
        <v>21.8</v>
      </c>
      <c r="AD123" s="240">
        <v>35.1</v>
      </c>
      <c r="AF123" s="215" t="s">
        <v>38</v>
      </c>
      <c r="AG123" s="215" t="s">
        <v>2</v>
      </c>
      <c r="AH123" s="215">
        <v>99</v>
      </c>
      <c r="AI123" s="215">
        <v>62</v>
      </c>
      <c r="AJ123" s="215">
        <v>100</v>
      </c>
      <c r="AL123" s="215" t="s">
        <v>38</v>
      </c>
      <c r="AM123" s="215" t="s">
        <v>2</v>
      </c>
      <c r="AN123" s="215">
        <v>13</v>
      </c>
      <c r="AO123" s="215">
        <v>8</v>
      </c>
      <c r="AP123" s="215">
        <v>13</v>
      </c>
      <c r="BZ123" s="215" t="s">
        <v>38</v>
      </c>
      <c r="CA123" s="215" t="s">
        <v>2</v>
      </c>
      <c r="CB123" s="241">
        <v>35.1</v>
      </c>
      <c r="CC123" s="241">
        <v>22.1</v>
      </c>
      <c r="CD123" s="241">
        <v>35.4</v>
      </c>
      <c r="CF123" s="215" t="s">
        <v>38</v>
      </c>
      <c r="CG123" s="215" t="s">
        <v>2</v>
      </c>
      <c r="CH123" s="215">
        <v>99</v>
      </c>
      <c r="CI123" s="215">
        <v>62</v>
      </c>
      <c r="CJ123" s="215">
        <v>100</v>
      </c>
      <c r="CL123" s="215" t="s">
        <v>38</v>
      </c>
      <c r="CM123" s="215" t="s">
        <v>2</v>
      </c>
      <c r="CN123" s="215">
        <v>13</v>
      </c>
      <c r="CO123" s="215">
        <v>8</v>
      </c>
      <c r="CP123" s="215">
        <v>13</v>
      </c>
    </row>
    <row r="124" spans="14:94" x14ac:dyDescent="0.25">
      <c r="R124" s="239"/>
      <c r="Z124" s="215" t="s">
        <v>38</v>
      </c>
      <c r="AA124" s="215" t="s">
        <v>3</v>
      </c>
      <c r="AB124" s="240">
        <v>80.900000000000006</v>
      </c>
      <c r="AC124" s="240">
        <v>55.8</v>
      </c>
      <c r="AD124" s="240">
        <v>81.400000000000006</v>
      </c>
      <c r="AF124" s="215" t="s">
        <v>38</v>
      </c>
      <c r="AG124" s="215" t="s">
        <v>3</v>
      </c>
      <c r="AH124" s="215">
        <v>99</v>
      </c>
      <c r="AI124" s="215">
        <v>69</v>
      </c>
      <c r="AJ124" s="215">
        <v>100</v>
      </c>
      <c r="AL124" s="215" t="s">
        <v>38</v>
      </c>
      <c r="AM124" s="215" t="s">
        <v>3</v>
      </c>
      <c r="AN124" s="215">
        <v>15</v>
      </c>
      <c r="AO124" s="215">
        <v>10</v>
      </c>
      <c r="AP124" s="215">
        <v>15</v>
      </c>
      <c r="BZ124" s="215" t="s">
        <v>38</v>
      </c>
      <c r="CA124" s="215" t="s">
        <v>3</v>
      </c>
      <c r="CB124" s="241">
        <v>81.900000000000006</v>
      </c>
      <c r="CC124" s="241">
        <v>56.8</v>
      </c>
      <c r="CD124" s="241">
        <v>82.5</v>
      </c>
      <c r="CF124" s="215" t="s">
        <v>38</v>
      </c>
      <c r="CG124" s="215" t="s">
        <v>3</v>
      </c>
      <c r="CH124" s="215">
        <v>99</v>
      </c>
      <c r="CI124" s="215">
        <v>69</v>
      </c>
      <c r="CJ124" s="215">
        <v>100</v>
      </c>
      <c r="CL124" s="215" t="s">
        <v>38</v>
      </c>
      <c r="CM124" s="215" t="s">
        <v>3</v>
      </c>
      <c r="CN124" s="215">
        <v>15</v>
      </c>
      <c r="CO124" s="215">
        <v>10</v>
      </c>
      <c r="CP124" s="215">
        <v>15</v>
      </c>
    </row>
    <row r="125" spans="14:94" x14ac:dyDescent="0.25">
      <c r="R125" s="239"/>
      <c r="Z125" s="215" t="s">
        <v>40</v>
      </c>
      <c r="AA125" s="215" t="s">
        <v>1</v>
      </c>
      <c r="AB125" s="240">
        <v>13.3</v>
      </c>
      <c r="AC125" s="240">
        <v>12.1</v>
      </c>
      <c r="AD125" s="240">
        <v>13.3</v>
      </c>
      <c r="AF125" s="215" t="s">
        <v>40</v>
      </c>
      <c r="AG125" s="215" t="s">
        <v>1</v>
      </c>
      <c r="AH125" s="215">
        <v>99</v>
      </c>
      <c r="AI125" s="215">
        <v>90</v>
      </c>
      <c r="AJ125" s="215">
        <v>100</v>
      </c>
      <c r="AL125" s="215" t="s">
        <v>40</v>
      </c>
      <c r="AM125" s="215" t="s">
        <v>1</v>
      </c>
      <c r="AN125" s="215">
        <v>5</v>
      </c>
      <c r="AO125" s="215">
        <v>5</v>
      </c>
      <c r="AP125" s="215">
        <v>5</v>
      </c>
      <c r="BZ125" s="215" t="s">
        <v>40</v>
      </c>
      <c r="CA125" s="215" t="s">
        <v>1</v>
      </c>
      <c r="CB125" s="241">
        <v>13.3</v>
      </c>
      <c r="CC125" s="241">
        <v>12.1</v>
      </c>
      <c r="CD125" s="241">
        <v>13.4</v>
      </c>
      <c r="CF125" s="215" t="s">
        <v>40</v>
      </c>
      <c r="CG125" s="215" t="s">
        <v>1</v>
      </c>
      <c r="CH125" s="215">
        <v>99</v>
      </c>
      <c r="CI125" s="215">
        <v>90</v>
      </c>
      <c r="CJ125" s="215">
        <v>100</v>
      </c>
      <c r="CL125" s="215" t="s">
        <v>40</v>
      </c>
      <c r="CM125" s="215" t="s">
        <v>1</v>
      </c>
      <c r="CN125" s="215">
        <v>5</v>
      </c>
      <c r="CO125" s="215">
        <v>5</v>
      </c>
      <c r="CP125" s="215">
        <v>5</v>
      </c>
    </row>
    <row r="126" spans="14:94" x14ac:dyDescent="0.25">
      <c r="R126" s="239"/>
      <c r="Z126" s="215" t="s">
        <v>40</v>
      </c>
      <c r="AA126" s="215" t="s">
        <v>2</v>
      </c>
      <c r="AB126" s="240">
        <v>11</v>
      </c>
      <c r="AC126" s="240">
        <v>9.4</v>
      </c>
      <c r="AD126" s="240">
        <v>11.1</v>
      </c>
      <c r="AF126" s="215" t="s">
        <v>40</v>
      </c>
      <c r="AG126" s="215" t="s">
        <v>2</v>
      </c>
      <c r="AH126" s="215">
        <v>99</v>
      </c>
      <c r="AI126" s="215">
        <v>85</v>
      </c>
      <c r="AJ126" s="215">
        <v>100</v>
      </c>
      <c r="AL126" s="215" t="s">
        <v>40</v>
      </c>
      <c r="AM126" s="215" t="s">
        <v>2</v>
      </c>
      <c r="AN126" s="215">
        <v>4</v>
      </c>
      <c r="AO126" s="215">
        <v>3</v>
      </c>
      <c r="AP126" s="215">
        <v>4</v>
      </c>
      <c r="BZ126" s="215" t="s">
        <v>40</v>
      </c>
      <c r="CA126" s="215" t="s">
        <v>2</v>
      </c>
      <c r="CB126" s="241">
        <v>11</v>
      </c>
      <c r="CC126" s="241">
        <v>9.4</v>
      </c>
      <c r="CD126" s="241">
        <v>11.1</v>
      </c>
      <c r="CF126" s="215" t="s">
        <v>40</v>
      </c>
      <c r="CG126" s="215" t="s">
        <v>2</v>
      </c>
      <c r="CH126" s="215">
        <v>99</v>
      </c>
      <c r="CI126" s="215">
        <v>85</v>
      </c>
      <c r="CJ126" s="215">
        <v>100</v>
      </c>
      <c r="CL126" s="215" t="s">
        <v>40</v>
      </c>
      <c r="CM126" s="215" t="s">
        <v>2</v>
      </c>
      <c r="CN126" s="215">
        <v>4</v>
      </c>
      <c r="CO126" s="215">
        <v>3</v>
      </c>
      <c r="CP126" s="215">
        <v>4</v>
      </c>
    </row>
    <row r="127" spans="14:94" x14ac:dyDescent="0.25">
      <c r="R127" s="239"/>
      <c r="Z127" s="215" t="s">
        <v>40</v>
      </c>
      <c r="AA127" s="215" t="s">
        <v>3</v>
      </c>
      <c r="AB127" s="240">
        <v>24.2</v>
      </c>
      <c r="AC127" s="240">
        <v>21.5</v>
      </c>
      <c r="AD127" s="240">
        <v>24.4</v>
      </c>
      <c r="AF127" s="215" t="s">
        <v>40</v>
      </c>
      <c r="AG127" s="215" t="s">
        <v>3</v>
      </c>
      <c r="AH127" s="215">
        <v>99</v>
      </c>
      <c r="AI127" s="215">
        <v>88</v>
      </c>
      <c r="AJ127" s="215">
        <v>100</v>
      </c>
      <c r="AL127" s="215" t="s">
        <v>40</v>
      </c>
      <c r="AM127" s="215" t="s">
        <v>3</v>
      </c>
      <c r="AN127" s="215">
        <v>4</v>
      </c>
      <c r="AO127" s="215">
        <v>4</v>
      </c>
      <c r="AP127" s="215">
        <v>5</v>
      </c>
      <c r="BZ127" s="215" t="s">
        <v>40</v>
      </c>
      <c r="CA127" s="215" t="s">
        <v>3</v>
      </c>
      <c r="CB127" s="241">
        <v>24.3</v>
      </c>
      <c r="CC127" s="241">
        <v>21.5</v>
      </c>
      <c r="CD127" s="241">
        <v>24.4</v>
      </c>
      <c r="CF127" s="215" t="s">
        <v>40</v>
      </c>
      <c r="CG127" s="215" t="s">
        <v>3</v>
      </c>
      <c r="CH127" s="215">
        <v>99</v>
      </c>
      <c r="CI127" s="215">
        <v>88</v>
      </c>
      <c r="CJ127" s="215">
        <v>100</v>
      </c>
      <c r="CL127" s="215" t="s">
        <v>40</v>
      </c>
      <c r="CM127" s="215" t="s">
        <v>3</v>
      </c>
      <c r="CN127" s="215">
        <v>4</v>
      </c>
      <c r="CO127" s="215">
        <v>4</v>
      </c>
      <c r="CP127" s="215">
        <v>5</v>
      </c>
    </row>
    <row r="128" spans="14:94" x14ac:dyDescent="0.25">
      <c r="R128" s="239"/>
      <c r="Z128" s="215" t="s">
        <v>41</v>
      </c>
      <c r="AA128" s="215" t="s">
        <v>1</v>
      </c>
      <c r="AB128" s="240">
        <v>1</v>
      </c>
      <c r="AC128" s="240">
        <v>0.8</v>
      </c>
      <c r="AD128" s="240">
        <v>1</v>
      </c>
      <c r="AF128" s="215" t="s">
        <v>41</v>
      </c>
      <c r="AG128" s="215" t="s">
        <v>1</v>
      </c>
      <c r="AH128" s="215">
        <v>99</v>
      </c>
      <c r="AI128" s="215">
        <v>78</v>
      </c>
      <c r="AJ128" s="215">
        <v>100</v>
      </c>
      <c r="AL128" s="215" t="s">
        <v>41</v>
      </c>
      <c r="AM128" s="215" t="s">
        <v>1</v>
      </c>
      <c r="AN128" s="215">
        <v>0</v>
      </c>
      <c r="AO128" s="215">
        <v>0</v>
      </c>
      <c r="AP128" s="215">
        <v>0</v>
      </c>
      <c r="BZ128" s="215" t="s">
        <v>41</v>
      </c>
      <c r="CA128" s="215" t="s">
        <v>1</v>
      </c>
      <c r="CB128" s="241">
        <v>1</v>
      </c>
      <c r="CC128" s="241">
        <v>0.8</v>
      </c>
      <c r="CD128" s="241">
        <v>1</v>
      </c>
      <c r="CF128" s="215" t="s">
        <v>41</v>
      </c>
      <c r="CG128" s="215" t="s">
        <v>1</v>
      </c>
      <c r="CH128" s="215">
        <v>99</v>
      </c>
      <c r="CI128" s="215">
        <v>78</v>
      </c>
      <c r="CJ128" s="215">
        <v>100</v>
      </c>
      <c r="CL128" s="215" t="s">
        <v>41</v>
      </c>
      <c r="CM128" s="215" t="s">
        <v>1</v>
      </c>
      <c r="CN128" s="215">
        <v>0</v>
      </c>
      <c r="CO128" s="215">
        <v>0</v>
      </c>
      <c r="CP128" s="215">
        <v>0</v>
      </c>
    </row>
    <row r="129" spans="18:94" x14ac:dyDescent="0.25">
      <c r="R129" s="239"/>
      <c r="Z129" s="215" t="s">
        <v>41</v>
      </c>
      <c r="AA129" s="215" t="s">
        <v>2</v>
      </c>
      <c r="AB129" s="240">
        <v>0.7</v>
      </c>
      <c r="AC129" s="240">
        <v>0.5</v>
      </c>
      <c r="AD129" s="240">
        <v>0.7</v>
      </c>
      <c r="AF129" s="215" t="s">
        <v>41</v>
      </c>
      <c r="AG129" s="215" t="s">
        <v>2</v>
      </c>
      <c r="AH129" s="215">
        <v>100</v>
      </c>
      <c r="AI129" s="215">
        <v>70</v>
      </c>
      <c r="AJ129" s="215">
        <v>100</v>
      </c>
      <c r="AL129" s="215" t="s">
        <v>41</v>
      </c>
      <c r="AM129" s="215" t="s">
        <v>2</v>
      </c>
      <c r="AN129" s="215">
        <v>0</v>
      </c>
      <c r="AO129" s="215">
        <v>0</v>
      </c>
      <c r="AP129" s="215">
        <v>0</v>
      </c>
      <c r="BZ129" s="215" t="s">
        <v>41</v>
      </c>
      <c r="CA129" s="215" t="s">
        <v>2</v>
      </c>
      <c r="CB129" s="241">
        <v>0.7</v>
      </c>
      <c r="CC129" s="241">
        <v>0.5</v>
      </c>
      <c r="CD129" s="241">
        <v>0.7</v>
      </c>
      <c r="CF129" s="215" t="s">
        <v>41</v>
      </c>
      <c r="CG129" s="215" t="s">
        <v>2</v>
      </c>
      <c r="CH129" s="215">
        <v>100</v>
      </c>
      <c r="CI129" s="215">
        <v>70</v>
      </c>
      <c r="CJ129" s="215">
        <v>100</v>
      </c>
      <c r="CL129" s="215" t="s">
        <v>41</v>
      </c>
      <c r="CM129" s="215" t="s">
        <v>2</v>
      </c>
      <c r="CN129" s="215">
        <v>0</v>
      </c>
      <c r="CO129" s="215">
        <v>0</v>
      </c>
      <c r="CP129" s="215">
        <v>0</v>
      </c>
    </row>
    <row r="130" spans="18:94" x14ac:dyDescent="0.25">
      <c r="R130" s="239"/>
      <c r="Z130" s="215" t="s">
        <v>41</v>
      </c>
      <c r="AA130" s="215" t="s">
        <v>3</v>
      </c>
      <c r="AB130" s="240">
        <v>1.8</v>
      </c>
      <c r="AC130" s="240">
        <v>1.3</v>
      </c>
      <c r="AD130" s="240">
        <v>1.8</v>
      </c>
      <c r="AF130" s="215" t="s">
        <v>41</v>
      </c>
      <c r="AG130" s="215" t="s">
        <v>3</v>
      </c>
      <c r="AH130" s="215">
        <v>99</v>
      </c>
      <c r="AI130" s="215">
        <v>75</v>
      </c>
      <c r="AJ130" s="215">
        <v>100</v>
      </c>
      <c r="AL130" s="215" t="s">
        <v>41</v>
      </c>
      <c r="AM130" s="215" t="s">
        <v>3</v>
      </c>
      <c r="AN130" s="215">
        <v>0</v>
      </c>
      <c r="AO130" s="215">
        <v>0</v>
      </c>
      <c r="AP130" s="215">
        <v>0</v>
      </c>
      <c r="BZ130" s="215" t="s">
        <v>41</v>
      </c>
      <c r="CA130" s="215" t="s">
        <v>3</v>
      </c>
      <c r="CB130" s="241">
        <v>1.8</v>
      </c>
      <c r="CC130" s="241">
        <v>1.3</v>
      </c>
      <c r="CD130" s="241">
        <v>1.8</v>
      </c>
      <c r="CF130" s="215" t="s">
        <v>41</v>
      </c>
      <c r="CG130" s="215" t="s">
        <v>3</v>
      </c>
      <c r="CH130" s="215">
        <v>99</v>
      </c>
      <c r="CI130" s="215">
        <v>75</v>
      </c>
      <c r="CJ130" s="215">
        <v>100</v>
      </c>
      <c r="CL130" s="215" t="s">
        <v>41</v>
      </c>
      <c r="CM130" s="215" t="s">
        <v>3</v>
      </c>
      <c r="CN130" s="215">
        <v>0</v>
      </c>
      <c r="CO130" s="215">
        <v>0</v>
      </c>
      <c r="CP130" s="215">
        <v>0</v>
      </c>
    </row>
    <row r="131" spans="18:94" x14ac:dyDescent="0.25">
      <c r="R131" s="239"/>
      <c r="Z131" s="215" t="s">
        <v>42</v>
      </c>
      <c r="AA131" s="215" t="s">
        <v>1</v>
      </c>
      <c r="AB131" s="240">
        <v>0</v>
      </c>
      <c r="AC131" s="240">
        <v>0</v>
      </c>
      <c r="AD131" s="240">
        <v>0</v>
      </c>
      <c r="AF131" s="215" t="s">
        <v>42</v>
      </c>
      <c r="AG131" s="215" t="s">
        <v>1</v>
      </c>
      <c r="AH131" s="215">
        <v>100</v>
      </c>
      <c r="AI131" s="215">
        <v>91</v>
      </c>
      <c r="AJ131" s="215">
        <v>100</v>
      </c>
      <c r="AL131" s="215" t="s">
        <v>42</v>
      </c>
      <c r="AM131" s="215" t="s">
        <v>1</v>
      </c>
      <c r="AN131" s="215">
        <v>0</v>
      </c>
      <c r="AO131" s="215">
        <v>0</v>
      </c>
      <c r="AP131" s="215">
        <v>0</v>
      </c>
      <c r="BZ131" s="215" t="s">
        <v>42</v>
      </c>
      <c r="CA131" s="215" t="s">
        <v>1</v>
      </c>
      <c r="CB131" s="241">
        <v>0</v>
      </c>
      <c r="CC131" s="241">
        <v>0</v>
      </c>
      <c r="CD131" s="241">
        <v>0</v>
      </c>
      <c r="CF131" s="215" t="s">
        <v>42</v>
      </c>
      <c r="CG131" s="215" t="s">
        <v>1</v>
      </c>
      <c r="CH131" s="215">
        <v>100</v>
      </c>
      <c r="CI131" s="215">
        <v>91</v>
      </c>
      <c r="CJ131" s="215">
        <v>100</v>
      </c>
      <c r="CL131" s="215" t="s">
        <v>42</v>
      </c>
      <c r="CM131" s="215" t="s">
        <v>1</v>
      </c>
      <c r="CN131" s="215">
        <v>0</v>
      </c>
      <c r="CO131" s="215">
        <v>0</v>
      </c>
      <c r="CP131" s="215">
        <v>0</v>
      </c>
    </row>
    <row r="132" spans="18:94" x14ac:dyDescent="0.25">
      <c r="R132" s="239"/>
      <c r="Z132" s="215" t="s">
        <v>42</v>
      </c>
      <c r="AA132" s="215" t="s">
        <v>2</v>
      </c>
      <c r="AB132" s="240">
        <v>0.1</v>
      </c>
      <c r="AC132" s="240">
        <v>0.1</v>
      </c>
      <c r="AD132" s="240">
        <v>0.1</v>
      </c>
      <c r="AF132" s="215" t="s">
        <v>42</v>
      </c>
      <c r="AG132" s="215" t="s">
        <v>2</v>
      </c>
      <c r="AH132" s="215">
        <v>100</v>
      </c>
      <c r="AI132" s="215">
        <v>97</v>
      </c>
      <c r="AJ132" s="215">
        <v>100</v>
      </c>
      <c r="AL132" s="215" t="s">
        <v>42</v>
      </c>
      <c r="AM132" s="215" t="s">
        <v>2</v>
      </c>
      <c r="AN132" s="215">
        <v>0</v>
      </c>
      <c r="AO132" s="215">
        <v>0</v>
      </c>
      <c r="AP132" s="215">
        <v>0</v>
      </c>
      <c r="BZ132" s="215" t="s">
        <v>42</v>
      </c>
      <c r="CA132" s="215" t="s">
        <v>2</v>
      </c>
      <c r="CB132" s="241">
        <v>0.1</v>
      </c>
      <c r="CC132" s="241">
        <v>0.1</v>
      </c>
      <c r="CD132" s="241">
        <v>0.1</v>
      </c>
      <c r="CF132" s="215" t="s">
        <v>42</v>
      </c>
      <c r="CG132" s="215" t="s">
        <v>2</v>
      </c>
      <c r="CH132" s="215">
        <v>100</v>
      </c>
      <c r="CI132" s="215">
        <v>97</v>
      </c>
      <c r="CJ132" s="215">
        <v>100</v>
      </c>
      <c r="CL132" s="215" t="s">
        <v>42</v>
      </c>
      <c r="CM132" s="215" t="s">
        <v>2</v>
      </c>
      <c r="CN132" s="215">
        <v>0</v>
      </c>
      <c r="CO132" s="215">
        <v>0</v>
      </c>
      <c r="CP132" s="215">
        <v>0</v>
      </c>
    </row>
    <row r="133" spans="18:94" x14ac:dyDescent="0.25">
      <c r="R133" s="239"/>
      <c r="Z133" s="215" t="s">
        <v>42</v>
      </c>
      <c r="AA133" s="215" t="s">
        <v>3</v>
      </c>
      <c r="AB133" s="240">
        <v>0.1</v>
      </c>
      <c r="AC133" s="240">
        <v>0.1</v>
      </c>
      <c r="AD133" s="240">
        <v>0.1</v>
      </c>
      <c r="AF133" s="215" t="s">
        <v>42</v>
      </c>
      <c r="AG133" s="215" t="s">
        <v>3</v>
      </c>
      <c r="AH133" s="215">
        <v>100</v>
      </c>
      <c r="AI133" s="215">
        <v>95</v>
      </c>
      <c r="AJ133" s="215">
        <v>100</v>
      </c>
      <c r="AL133" s="215" t="s">
        <v>42</v>
      </c>
      <c r="AM133" s="215" t="s">
        <v>3</v>
      </c>
      <c r="AN133" s="215">
        <v>0</v>
      </c>
      <c r="AO133" s="215">
        <v>0</v>
      </c>
      <c r="AP133" s="215">
        <v>0</v>
      </c>
      <c r="BZ133" s="215" t="s">
        <v>42</v>
      </c>
      <c r="CA133" s="215" t="s">
        <v>3</v>
      </c>
      <c r="CB133" s="241">
        <v>0.1</v>
      </c>
      <c r="CC133" s="241">
        <v>0.1</v>
      </c>
      <c r="CD133" s="241">
        <v>0.1</v>
      </c>
      <c r="CF133" s="215" t="s">
        <v>42</v>
      </c>
      <c r="CG133" s="215" t="s">
        <v>3</v>
      </c>
      <c r="CH133" s="215">
        <v>100</v>
      </c>
      <c r="CI133" s="215">
        <v>95</v>
      </c>
      <c r="CJ133" s="215">
        <v>100</v>
      </c>
      <c r="CL133" s="215" t="s">
        <v>42</v>
      </c>
      <c r="CM133" s="215" t="s">
        <v>3</v>
      </c>
      <c r="CN133" s="215">
        <v>0</v>
      </c>
      <c r="CO133" s="215">
        <v>0</v>
      </c>
      <c r="CP133" s="215">
        <v>0</v>
      </c>
    </row>
    <row r="134" spans="18:94" x14ac:dyDescent="0.25">
      <c r="R134" s="239"/>
      <c r="Z134" s="215" t="s">
        <v>43</v>
      </c>
      <c r="AA134" s="215" t="s">
        <v>1</v>
      </c>
      <c r="AB134" s="240">
        <v>1.4</v>
      </c>
      <c r="AC134" s="240">
        <v>1.2</v>
      </c>
      <c r="AD134" s="240">
        <v>1.4</v>
      </c>
      <c r="AF134" s="215" t="s">
        <v>43</v>
      </c>
      <c r="AG134" s="215" t="s">
        <v>1</v>
      </c>
      <c r="AH134" s="215">
        <v>100</v>
      </c>
      <c r="AI134" s="215">
        <v>90</v>
      </c>
      <c r="AJ134" s="215">
        <v>100</v>
      </c>
      <c r="AL134" s="215" t="s">
        <v>43</v>
      </c>
      <c r="AM134" s="215" t="s">
        <v>1</v>
      </c>
      <c r="AN134" s="215">
        <v>1</v>
      </c>
      <c r="AO134" s="215">
        <v>0</v>
      </c>
      <c r="AP134" s="215">
        <v>1</v>
      </c>
      <c r="BZ134" s="215" t="s">
        <v>43</v>
      </c>
      <c r="CA134" s="215" t="s">
        <v>1</v>
      </c>
      <c r="CB134" s="241">
        <v>1.4</v>
      </c>
      <c r="CC134" s="241">
        <v>1.2</v>
      </c>
      <c r="CD134" s="241">
        <v>1.4</v>
      </c>
      <c r="CF134" s="215" t="s">
        <v>43</v>
      </c>
      <c r="CG134" s="215" t="s">
        <v>1</v>
      </c>
      <c r="CH134" s="215">
        <v>100</v>
      </c>
      <c r="CI134" s="215">
        <v>90</v>
      </c>
      <c r="CJ134" s="215">
        <v>100</v>
      </c>
      <c r="CL134" s="215" t="s">
        <v>43</v>
      </c>
      <c r="CM134" s="215" t="s">
        <v>1</v>
      </c>
      <c r="CN134" s="215">
        <v>1</v>
      </c>
      <c r="CO134" s="215">
        <v>0</v>
      </c>
      <c r="CP134" s="215">
        <v>1</v>
      </c>
    </row>
    <row r="135" spans="18:94" x14ac:dyDescent="0.25">
      <c r="R135" s="239"/>
      <c r="Z135" s="215" t="s">
        <v>43</v>
      </c>
      <c r="AA135" s="215" t="s">
        <v>2</v>
      </c>
      <c r="AB135" s="240">
        <v>1</v>
      </c>
      <c r="AC135" s="240">
        <v>0.9</v>
      </c>
      <c r="AD135" s="240">
        <v>1</v>
      </c>
      <c r="AF135" s="215" t="s">
        <v>43</v>
      </c>
      <c r="AG135" s="215" t="s">
        <v>2</v>
      </c>
      <c r="AH135" s="215">
        <v>100</v>
      </c>
      <c r="AI135" s="215">
        <v>85</v>
      </c>
      <c r="AJ135" s="215">
        <v>100</v>
      </c>
      <c r="AL135" s="215" t="s">
        <v>43</v>
      </c>
      <c r="AM135" s="215" t="s">
        <v>2</v>
      </c>
      <c r="AN135" s="215">
        <v>0</v>
      </c>
      <c r="AO135" s="215">
        <v>0</v>
      </c>
      <c r="AP135" s="215">
        <v>0</v>
      </c>
      <c r="BZ135" s="215" t="s">
        <v>43</v>
      </c>
      <c r="CA135" s="215" t="s">
        <v>2</v>
      </c>
      <c r="CB135" s="241">
        <v>1</v>
      </c>
      <c r="CC135" s="241">
        <v>0.9</v>
      </c>
      <c r="CD135" s="241">
        <v>1</v>
      </c>
      <c r="CF135" s="215" t="s">
        <v>43</v>
      </c>
      <c r="CG135" s="215" t="s">
        <v>2</v>
      </c>
      <c r="CH135" s="215">
        <v>100</v>
      </c>
      <c r="CI135" s="215">
        <v>85</v>
      </c>
      <c r="CJ135" s="215">
        <v>100</v>
      </c>
      <c r="CL135" s="215" t="s">
        <v>43</v>
      </c>
      <c r="CM135" s="215" t="s">
        <v>2</v>
      </c>
      <c r="CN135" s="215">
        <v>0</v>
      </c>
      <c r="CO135" s="215">
        <v>0</v>
      </c>
      <c r="CP135" s="215">
        <v>0</v>
      </c>
    </row>
    <row r="136" spans="18:94" x14ac:dyDescent="0.25">
      <c r="R136" s="239"/>
      <c r="Z136" s="215" t="s">
        <v>43</v>
      </c>
      <c r="AA136" s="215" t="s">
        <v>3</v>
      </c>
      <c r="AB136" s="240">
        <v>2.4</v>
      </c>
      <c r="AC136" s="240">
        <v>2.1</v>
      </c>
      <c r="AD136" s="240">
        <v>2.4</v>
      </c>
      <c r="AF136" s="215" t="s">
        <v>43</v>
      </c>
      <c r="AG136" s="215" t="s">
        <v>3</v>
      </c>
      <c r="AH136" s="215">
        <v>100</v>
      </c>
      <c r="AI136" s="215">
        <v>88</v>
      </c>
      <c r="AJ136" s="215">
        <v>100</v>
      </c>
      <c r="AL136" s="215" t="s">
        <v>43</v>
      </c>
      <c r="AM136" s="215" t="s">
        <v>3</v>
      </c>
      <c r="AN136" s="215">
        <v>0</v>
      </c>
      <c r="AO136" s="215">
        <v>0</v>
      </c>
      <c r="AP136" s="215">
        <v>0</v>
      </c>
      <c r="BZ136" s="215" t="s">
        <v>43</v>
      </c>
      <c r="CA136" s="215" t="s">
        <v>3</v>
      </c>
      <c r="CB136" s="241">
        <v>2.4</v>
      </c>
      <c r="CC136" s="241">
        <v>2.1</v>
      </c>
      <c r="CD136" s="241">
        <v>2.4</v>
      </c>
      <c r="CF136" s="215" t="s">
        <v>43</v>
      </c>
      <c r="CG136" s="215" t="s">
        <v>3</v>
      </c>
      <c r="CH136" s="215">
        <v>100</v>
      </c>
      <c r="CI136" s="215">
        <v>88</v>
      </c>
      <c r="CJ136" s="215">
        <v>100</v>
      </c>
      <c r="CL136" s="215" t="s">
        <v>43</v>
      </c>
      <c r="CM136" s="215" t="s">
        <v>3</v>
      </c>
      <c r="CN136" s="215">
        <v>0</v>
      </c>
      <c r="CO136" s="215">
        <v>0</v>
      </c>
      <c r="CP136" s="215">
        <v>0</v>
      </c>
    </row>
    <row r="137" spans="18:94" x14ac:dyDescent="0.25">
      <c r="R137" s="239"/>
      <c r="Z137" s="215" t="s">
        <v>44</v>
      </c>
      <c r="AA137" s="215" t="s">
        <v>1</v>
      </c>
      <c r="AB137" s="240">
        <v>0.2</v>
      </c>
      <c r="AC137" s="240">
        <v>0.1</v>
      </c>
      <c r="AD137" s="240">
        <v>0.2</v>
      </c>
      <c r="AF137" s="215" t="s">
        <v>44</v>
      </c>
      <c r="AG137" s="215" t="s">
        <v>1</v>
      </c>
      <c r="AH137" s="215">
        <v>96</v>
      </c>
      <c r="AI137" s="215">
        <v>83</v>
      </c>
      <c r="AJ137" s="215">
        <v>100</v>
      </c>
      <c r="AL137" s="215" t="s">
        <v>44</v>
      </c>
      <c r="AM137" s="215" t="s">
        <v>1</v>
      </c>
      <c r="AN137" s="215">
        <v>0</v>
      </c>
      <c r="AO137" s="215">
        <v>0</v>
      </c>
      <c r="AP137" s="215">
        <v>0</v>
      </c>
      <c r="BZ137" s="215" t="s">
        <v>44</v>
      </c>
      <c r="CA137" s="215" t="s">
        <v>1</v>
      </c>
      <c r="CB137" s="241">
        <v>0.2</v>
      </c>
      <c r="CC137" s="241">
        <v>0.1</v>
      </c>
      <c r="CD137" s="241">
        <v>0.2</v>
      </c>
      <c r="CF137" s="215" t="s">
        <v>44</v>
      </c>
      <c r="CG137" s="215" t="s">
        <v>1</v>
      </c>
      <c r="CH137" s="215">
        <v>96</v>
      </c>
      <c r="CI137" s="215">
        <v>83</v>
      </c>
      <c r="CJ137" s="215">
        <v>100</v>
      </c>
      <c r="CL137" s="215" t="s">
        <v>44</v>
      </c>
      <c r="CM137" s="215" t="s">
        <v>1</v>
      </c>
      <c r="CN137" s="215">
        <v>0</v>
      </c>
      <c r="CO137" s="215">
        <v>0</v>
      </c>
      <c r="CP137" s="215">
        <v>0</v>
      </c>
    </row>
    <row r="138" spans="18:94" x14ac:dyDescent="0.25">
      <c r="R138" s="239"/>
      <c r="Z138" s="215" t="s">
        <v>44</v>
      </c>
      <c r="AA138" s="215" t="s">
        <v>2</v>
      </c>
      <c r="AB138" s="240">
        <v>0.1</v>
      </c>
      <c r="AC138" s="240">
        <v>0.1</v>
      </c>
      <c r="AD138" s="240">
        <v>0.1</v>
      </c>
      <c r="AF138" s="215" t="s">
        <v>44</v>
      </c>
      <c r="AG138" s="215" t="s">
        <v>2</v>
      </c>
      <c r="AH138" s="215">
        <v>100</v>
      </c>
      <c r="AI138" s="215">
        <v>92</v>
      </c>
      <c r="AJ138" s="215">
        <v>100</v>
      </c>
      <c r="AL138" s="215" t="s">
        <v>44</v>
      </c>
      <c r="AM138" s="215" t="s">
        <v>2</v>
      </c>
      <c r="AN138" s="215">
        <v>0</v>
      </c>
      <c r="AO138" s="215">
        <v>0</v>
      </c>
      <c r="AP138" s="215">
        <v>0</v>
      </c>
      <c r="BZ138" s="215" t="s">
        <v>44</v>
      </c>
      <c r="CA138" s="215" t="s">
        <v>2</v>
      </c>
      <c r="CB138" s="241">
        <v>0.1</v>
      </c>
      <c r="CC138" s="241">
        <v>0.1</v>
      </c>
      <c r="CD138" s="241">
        <v>0.1</v>
      </c>
      <c r="CF138" s="215" t="s">
        <v>44</v>
      </c>
      <c r="CG138" s="215" t="s">
        <v>2</v>
      </c>
      <c r="CH138" s="215">
        <v>100</v>
      </c>
      <c r="CI138" s="215">
        <v>92</v>
      </c>
      <c r="CJ138" s="215">
        <v>100</v>
      </c>
      <c r="CL138" s="215" t="s">
        <v>44</v>
      </c>
      <c r="CM138" s="215" t="s">
        <v>2</v>
      </c>
      <c r="CN138" s="215">
        <v>0</v>
      </c>
      <c r="CO138" s="215">
        <v>0</v>
      </c>
      <c r="CP138" s="215">
        <v>0</v>
      </c>
    </row>
    <row r="139" spans="18:94" x14ac:dyDescent="0.25">
      <c r="R139" s="239"/>
      <c r="Z139" s="215" t="s">
        <v>44</v>
      </c>
      <c r="AA139" s="215" t="s">
        <v>3</v>
      </c>
      <c r="AB139" s="240">
        <v>0.2</v>
      </c>
      <c r="AC139" s="240">
        <v>0.2</v>
      </c>
      <c r="AD139" s="240">
        <v>0.2</v>
      </c>
      <c r="AF139" s="215" t="s">
        <v>44</v>
      </c>
      <c r="AG139" s="215" t="s">
        <v>3</v>
      </c>
      <c r="AH139" s="215">
        <v>97</v>
      </c>
      <c r="AI139" s="215">
        <v>85</v>
      </c>
      <c r="AJ139" s="215">
        <v>100</v>
      </c>
      <c r="AL139" s="215" t="s">
        <v>44</v>
      </c>
      <c r="AM139" s="215" t="s">
        <v>3</v>
      </c>
      <c r="AN139" s="215">
        <v>0</v>
      </c>
      <c r="AO139" s="215">
        <v>0</v>
      </c>
      <c r="AP139" s="215">
        <v>0</v>
      </c>
      <c r="BZ139" s="215" t="s">
        <v>44</v>
      </c>
      <c r="CA139" s="215" t="s">
        <v>3</v>
      </c>
      <c r="CB139" s="241">
        <v>0.2</v>
      </c>
      <c r="CC139" s="241">
        <v>0.2</v>
      </c>
      <c r="CD139" s="241">
        <v>0.2</v>
      </c>
      <c r="CF139" s="215" t="s">
        <v>44</v>
      </c>
      <c r="CG139" s="215" t="s">
        <v>3</v>
      </c>
      <c r="CH139" s="215">
        <v>97</v>
      </c>
      <c r="CI139" s="215">
        <v>85</v>
      </c>
      <c r="CJ139" s="215">
        <v>100</v>
      </c>
      <c r="CL139" s="215" t="s">
        <v>44</v>
      </c>
      <c r="CM139" s="215" t="s">
        <v>3</v>
      </c>
      <c r="CN139" s="215">
        <v>0</v>
      </c>
      <c r="CO139" s="215">
        <v>0</v>
      </c>
      <c r="CP139" s="215">
        <v>0</v>
      </c>
    </row>
    <row r="140" spans="18:94" x14ac:dyDescent="0.25">
      <c r="R140" s="239"/>
      <c r="Z140" s="215" t="s">
        <v>45</v>
      </c>
      <c r="AA140" s="215" t="s">
        <v>1</v>
      </c>
      <c r="AB140" s="240">
        <v>0.4</v>
      </c>
      <c r="AC140" s="240">
        <v>0.3</v>
      </c>
      <c r="AD140" s="240">
        <v>0.4</v>
      </c>
      <c r="AF140" s="215" t="s">
        <v>45</v>
      </c>
      <c r="AG140" s="215" t="s">
        <v>1</v>
      </c>
      <c r="AH140" s="215">
        <v>99</v>
      </c>
      <c r="AI140" s="215">
        <v>79</v>
      </c>
      <c r="AJ140" s="215">
        <v>100</v>
      </c>
      <c r="AL140" s="215" t="s">
        <v>45</v>
      </c>
      <c r="AM140" s="215" t="s">
        <v>1</v>
      </c>
      <c r="AN140" s="215">
        <v>0</v>
      </c>
      <c r="AO140" s="215">
        <v>0</v>
      </c>
      <c r="AP140" s="215">
        <v>0</v>
      </c>
      <c r="BZ140" s="215" t="s">
        <v>45</v>
      </c>
      <c r="CA140" s="215" t="s">
        <v>1</v>
      </c>
      <c r="CB140" s="241">
        <v>0.4</v>
      </c>
      <c r="CC140" s="241">
        <v>0.3</v>
      </c>
      <c r="CD140" s="241">
        <v>0.4</v>
      </c>
      <c r="CF140" s="215" t="s">
        <v>45</v>
      </c>
      <c r="CG140" s="215" t="s">
        <v>1</v>
      </c>
      <c r="CH140" s="215">
        <v>99</v>
      </c>
      <c r="CI140" s="215">
        <v>79</v>
      </c>
      <c r="CJ140" s="215">
        <v>100</v>
      </c>
      <c r="CL140" s="215" t="s">
        <v>45</v>
      </c>
      <c r="CM140" s="215" t="s">
        <v>1</v>
      </c>
      <c r="CN140" s="215">
        <v>0</v>
      </c>
      <c r="CO140" s="215">
        <v>0</v>
      </c>
      <c r="CP140" s="215">
        <v>0</v>
      </c>
    </row>
    <row r="141" spans="18:94" x14ac:dyDescent="0.25">
      <c r="R141" s="239"/>
      <c r="Z141" s="215" t="s">
        <v>45</v>
      </c>
      <c r="AA141" s="215" t="s">
        <v>2</v>
      </c>
      <c r="AB141" s="240">
        <v>0.4</v>
      </c>
      <c r="AC141" s="240">
        <v>0.2</v>
      </c>
      <c r="AD141" s="240">
        <v>0.4</v>
      </c>
      <c r="AF141" s="215" t="s">
        <v>45</v>
      </c>
      <c r="AG141" s="215" t="s">
        <v>2</v>
      </c>
      <c r="AH141" s="215">
        <v>98</v>
      </c>
      <c r="AI141" s="215">
        <v>56</v>
      </c>
      <c r="AJ141" s="215">
        <v>100</v>
      </c>
      <c r="AL141" s="215" t="s">
        <v>45</v>
      </c>
      <c r="AM141" s="215" t="s">
        <v>2</v>
      </c>
      <c r="AN141" s="215">
        <v>0</v>
      </c>
      <c r="AO141" s="215">
        <v>0</v>
      </c>
      <c r="AP141" s="215">
        <v>0</v>
      </c>
      <c r="BZ141" s="215" t="s">
        <v>45</v>
      </c>
      <c r="CA141" s="215" t="s">
        <v>2</v>
      </c>
      <c r="CB141" s="241">
        <v>0.4</v>
      </c>
      <c r="CC141" s="241">
        <v>0.2</v>
      </c>
      <c r="CD141" s="241">
        <v>0.4</v>
      </c>
      <c r="CF141" s="215" t="s">
        <v>45</v>
      </c>
      <c r="CG141" s="215" t="s">
        <v>2</v>
      </c>
      <c r="CH141" s="215">
        <v>98</v>
      </c>
      <c r="CI141" s="215">
        <v>56</v>
      </c>
      <c r="CJ141" s="215">
        <v>100</v>
      </c>
      <c r="CL141" s="215" t="s">
        <v>45</v>
      </c>
      <c r="CM141" s="215" t="s">
        <v>2</v>
      </c>
      <c r="CN141" s="215">
        <v>0</v>
      </c>
      <c r="CO141" s="215">
        <v>0</v>
      </c>
      <c r="CP141" s="215">
        <v>0</v>
      </c>
    </row>
    <row r="142" spans="18:94" x14ac:dyDescent="0.25">
      <c r="R142" s="239"/>
      <c r="Z142" s="215" t="s">
        <v>45</v>
      </c>
      <c r="AA142" s="215" t="s">
        <v>3</v>
      </c>
      <c r="AB142" s="240">
        <v>0.8</v>
      </c>
      <c r="AC142" s="240">
        <v>0.5</v>
      </c>
      <c r="AD142" s="240">
        <v>0.8</v>
      </c>
      <c r="AF142" s="215" t="s">
        <v>45</v>
      </c>
      <c r="AG142" s="215" t="s">
        <v>3</v>
      </c>
      <c r="AH142" s="215">
        <v>98</v>
      </c>
      <c r="AI142" s="215">
        <v>69</v>
      </c>
      <c r="AJ142" s="215">
        <v>100</v>
      </c>
      <c r="AL142" s="215" t="s">
        <v>45</v>
      </c>
      <c r="AM142" s="215" t="s">
        <v>3</v>
      </c>
      <c r="AN142" s="215">
        <v>0</v>
      </c>
      <c r="AO142" s="215">
        <v>0</v>
      </c>
      <c r="AP142" s="215">
        <v>0</v>
      </c>
      <c r="BZ142" s="215" t="s">
        <v>45</v>
      </c>
      <c r="CA142" s="215" t="s">
        <v>3</v>
      </c>
      <c r="CB142" s="241">
        <v>0.8</v>
      </c>
      <c r="CC142" s="241">
        <v>0.5</v>
      </c>
      <c r="CD142" s="241">
        <v>0.8</v>
      </c>
      <c r="CF142" s="215" t="s">
        <v>45</v>
      </c>
      <c r="CG142" s="215" t="s">
        <v>3</v>
      </c>
      <c r="CH142" s="215">
        <v>98</v>
      </c>
      <c r="CI142" s="215">
        <v>69</v>
      </c>
      <c r="CJ142" s="215">
        <v>100</v>
      </c>
      <c r="CL142" s="215" t="s">
        <v>45</v>
      </c>
      <c r="CM142" s="215" t="s">
        <v>3</v>
      </c>
      <c r="CN142" s="215">
        <v>0</v>
      </c>
      <c r="CO142" s="215">
        <v>0</v>
      </c>
      <c r="CP142" s="215">
        <v>0</v>
      </c>
    </row>
    <row r="143" spans="18:94" x14ac:dyDescent="0.25">
      <c r="R143" s="239"/>
      <c r="Z143" s="215" t="s">
        <v>46</v>
      </c>
      <c r="AA143" s="215" t="s">
        <v>1</v>
      </c>
      <c r="AB143" s="240">
        <v>98.7</v>
      </c>
      <c r="AC143" s="240">
        <v>80.5</v>
      </c>
      <c r="AD143" s="240">
        <v>99.3</v>
      </c>
      <c r="AF143" s="215" t="s">
        <v>46</v>
      </c>
      <c r="AG143" s="215" t="s">
        <v>1</v>
      </c>
      <c r="AH143" s="215">
        <v>99</v>
      </c>
      <c r="AI143" s="215">
        <v>81</v>
      </c>
      <c r="AJ143" s="215">
        <v>100</v>
      </c>
      <c r="AL143" s="215" t="s">
        <v>46</v>
      </c>
      <c r="AM143" s="215" t="s">
        <v>1</v>
      </c>
      <c r="AN143" s="215">
        <v>37</v>
      </c>
      <c r="AO143" s="215">
        <v>30</v>
      </c>
      <c r="AP143" s="215">
        <v>37</v>
      </c>
      <c r="BZ143" s="215" t="s">
        <v>46</v>
      </c>
      <c r="CA143" s="215" t="s">
        <v>1</v>
      </c>
      <c r="CB143" s="241">
        <v>98.7</v>
      </c>
      <c r="CC143" s="241">
        <v>80.5</v>
      </c>
      <c r="CD143" s="241">
        <v>99.3</v>
      </c>
      <c r="CF143" s="215" t="s">
        <v>46</v>
      </c>
      <c r="CG143" s="215" t="s">
        <v>1</v>
      </c>
      <c r="CH143" s="215">
        <v>99</v>
      </c>
      <c r="CI143" s="215">
        <v>81</v>
      </c>
      <c r="CJ143" s="215">
        <v>100</v>
      </c>
      <c r="CL143" s="215" t="s">
        <v>46</v>
      </c>
      <c r="CM143" s="215" t="s">
        <v>1</v>
      </c>
      <c r="CN143" s="215">
        <v>37</v>
      </c>
      <c r="CO143" s="215">
        <v>30</v>
      </c>
      <c r="CP143" s="215">
        <v>37</v>
      </c>
    </row>
    <row r="144" spans="18:94" x14ac:dyDescent="0.25">
      <c r="R144" s="239"/>
      <c r="Z144" s="215" t="s">
        <v>46</v>
      </c>
      <c r="AA144" s="215" t="s">
        <v>2</v>
      </c>
      <c r="AB144" s="240">
        <v>49.2</v>
      </c>
      <c r="AC144" s="240">
        <v>30.6</v>
      </c>
      <c r="AD144" s="240">
        <v>49.8</v>
      </c>
      <c r="AF144" s="215" t="s">
        <v>46</v>
      </c>
      <c r="AG144" s="215" t="s">
        <v>2</v>
      </c>
      <c r="AH144" s="215">
        <v>99</v>
      </c>
      <c r="AI144" s="215">
        <v>61</v>
      </c>
      <c r="AJ144" s="215">
        <v>100</v>
      </c>
      <c r="AL144" s="215" t="s">
        <v>46</v>
      </c>
      <c r="AM144" s="215" t="s">
        <v>2</v>
      </c>
      <c r="AN144" s="215">
        <v>18</v>
      </c>
      <c r="AO144" s="215">
        <v>11</v>
      </c>
      <c r="AP144" s="215">
        <v>18</v>
      </c>
      <c r="BZ144" s="215" t="s">
        <v>46</v>
      </c>
      <c r="CA144" s="215" t="s">
        <v>2</v>
      </c>
      <c r="CB144" s="241">
        <v>49.2</v>
      </c>
      <c r="CC144" s="241">
        <v>30.6</v>
      </c>
      <c r="CD144" s="241">
        <v>49.8</v>
      </c>
      <c r="CF144" s="215" t="s">
        <v>46</v>
      </c>
      <c r="CG144" s="215" t="s">
        <v>2</v>
      </c>
      <c r="CH144" s="215">
        <v>99</v>
      </c>
      <c r="CI144" s="215">
        <v>61</v>
      </c>
      <c r="CJ144" s="215">
        <v>100</v>
      </c>
      <c r="CL144" s="215" t="s">
        <v>46</v>
      </c>
      <c r="CM144" s="215" t="s">
        <v>2</v>
      </c>
      <c r="CN144" s="215">
        <v>18</v>
      </c>
      <c r="CO144" s="215">
        <v>11</v>
      </c>
      <c r="CP144" s="215">
        <v>18</v>
      </c>
    </row>
    <row r="145" spans="18:94" x14ac:dyDescent="0.25">
      <c r="R145" s="239"/>
      <c r="Z145" s="215" t="s">
        <v>46</v>
      </c>
      <c r="AA145" s="215" t="s">
        <v>3</v>
      </c>
      <c r="AB145" s="240">
        <v>147.9</v>
      </c>
      <c r="AC145" s="240">
        <v>111.1</v>
      </c>
      <c r="AD145" s="240">
        <v>149.1</v>
      </c>
      <c r="AF145" s="215" t="s">
        <v>46</v>
      </c>
      <c r="AG145" s="215" t="s">
        <v>3</v>
      </c>
      <c r="AH145" s="215">
        <v>99</v>
      </c>
      <c r="AI145" s="215">
        <v>74</v>
      </c>
      <c r="AJ145" s="215">
        <v>100</v>
      </c>
      <c r="AL145" s="215" t="s">
        <v>46</v>
      </c>
      <c r="AM145" s="215" t="s">
        <v>3</v>
      </c>
      <c r="AN145" s="215">
        <v>27</v>
      </c>
      <c r="AO145" s="215">
        <v>21</v>
      </c>
      <c r="AP145" s="215">
        <v>28</v>
      </c>
      <c r="BZ145" s="215" t="s">
        <v>46</v>
      </c>
      <c r="CA145" s="215" t="s">
        <v>3</v>
      </c>
      <c r="CB145" s="241">
        <v>147.9</v>
      </c>
      <c r="CC145" s="241">
        <v>111.1</v>
      </c>
      <c r="CD145" s="241">
        <v>149.1</v>
      </c>
      <c r="CF145" s="215" t="s">
        <v>46</v>
      </c>
      <c r="CG145" s="215" t="s">
        <v>3</v>
      </c>
      <c r="CH145" s="215">
        <v>99</v>
      </c>
      <c r="CI145" s="215">
        <v>74</v>
      </c>
      <c r="CJ145" s="215">
        <v>100</v>
      </c>
      <c r="CL145" s="215" t="s">
        <v>46</v>
      </c>
      <c r="CM145" s="215" t="s">
        <v>3</v>
      </c>
      <c r="CN145" s="215">
        <v>27</v>
      </c>
      <c r="CO145" s="215">
        <v>21</v>
      </c>
      <c r="CP145" s="215">
        <v>28</v>
      </c>
    </row>
    <row r="146" spans="18:94" x14ac:dyDescent="0.25">
      <c r="R146" s="239"/>
      <c r="Z146" s="215" t="s">
        <v>47</v>
      </c>
      <c r="AA146" s="215" t="s">
        <v>1</v>
      </c>
      <c r="AB146" s="240">
        <v>3</v>
      </c>
      <c r="AC146" s="240">
        <v>2.2000000000000002</v>
      </c>
      <c r="AD146" s="240">
        <v>3.1</v>
      </c>
      <c r="AF146" s="215" t="s">
        <v>47</v>
      </c>
      <c r="AG146" s="215" t="s">
        <v>1</v>
      </c>
      <c r="AH146" s="215">
        <v>98</v>
      </c>
      <c r="AI146" s="215">
        <v>71</v>
      </c>
      <c r="AJ146" s="215">
        <v>100</v>
      </c>
      <c r="AL146" s="215" t="s">
        <v>47</v>
      </c>
      <c r="AM146" s="215" t="s">
        <v>1</v>
      </c>
      <c r="AN146" s="215">
        <v>1</v>
      </c>
      <c r="AO146" s="215">
        <v>1</v>
      </c>
      <c r="AP146" s="215">
        <v>1</v>
      </c>
      <c r="BZ146" s="215" t="s">
        <v>47</v>
      </c>
      <c r="CA146" s="215" t="s">
        <v>1</v>
      </c>
      <c r="CB146" s="241">
        <v>3</v>
      </c>
      <c r="CC146" s="241">
        <v>2.2000000000000002</v>
      </c>
      <c r="CD146" s="241">
        <v>3.1</v>
      </c>
      <c r="CF146" s="215" t="s">
        <v>47</v>
      </c>
      <c r="CG146" s="215" t="s">
        <v>1</v>
      </c>
      <c r="CH146" s="215">
        <v>98</v>
      </c>
      <c r="CI146" s="215">
        <v>71</v>
      </c>
      <c r="CJ146" s="215">
        <v>100</v>
      </c>
      <c r="CL146" s="215" t="s">
        <v>47</v>
      </c>
      <c r="CM146" s="215" t="s">
        <v>1</v>
      </c>
      <c r="CN146" s="215">
        <v>1</v>
      </c>
      <c r="CO146" s="215">
        <v>1</v>
      </c>
      <c r="CP146" s="215">
        <v>1</v>
      </c>
    </row>
    <row r="147" spans="18:94" x14ac:dyDescent="0.25">
      <c r="R147" s="239"/>
      <c r="Z147" s="215" t="s">
        <v>47</v>
      </c>
      <c r="AA147" s="215" t="s">
        <v>2</v>
      </c>
      <c r="AB147" s="240">
        <v>3</v>
      </c>
      <c r="AC147" s="240">
        <v>1.6</v>
      </c>
      <c r="AD147" s="240">
        <v>3.1</v>
      </c>
      <c r="AF147" s="215" t="s">
        <v>47</v>
      </c>
      <c r="AG147" s="215" t="s">
        <v>2</v>
      </c>
      <c r="AH147" s="215">
        <v>97</v>
      </c>
      <c r="AI147" s="215">
        <v>50</v>
      </c>
      <c r="AJ147" s="215">
        <v>100</v>
      </c>
      <c r="AL147" s="215" t="s">
        <v>47</v>
      </c>
      <c r="AM147" s="215" t="s">
        <v>2</v>
      </c>
      <c r="AN147" s="215">
        <v>1</v>
      </c>
      <c r="AO147" s="215">
        <v>1</v>
      </c>
      <c r="AP147" s="215">
        <v>1</v>
      </c>
      <c r="BZ147" s="215" t="s">
        <v>47</v>
      </c>
      <c r="CA147" s="215" t="s">
        <v>2</v>
      </c>
      <c r="CB147" s="241">
        <v>3</v>
      </c>
      <c r="CC147" s="241">
        <v>1.6</v>
      </c>
      <c r="CD147" s="241">
        <v>3.1</v>
      </c>
      <c r="CF147" s="215" t="s">
        <v>47</v>
      </c>
      <c r="CG147" s="215" t="s">
        <v>2</v>
      </c>
      <c r="CH147" s="215">
        <v>97</v>
      </c>
      <c r="CI147" s="215">
        <v>50</v>
      </c>
      <c r="CJ147" s="215">
        <v>100</v>
      </c>
      <c r="CL147" s="215" t="s">
        <v>47</v>
      </c>
      <c r="CM147" s="215" t="s">
        <v>2</v>
      </c>
      <c r="CN147" s="215">
        <v>1</v>
      </c>
      <c r="CO147" s="215">
        <v>1</v>
      </c>
      <c r="CP147" s="215">
        <v>1</v>
      </c>
    </row>
    <row r="148" spans="18:94" x14ac:dyDescent="0.25">
      <c r="R148" s="239"/>
      <c r="Z148" s="215" t="s">
        <v>47</v>
      </c>
      <c r="AA148" s="215" t="s">
        <v>3</v>
      </c>
      <c r="AB148" s="240">
        <v>6</v>
      </c>
      <c r="AC148" s="240">
        <v>3.7</v>
      </c>
      <c r="AD148" s="240">
        <v>6.2</v>
      </c>
      <c r="AF148" s="215" t="s">
        <v>47</v>
      </c>
      <c r="AG148" s="215" t="s">
        <v>3</v>
      </c>
      <c r="AH148" s="215">
        <v>98</v>
      </c>
      <c r="AI148" s="215">
        <v>61</v>
      </c>
      <c r="AJ148" s="215">
        <v>100</v>
      </c>
      <c r="AL148" s="215" t="s">
        <v>47</v>
      </c>
      <c r="AM148" s="215" t="s">
        <v>3</v>
      </c>
      <c r="AN148" s="215">
        <v>1</v>
      </c>
      <c r="AO148" s="215">
        <v>1</v>
      </c>
      <c r="AP148" s="215">
        <v>1</v>
      </c>
      <c r="BZ148" s="215" t="s">
        <v>47</v>
      </c>
      <c r="CA148" s="215" t="s">
        <v>3</v>
      </c>
      <c r="CB148" s="241">
        <v>6</v>
      </c>
      <c r="CC148" s="241">
        <v>3.7</v>
      </c>
      <c r="CD148" s="241">
        <v>6.2</v>
      </c>
      <c r="CF148" s="215" t="s">
        <v>47</v>
      </c>
      <c r="CG148" s="215" t="s">
        <v>3</v>
      </c>
      <c r="CH148" s="215">
        <v>98</v>
      </c>
      <c r="CI148" s="215">
        <v>61</v>
      </c>
      <c r="CJ148" s="215">
        <v>100</v>
      </c>
      <c r="CL148" s="215" t="s">
        <v>47</v>
      </c>
      <c r="CM148" s="215" t="s">
        <v>3</v>
      </c>
      <c r="CN148" s="215">
        <v>1</v>
      </c>
      <c r="CO148" s="215">
        <v>1</v>
      </c>
      <c r="CP148" s="215">
        <v>1</v>
      </c>
    </row>
    <row r="149" spans="18:94" x14ac:dyDescent="0.25">
      <c r="R149" s="239"/>
      <c r="Z149" s="215" t="s">
        <v>87</v>
      </c>
      <c r="AA149" s="215" t="s">
        <v>1</v>
      </c>
      <c r="AB149" s="240">
        <v>9.5</v>
      </c>
      <c r="AC149" s="240">
        <v>6.6</v>
      </c>
      <c r="AD149" s="240">
        <v>9.6</v>
      </c>
      <c r="AF149" s="215" t="s">
        <v>87</v>
      </c>
      <c r="AG149" s="215" t="s">
        <v>1</v>
      </c>
      <c r="AH149" s="215">
        <v>99</v>
      </c>
      <c r="AI149" s="215">
        <v>69</v>
      </c>
      <c r="AJ149" s="215">
        <v>100</v>
      </c>
      <c r="AL149" s="215" t="s">
        <v>87</v>
      </c>
      <c r="AM149" s="215" t="s">
        <v>1</v>
      </c>
      <c r="AN149" s="215">
        <v>4</v>
      </c>
      <c r="AO149" s="215">
        <v>2</v>
      </c>
      <c r="AP149" s="215">
        <v>4</v>
      </c>
      <c r="BZ149" s="215" t="s">
        <v>87</v>
      </c>
      <c r="CA149" s="215" t="s">
        <v>1</v>
      </c>
      <c r="CB149" s="241">
        <v>9.5</v>
      </c>
      <c r="CC149" s="241">
        <v>6.6</v>
      </c>
      <c r="CD149" s="241">
        <v>9.6</v>
      </c>
      <c r="CF149" s="215" t="s">
        <v>87</v>
      </c>
      <c r="CG149" s="215" t="s">
        <v>1</v>
      </c>
      <c r="CH149" s="215">
        <v>99</v>
      </c>
      <c r="CI149" s="215">
        <v>69</v>
      </c>
      <c r="CJ149" s="215">
        <v>100</v>
      </c>
      <c r="CL149" s="215" t="s">
        <v>87</v>
      </c>
      <c r="CM149" s="215" t="s">
        <v>1</v>
      </c>
      <c r="CN149" s="215">
        <v>4</v>
      </c>
      <c r="CO149" s="215">
        <v>2</v>
      </c>
      <c r="CP149" s="215">
        <v>4</v>
      </c>
    </row>
    <row r="150" spans="18:94" x14ac:dyDescent="0.25">
      <c r="R150" s="239"/>
      <c r="Z150" s="215" t="s">
        <v>87</v>
      </c>
      <c r="AA150" s="215" t="s">
        <v>2</v>
      </c>
      <c r="AB150" s="240">
        <v>0.6</v>
      </c>
      <c r="AC150" s="240">
        <v>0.4</v>
      </c>
      <c r="AD150" s="240">
        <v>0.6</v>
      </c>
      <c r="AF150" s="215" t="s">
        <v>87</v>
      </c>
      <c r="AG150" s="215" t="s">
        <v>2</v>
      </c>
      <c r="AH150" s="215">
        <v>99</v>
      </c>
      <c r="AI150" s="215">
        <v>60</v>
      </c>
      <c r="AJ150" s="215">
        <v>100</v>
      </c>
      <c r="AL150" s="215" t="s">
        <v>87</v>
      </c>
      <c r="AM150" s="215" t="s">
        <v>2</v>
      </c>
      <c r="AN150" s="215">
        <v>0</v>
      </c>
      <c r="AO150" s="215">
        <v>0</v>
      </c>
      <c r="AP150" s="215">
        <v>0</v>
      </c>
      <c r="BZ150" s="215" t="s">
        <v>87</v>
      </c>
      <c r="CA150" s="215" t="s">
        <v>2</v>
      </c>
      <c r="CB150" s="241">
        <v>0.6</v>
      </c>
      <c r="CC150" s="241">
        <v>0.4</v>
      </c>
      <c r="CD150" s="241">
        <v>0.6</v>
      </c>
      <c r="CF150" s="215" t="s">
        <v>87</v>
      </c>
      <c r="CG150" s="215" t="s">
        <v>2</v>
      </c>
      <c r="CH150" s="215">
        <v>99</v>
      </c>
      <c r="CI150" s="215">
        <v>60</v>
      </c>
      <c r="CJ150" s="215">
        <v>100</v>
      </c>
      <c r="CL150" s="215" t="s">
        <v>87</v>
      </c>
      <c r="CM150" s="215" t="s">
        <v>2</v>
      </c>
      <c r="CN150" s="215">
        <v>0</v>
      </c>
      <c r="CO150" s="215">
        <v>0</v>
      </c>
      <c r="CP150" s="215">
        <v>0</v>
      </c>
    </row>
    <row r="151" spans="18:94" x14ac:dyDescent="0.25">
      <c r="R151" s="239"/>
      <c r="Z151" s="215" t="s">
        <v>87</v>
      </c>
      <c r="AA151" s="215" t="s">
        <v>3</v>
      </c>
      <c r="AB151" s="240">
        <v>10.1</v>
      </c>
      <c r="AC151" s="240">
        <v>7</v>
      </c>
      <c r="AD151" s="240">
        <v>10.199999999999999</v>
      </c>
      <c r="AF151" s="215" t="s">
        <v>87</v>
      </c>
      <c r="AG151" s="215" t="s">
        <v>3</v>
      </c>
      <c r="AH151" s="215">
        <v>99</v>
      </c>
      <c r="AI151" s="215">
        <v>68</v>
      </c>
      <c r="AJ151" s="215">
        <v>100</v>
      </c>
      <c r="AL151" s="215" t="s">
        <v>87</v>
      </c>
      <c r="AM151" s="215" t="s">
        <v>3</v>
      </c>
      <c r="AN151" s="215">
        <v>2</v>
      </c>
      <c r="AO151" s="215">
        <v>1</v>
      </c>
      <c r="AP151" s="215">
        <v>2</v>
      </c>
      <c r="BZ151" s="215" t="s">
        <v>87</v>
      </c>
      <c r="CA151" s="215" t="s">
        <v>3</v>
      </c>
      <c r="CB151" s="241">
        <v>10.1</v>
      </c>
      <c r="CC151" s="241">
        <v>7</v>
      </c>
      <c r="CD151" s="241">
        <v>10.199999999999999</v>
      </c>
      <c r="CF151" s="215" t="s">
        <v>87</v>
      </c>
      <c r="CG151" s="215" t="s">
        <v>3</v>
      </c>
      <c r="CH151" s="215">
        <v>99</v>
      </c>
      <c r="CI151" s="215">
        <v>68</v>
      </c>
      <c r="CJ151" s="215">
        <v>100</v>
      </c>
      <c r="CL151" s="215" t="s">
        <v>87</v>
      </c>
      <c r="CM151" s="215" t="s">
        <v>3</v>
      </c>
      <c r="CN151" s="215">
        <v>2</v>
      </c>
      <c r="CO151" s="215">
        <v>1</v>
      </c>
      <c r="CP151" s="215">
        <v>2</v>
      </c>
    </row>
    <row r="152" spans="18:94" x14ac:dyDescent="0.25">
      <c r="R152" s="239"/>
      <c r="Z152" s="215" t="s">
        <v>48</v>
      </c>
      <c r="AA152" s="215" t="s">
        <v>1</v>
      </c>
      <c r="AB152" s="240">
        <v>37.200000000000003</v>
      </c>
      <c r="AC152" s="240">
        <v>28.5</v>
      </c>
      <c r="AD152" s="240">
        <v>37.4</v>
      </c>
      <c r="AF152" s="215" t="s">
        <v>48</v>
      </c>
      <c r="AG152" s="215" t="s">
        <v>1</v>
      </c>
      <c r="AH152" s="215">
        <v>99</v>
      </c>
      <c r="AI152" s="215">
        <v>76</v>
      </c>
      <c r="AJ152" s="215">
        <v>100</v>
      </c>
      <c r="AL152" s="215" t="s">
        <v>48</v>
      </c>
      <c r="AM152" s="215" t="s">
        <v>1</v>
      </c>
      <c r="AN152" s="215">
        <v>14</v>
      </c>
      <c r="AO152" s="215">
        <v>11</v>
      </c>
      <c r="AP152" s="215">
        <v>14</v>
      </c>
      <c r="BZ152" s="215" t="s">
        <v>48</v>
      </c>
      <c r="CA152" s="215" t="s">
        <v>1</v>
      </c>
      <c r="CB152" s="241">
        <v>37.200000000000003</v>
      </c>
      <c r="CC152" s="241">
        <v>28.5</v>
      </c>
      <c r="CD152" s="241">
        <v>37.4</v>
      </c>
      <c r="CF152" s="215" t="s">
        <v>48</v>
      </c>
      <c r="CG152" s="215" t="s">
        <v>1</v>
      </c>
      <c r="CH152" s="215">
        <v>99</v>
      </c>
      <c r="CI152" s="215">
        <v>76</v>
      </c>
      <c r="CJ152" s="215">
        <v>100</v>
      </c>
      <c r="CL152" s="215" t="s">
        <v>48</v>
      </c>
      <c r="CM152" s="215" t="s">
        <v>1</v>
      </c>
      <c r="CN152" s="215">
        <v>14</v>
      </c>
      <c r="CO152" s="215">
        <v>11</v>
      </c>
      <c r="CP152" s="215">
        <v>14</v>
      </c>
    </row>
    <row r="153" spans="18:94" x14ac:dyDescent="0.25">
      <c r="R153" s="239"/>
      <c r="Z153" s="215" t="s">
        <v>48</v>
      </c>
      <c r="AA153" s="215" t="s">
        <v>2</v>
      </c>
      <c r="AB153" s="240">
        <v>23.4</v>
      </c>
      <c r="AC153" s="240">
        <v>14.4</v>
      </c>
      <c r="AD153" s="240">
        <v>23.6</v>
      </c>
      <c r="AF153" s="215" t="s">
        <v>48</v>
      </c>
      <c r="AG153" s="215" t="s">
        <v>2</v>
      </c>
      <c r="AH153" s="215">
        <v>99</v>
      </c>
      <c r="AI153" s="215">
        <v>61</v>
      </c>
      <c r="AJ153" s="215">
        <v>100</v>
      </c>
      <c r="AL153" s="215" t="s">
        <v>48</v>
      </c>
      <c r="AM153" s="215" t="s">
        <v>2</v>
      </c>
      <c r="AN153" s="215">
        <v>8</v>
      </c>
      <c r="AO153" s="215">
        <v>5</v>
      </c>
      <c r="AP153" s="215">
        <v>9</v>
      </c>
      <c r="BZ153" s="215" t="s">
        <v>48</v>
      </c>
      <c r="CA153" s="215" t="s">
        <v>2</v>
      </c>
      <c r="CB153" s="241">
        <v>23.4</v>
      </c>
      <c r="CC153" s="241">
        <v>14.4</v>
      </c>
      <c r="CD153" s="241">
        <v>23.6</v>
      </c>
      <c r="CF153" s="215" t="s">
        <v>48</v>
      </c>
      <c r="CG153" s="215" t="s">
        <v>2</v>
      </c>
      <c r="CH153" s="215">
        <v>99</v>
      </c>
      <c r="CI153" s="215">
        <v>61</v>
      </c>
      <c r="CJ153" s="215">
        <v>100</v>
      </c>
      <c r="CL153" s="215" t="s">
        <v>48</v>
      </c>
      <c r="CM153" s="215" t="s">
        <v>2</v>
      </c>
      <c r="CN153" s="215">
        <v>8</v>
      </c>
      <c r="CO153" s="215">
        <v>5</v>
      </c>
      <c r="CP153" s="215">
        <v>9</v>
      </c>
    </row>
    <row r="154" spans="18:94" x14ac:dyDescent="0.25">
      <c r="R154" s="239"/>
      <c r="Z154" s="215" t="s">
        <v>48</v>
      </c>
      <c r="AA154" s="215" t="s">
        <v>3</v>
      </c>
      <c r="AB154" s="240">
        <v>60.6</v>
      </c>
      <c r="AC154" s="240">
        <v>42.9</v>
      </c>
      <c r="AD154" s="240">
        <v>61.1</v>
      </c>
      <c r="AF154" s="215" t="s">
        <v>48</v>
      </c>
      <c r="AG154" s="215" t="s">
        <v>3</v>
      </c>
      <c r="AH154" s="215">
        <v>99</v>
      </c>
      <c r="AI154" s="215">
        <v>70</v>
      </c>
      <c r="AJ154" s="215">
        <v>100</v>
      </c>
      <c r="AL154" s="215" t="s">
        <v>48</v>
      </c>
      <c r="AM154" s="215" t="s">
        <v>3</v>
      </c>
      <c r="AN154" s="215">
        <v>11</v>
      </c>
      <c r="AO154" s="215">
        <v>8</v>
      </c>
      <c r="AP154" s="215">
        <v>11</v>
      </c>
      <c r="BZ154" s="215" t="s">
        <v>48</v>
      </c>
      <c r="CA154" s="215" t="s">
        <v>3</v>
      </c>
      <c r="CB154" s="241">
        <v>60.6</v>
      </c>
      <c r="CC154" s="241">
        <v>42.9</v>
      </c>
      <c r="CD154" s="241">
        <v>61.1</v>
      </c>
      <c r="CF154" s="215" t="s">
        <v>48</v>
      </c>
      <c r="CG154" s="215" t="s">
        <v>3</v>
      </c>
      <c r="CH154" s="215">
        <v>99</v>
      </c>
      <c r="CI154" s="215">
        <v>70</v>
      </c>
      <c r="CJ154" s="215">
        <v>100</v>
      </c>
      <c r="CL154" s="215" t="s">
        <v>48</v>
      </c>
      <c r="CM154" s="215" t="s">
        <v>3</v>
      </c>
      <c r="CN154" s="215">
        <v>11</v>
      </c>
      <c r="CO154" s="215">
        <v>8</v>
      </c>
      <c r="CP154" s="215">
        <v>11</v>
      </c>
    </row>
    <row r="155" spans="18:94" x14ac:dyDescent="0.25">
      <c r="R155" s="239"/>
      <c r="Z155" s="215" t="s">
        <v>49</v>
      </c>
      <c r="AA155" s="215" t="s">
        <v>1</v>
      </c>
      <c r="AB155" s="240">
        <v>200.7</v>
      </c>
      <c r="AC155" s="240">
        <v>163.1</v>
      </c>
      <c r="AD155" s="240">
        <v>201.9</v>
      </c>
      <c r="AF155" s="215" t="s">
        <v>49</v>
      </c>
      <c r="AG155" s="215" t="s">
        <v>1</v>
      </c>
      <c r="AH155" s="215">
        <v>99</v>
      </c>
      <c r="AI155" s="215">
        <v>81</v>
      </c>
      <c r="AJ155" s="215">
        <v>100</v>
      </c>
      <c r="AL155" s="215" t="s">
        <v>49</v>
      </c>
      <c r="AM155" s="215" t="s">
        <v>1</v>
      </c>
      <c r="AN155" s="215">
        <v>76</v>
      </c>
      <c r="AO155" s="215">
        <v>61</v>
      </c>
      <c r="AP155" s="215">
        <v>76</v>
      </c>
      <c r="BZ155" s="215" t="s">
        <v>49</v>
      </c>
      <c r="CA155" s="215" t="s">
        <v>1</v>
      </c>
      <c r="CB155" s="241">
        <v>224.9</v>
      </c>
      <c r="CC155" s="241">
        <v>178.5</v>
      </c>
      <c r="CD155" s="241">
        <v>226.8</v>
      </c>
      <c r="CF155" s="215" t="s">
        <v>49</v>
      </c>
      <c r="CG155" s="215" t="s">
        <v>1</v>
      </c>
      <c r="CH155" s="215">
        <v>99</v>
      </c>
      <c r="CI155" s="215">
        <v>79</v>
      </c>
      <c r="CJ155" s="215">
        <v>100</v>
      </c>
      <c r="CL155" s="215" t="s">
        <v>49</v>
      </c>
      <c r="CM155" s="215" t="s">
        <v>1</v>
      </c>
      <c r="CN155" s="215">
        <v>85</v>
      </c>
      <c r="CO155" s="215">
        <v>67</v>
      </c>
      <c r="CP155" s="215">
        <v>85</v>
      </c>
    </row>
    <row r="156" spans="18:94" x14ac:dyDescent="0.25">
      <c r="R156" s="239"/>
      <c r="Z156" s="215" t="s">
        <v>49</v>
      </c>
      <c r="AA156" s="215" t="s">
        <v>2</v>
      </c>
      <c r="AB156" s="240">
        <v>190.9</v>
      </c>
      <c r="AC156" s="240">
        <v>126.2</v>
      </c>
      <c r="AD156" s="240">
        <v>193.1</v>
      </c>
      <c r="AF156" s="215" t="s">
        <v>49</v>
      </c>
      <c r="AG156" s="215" t="s">
        <v>2</v>
      </c>
      <c r="AH156" s="215">
        <v>99</v>
      </c>
      <c r="AI156" s="215">
        <v>65</v>
      </c>
      <c r="AJ156" s="215">
        <v>100</v>
      </c>
      <c r="AL156" s="215" t="s">
        <v>49</v>
      </c>
      <c r="AM156" s="215" t="s">
        <v>2</v>
      </c>
      <c r="AN156" s="215">
        <v>69</v>
      </c>
      <c r="AO156" s="215">
        <v>46</v>
      </c>
      <c r="AP156" s="215">
        <v>70</v>
      </c>
      <c r="BZ156" s="215" t="s">
        <v>49</v>
      </c>
      <c r="CA156" s="215" t="s">
        <v>2</v>
      </c>
      <c r="CB156" s="241">
        <v>218.8</v>
      </c>
      <c r="CC156" s="241">
        <v>140</v>
      </c>
      <c r="CD156" s="241">
        <v>222.7</v>
      </c>
      <c r="CF156" s="215" t="s">
        <v>49</v>
      </c>
      <c r="CG156" s="215" t="s">
        <v>2</v>
      </c>
      <c r="CH156" s="215">
        <v>98</v>
      </c>
      <c r="CI156" s="215">
        <v>63</v>
      </c>
      <c r="CJ156" s="215">
        <v>100</v>
      </c>
      <c r="CL156" s="215" t="s">
        <v>49</v>
      </c>
      <c r="CM156" s="215" t="s">
        <v>2</v>
      </c>
      <c r="CN156" s="215">
        <v>79</v>
      </c>
      <c r="CO156" s="215">
        <v>51</v>
      </c>
      <c r="CP156" s="215">
        <v>81</v>
      </c>
    </row>
    <row r="157" spans="18:94" x14ac:dyDescent="0.25">
      <c r="R157" s="239"/>
      <c r="Z157" s="215" t="s">
        <v>49</v>
      </c>
      <c r="AA157" s="215" t="s">
        <v>3</v>
      </c>
      <c r="AB157" s="240">
        <v>391.6</v>
      </c>
      <c r="AC157" s="240">
        <v>289.3</v>
      </c>
      <c r="AD157" s="240">
        <v>395</v>
      </c>
      <c r="AF157" s="215" t="s">
        <v>49</v>
      </c>
      <c r="AG157" s="215" t="s">
        <v>3</v>
      </c>
      <c r="AH157" s="215">
        <v>99</v>
      </c>
      <c r="AI157" s="215">
        <v>73</v>
      </c>
      <c r="AJ157" s="215">
        <v>100</v>
      </c>
      <c r="AL157" s="215" t="s">
        <v>49</v>
      </c>
      <c r="AM157" s="215" t="s">
        <v>3</v>
      </c>
      <c r="AN157" s="215">
        <v>72</v>
      </c>
      <c r="AO157" s="215">
        <v>53</v>
      </c>
      <c r="AP157" s="215">
        <v>73</v>
      </c>
      <c r="BZ157" s="215" t="s">
        <v>49</v>
      </c>
      <c r="CA157" s="215" t="s">
        <v>3</v>
      </c>
      <c r="CB157" s="241">
        <v>443.7</v>
      </c>
      <c r="CC157" s="241">
        <v>318.5</v>
      </c>
      <c r="CD157" s="241">
        <v>449.5</v>
      </c>
      <c r="CF157" s="215" t="s">
        <v>49</v>
      </c>
      <c r="CG157" s="215" t="s">
        <v>3</v>
      </c>
      <c r="CH157" s="215">
        <v>99</v>
      </c>
      <c r="CI157" s="215">
        <v>71</v>
      </c>
      <c r="CJ157" s="215">
        <v>100</v>
      </c>
      <c r="CL157" s="215" t="s">
        <v>49</v>
      </c>
      <c r="CM157" s="215" t="s">
        <v>3</v>
      </c>
      <c r="CN157" s="215">
        <v>82</v>
      </c>
      <c r="CO157" s="215">
        <v>59</v>
      </c>
      <c r="CP157" s="215">
        <v>83</v>
      </c>
    </row>
    <row r="158" spans="18:94" x14ac:dyDescent="0.25">
      <c r="R158" s="239"/>
      <c r="Z158" s="215" t="s">
        <v>50</v>
      </c>
      <c r="AA158" s="215" t="s">
        <v>1</v>
      </c>
      <c r="AB158" s="240">
        <v>0.1</v>
      </c>
      <c r="AC158" s="240">
        <v>0.1</v>
      </c>
      <c r="AD158" s="240">
        <v>0.1</v>
      </c>
      <c r="AF158" s="215" t="s">
        <v>50</v>
      </c>
      <c r="AG158" s="215" t="s">
        <v>1</v>
      </c>
      <c r="AH158" s="215">
        <v>100</v>
      </c>
      <c r="AI158" s="215">
        <v>65</v>
      </c>
      <c r="AJ158" s="215">
        <v>100</v>
      </c>
      <c r="AL158" s="215" t="s">
        <v>50</v>
      </c>
      <c r="AM158" s="215" t="s">
        <v>1</v>
      </c>
      <c r="AN158" s="215">
        <v>0</v>
      </c>
      <c r="AO158" s="215">
        <v>0</v>
      </c>
      <c r="AP158" s="215">
        <v>0</v>
      </c>
      <c r="BZ158" s="215" t="s">
        <v>50</v>
      </c>
      <c r="CA158" s="215" t="s">
        <v>1</v>
      </c>
      <c r="CB158" s="241">
        <v>0.1</v>
      </c>
      <c r="CC158" s="241">
        <v>0.1</v>
      </c>
      <c r="CD158" s="241">
        <v>0.1</v>
      </c>
      <c r="CF158" s="215" t="s">
        <v>50</v>
      </c>
      <c r="CG158" s="215" t="s">
        <v>1</v>
      </c>
      <c r="CH158" s="215">
        <v>100</v>
      </c>
      <c r="CI158" s="215">
        <v>65</v>
      </c>
      <c r="CJ158" s="215">
        <v>100</v>
      </c>
      <c r="CL158" s="215" t="s">
        <v>50</v>
      </c>
      <c r="CM158" s="215" t="s">
        <v>1</v>
      </c>
      <c r="CN158" s="215">
        <v>0</v>
      </c>
      <c r="CO158" s="215">
        <v>0</v>
      </c>
      <c r="CP158" s="215">
        <v>0</v>
      </c>
    </row>
    <row r="159" spans="18:94" x14ac:dyDescent="0.25">
      <c r="R159" s="239"/>
      <c r="Z159" s="215" t="s">
        <v>50</v>
      </c>
      <c r="AA159" s="215" t="s">
        <v>2</v>
      </c>
      <c r="AB159" s="240">
        <v>0.1</v>
      </c>
      <c r="AC159" s="240">
        <v>0</v>
      </c>
      <c r="AD159" s="240">
        <v>0.1</v>
      </c>
      <c r="AF159" s="215" t="s">
        <v>50</v>
      </c>
      <c r="AG159" s="215" t="s">
        <v>2</v>
      </c>
      <c r="AH159" s="215">
        <v>98</v>
      </c>
      <c r="AI159" s="215">
        <v>43</v>
      </c>
      <c r="AJ159" s="215">
        <v>100</v>
      </c>
      <c r="AL159" s="215" t="s">
        <v>50</v>
      </c>
      <c r="AM159" s="215" t="s">
        <v>2</v>
      </c>
      <c r="AN159" s="215">
        <v>0</v>
      </c>
      <c r="AO159" s="215">
        <v>0</v>
      </c>
      <c r="AP159" s="215">
        <v>0</v>
      </c>
      <c r="BZ159" s="215" t="s">
        <v>50</v>
      </c>
      <c r="CA159" s="215" t="s">
        <v>2</v>
      </c>
      <c r="CB159" s="241">
        <v>0.1</v>
      </c>
      <c r="CC159" s="241">
        <v>0</v>
      </c>
      <c r="CD159" s="241">
        <v>0.1</v>
      </c>
      <c r="CF159" s="215" t="s">
        <v>50</v>
      </c>
      <c r="CG159" s="215" t="s">
        <v>2</v>
      </c>
      <c r="CH159" s="215">
        <v>98</v>
      </c>
      <c r="CI159" s="215">
        <v>43</v>
      </c>
      <c r="CJ159" s="215">
        <v>100</v>
      </c>
      <c r="CL159" s="215" t="s">
        <v>50</v>
      </c>
      <c r="CM159" s="215" t="s">
        <v>2</v>
      </c>
      <c r="CN159" s="215">
        <v>0</v>
      </c>
      <c r="CO159" s="215">
        <v>0</v>
      </c>
      <c r="CP159" s="215">
        <v>0</v>
      </c>
    </row>
    <row r="160" spans="18:94" x14ac:dyDescent="0.25">
      <c r="R160" s="239"/>
      <c r="Z160" s="215" t="s">
        <v>50</v>
      </c>
      <c r="AA160" s="215" t="s">
        <v>3</v>
      </c>
      <c r="AB160" s="240">
        <v>0.2</v>
      </c>
      <c r="AC160" s="240">
        <v>0.1</v>
      </c>
      <c r="AD160" s="240">
        <v>0.3</v>
      </c>
      <c r="AF160" s="215" t="s">
        <v>50</v>
      </c>
      <c r="AG160" s="215" t="s">
        <v>3</v>
      </c>
      <c r="AH160" s="215">
        <v>99</v>
      </c>
      <c r="AI160" s="215">
        <v>55</v>
      </c>
      <c r="AJ160" s="215">
        <v>100</v>
      </c>
      <c r="AL160" s="215" t="s">
        <v>50</v>
      </c>
      <c r="AM160" s="215" t="s">
        <v>3</v>
      </c>
      <c r="AN160" s="215">
        <v>0</v>
      </c>
      <c r="AO160" s="215">
        <v>0</v>
      </c>
      <c r="AP160" s="215">
        <v>0</v>
      </c>
      <c r="BZ160" s="215" t="s">
        <v>50</v>
      </c>
      <c r="CA160" s="215" t="s">
        <v>3</v>
      </c>
      <c r="CB160" s="241">
        <v>0.2</v>
      </c>
      <c r="CC160" s="241">
        <v>0.1</v>
      </c>
      <c r="CD160" s="241">
        <v>0.3</v>
      </c>
      <c r="CF160" s="215" t="s">
        <v>50</v>
      </c>
      <c r="CG160" s="215" t="s">
        <v>3</v>
      </c>
      <c r="CH160" s="215">
        <v>99</v>
      </c>
      <c r="CI160" s="215">
        <v>55</v>
      </c>
      <c r="CJ160" s="215">
        <v>100</v>
      </c>
      <c r="CL160" s="215" t="s">
        <v>50</v>
      </c>
      <c r="CM160" s="215" t="s">
        <v>3</v>
      </c>
      <c r="CN160" s="215">
        <v>0</v>
      </c>
      <c r="CO160" s="215">
        <v>0</v>
      </c>
      <c r="CP160" s="215">
        <v>0</v>
      </c>
    </row>
    <row r="161" spans="18:94" x14ac:dyDescent="0.25">
      <c r="R161" s="239"/>
      <c r="Z161" s="215" t="s">
        <v>51</v>
      </c>
      <c r="AA161" s="215" t="s">
        <v>1</v>
      </c>
      <c r="AB161" s="240">
        <v>3.5</v>
      </c>
      <c r="AC161" s="240">
        <v>1.6</v>
      </c>
      <c r="AD161" s="240">
        <v>3.6</v>
      </c>
      <c r="AF161" s="215" t="s">
        <v>51</v>
      </c>
      <c r="AG161" s="215" t="s">
        <v>1</v>
      </c>
      <c r="AH161" s="215">
        <v>95</v>
      </c>
      <c r="AI161" s="215">
        <v>45</v>
      </c>
      <c r="AJ161" s="215">
        <v>100</v>
      </c>
      <c r="AL161" s="215" t="s">
        <v>51</v>
      </c>
      <c r="AM161" s="215" t="s">
        <v>1</v>
      </c>
      <c r="AN161" s="215">
        <v>1</v>
      </c>
      <c r="AO161" s="215">
        <v>1</v>
      </c>
      <c r="AP161" s="215">
        <v>1</v>
      </c>
      <c r="BZ161" s="215" t="s">
        <v>51</v>
      </c>
      <c r="CA161" s="215" t="s">
        <v>1</v>
      </c>
      <c r="CB161" s="241">
        <v>3.5</v>
      </c>
      <c r="CC161" s="241">
        <v>1.6</v>
      </c>
      <c r="CD161" s="241">
        <v>3.6</v>
      </c>
      <c r="CF161" s="215" t="s">
        <v>51</v>
      </c>
      <c r="CG161" s="215" t="s">
        <v>1</v>
      </c>
      <c r="CH161" s="215">
        <v>95</v>
      </c>
      <c r="CI161" s="215">
        <v>45</v>
      </c>
      <c r="CJ161" s="215">
        <v>100</v>
      </c>
      <c r="CL161" s="215" t="s">
        <v>51</v>
      </c>
      <c r="CM161" s="215" t="s">
        <v>1</v>
      </c>
      <c r="CN161" s="215">
        <v>1</v>
      </c>
      <c r="CO161" s="215">
        <v>1</v>
      </c>
      <c r="CP161" s="215">
        <v>1</v>
      </c>
    </row>
    <row r="162" spans="18:94" x14ac:dyDescent="0.25">
      <c r="R162" s="239"/>
      <c r="Z162" s="215" t="s">
        <v>51</v>
      </c>
      <c r="AA162" s="215" t="s">
        <v>2</v>
      </c>
      <c r="AB162" s="240">
        <v>3.6</v>
      </c>
      <c r="AC162" s="240">
        <v>1.4</v>
      </c>
      <c r="AD162" s="240">
        <v>3.9</v>
      </c>
      <c r="AF162" s="215" t="s">
        <v>51</v>
      </c>
      <c r="AG162" s="215" t="s">
        <v>2</v>
      </c>
      <c r="AH162" s="215">
        <v>91</v>
      </c>
      <c r="AI162" s="215">
        <v>35</v>
      </c>
      <c r="AJ162" s="215">
        <v>100</v>
      </c>
      <c r="AL162" s="215" t="s">
        <v>51</v>
      </c>
      <c r="AM162" s="215" t="s">
        <v>2</v>
      </c>
      <c r="AN162" s="215">
        <v>1</v>
      </c>
      <c r="AO162" s="215">
        <v>0</v>
      </c>
      <c r="AP162" s="215">
        <v>1</v>
      </c>
      <c r="BZ162" s="215" t="s">
        <v>51</v>
      </c>
      <c r="CA162" s="215" t="s">
        <v>2</v>
      </c>
      <c r="CB162" s="241">
        <v>3.6</v>
      </c>
      <c r="CC162" s="241">
        <v>1.4</v>
      </c>
      <c r="CD162" s="241">
        <v>3.9</v>
      </c>
      <c r="CF162" s="215" t="s">
        <v>51</v>
      </c>
      <c r="CG162" s="215" t="s">
        <v>2</v>
      </c>
      <c r="CH162" s="215">
        <v>91</v>
      </c>
      <c r="CI162" s="215">
        <v>35</v>
      </c>
      <c r="CJ162" s="215">
        <v>100</v>
      </c>
      <c r="CL162" s="215" t="s">
        <v>51</v>
      </c>
      <c r="CM162" s="215" t="s">
        <v>2</v>
      </c>
      <c r="CN162" s="215">
        <v>1</v>
      </c>
      <c r="CO162" s="215">
        <v>0</v>
      </c>
      <c r="CP162" s="215">
        <v>1</v>
      </c>
    </row>
    <row r="163" spans="18:94" x14ac:dyDescent="0.25">
      <c r="R163" s="239"/>
      <c r="Z163" s="215" t="s">
        <v>51</v>
      </c>
      <c r="AA163" s="215" t="s">
        <v>3</v>
      </c>
      <c r="AB163" s="240">
        <v>7</v>
      </c>
      <c r="AC163" s="240">
        <v>3</v>
      </c>
      <c r="AD163" s="240">
        <v>7.5</v>
      </c>
      <c r="AF163" s="215" t="s">
        <v>51</v>
      </c>
      <c r="AG163" s="215" t="s">
        <v>3</v>
      </c>
      <c r="AH163" s="215">
        <v>93</v>
      </c>
      <c r="AI163" s="215">
        <v>40</v>
      </c>
      <c r="AJ163" s="215">
        <v>100</v>
      </c>
      <c r="AL163" s="215" t="s">
        <v>51</v>
      </c>
      <c r="AM163" s="215" t="s">
        <v>3</v>
      </c>
      <c r="AN163" s="215">
        <v>1</v>
      </c>
      <c r="AO163" s="215">
        <v>1</v>
      </c>
      <c r="AP163" s="215">
        <v>1</v>
      </c>
      <c r="BZ163" s="215" t="s">
        <v>51</v>
      </c>
      <c r="CA163" s="215" t="s">
        <v>3</v>
      </c>
      <c r="CB163" s="241">
        <v>7</v>
      </c>
      <c r="CC163" s="241">
        <v>3</v>
      </c>
      <c r="CD163" s="241">
        <v>7.5</v>
      </c>
      <c r="CF163" s="215" t="s">
        <v>51</v>
      </c>
      <c r="CG163" s="215" t="s">
        <v>3</v>
      </c>
      <c r="CH163" s="215">
        <v>93</v>
      </c>
      <c r="CI163" s="215">
        <v>40</v>
      </c>
      <c r="CJ163" s="215">
        <v>100</v>
      </c>
      <c r="CL163" s="215" t="s">
        <v>51</v>
      </c>
      <c r="CM163" s="215" t="s">
        <v>3</v>
      </c>
      <c r="CN163" s="215">
        <v>1</v>
      </c>
      <c r="CO163" s="215">
        <v>1</v>
      </c>
      <c r="CP163" s="215">
        <v>1</v>
      </c>
    </row>
    <row r="164" spans="18:94" x14ac:dyDescent="0.25">
      <c r="R164" s="239"/>
      <c r="Z164" s="215" t="s">
        <v>52</v>
      </c>
      <c r="AA164" s="215" t="s">
        <v>1</v>
      </c>
      <c r="AB164" s="240">
        <v>17.899999999999999</v>
      </c>
      <c r="AC164" s="240">
        <v>10.1</v>
      </c>
      <c r="AD164" s="240">
        <v>18.3</v>
      </c>
      <c r="AF164" s="215" t="s">
        <v>52</v>
      </c>
      <c r="AG164" s="215" t="s">
        <v>1</v>
      </c>
      <c r="AH164" s="215">
        <v>98</v>
      </c>
      <c r="AI164" s="215">
        <v>55</v>
      </c>
      <c r="AJ164" s="215">
        <v>100</v>
      </c>
      <c r="AL164" s="215" t="s">
        <v>52</v>
      </c>
      <c r="AM164" s="215" t="s">
        <v>1</v>
      </c>
      <c r="AN164" s="215">
        <v>7</v>
      </c>
      <c r="AO164" s="215">
        <v>4</v>
      </c>
      <c r="AP164" s="215">
        <v>7</v>
      </c>
      <c r="BZ164" s="215" t="s">
        <v>52</v>
      </c>
      <c r="CA164" s="215" t="s">
        <v>1</v>
      </c>
      <c r="CB164" s="241">
        <v>17.899999999999999</v>
      </c>
      <c r="CC164" s="241">
        <v>10.1</v>
      </c>
      <c r="CD164" s="241">
        <v>18.3</v>
      </c>
      <c r="CF164" s="215" t="s">
        <v>52</v>
      </c>
      <c r="CG164" s="215" t="s">
        <v>1</v>
      </c>
      <c r="CH164" s="215">
        <v>98</v>
      </c>
      <c r="CI164" s="215">
        <v>55</v>
      </c>
      <c r="CJ164" s="215">
        <v>100</v>
      </c>
      <c r="CL164" s="215" t="s">
        <v>52</v>
      </c>
      <c r="CM164" s="215" t="s">
        <v>1</v>
      </c>
      <c r="CN164" s="215">
        <v>7</v>
      </c>
      <c r="CO164" s="215">
        <v>4</v>
      </c>
      <c r="CP164" s="215">
        <v>7</v>
      </c>
    </row>
    <row r="165" spans="18:94" x14ac:dyDescent="0.25">
      <c r="R165" s="239"/>
      <c r="Z165" s="215" t="s">
        <v>52</v>
      </c>
      <c r="AA165" s="215" t="s">
        <v>2</v>
      </c>
      <c r="AB165" s="240">
        <v>1.1000000000000001</v>
      </c>
      <c r="AC165" s="240">
        <v>0.3</v>
      </c>
      <c r="AD165" s="240">
        <v>1.2</v>
      </c>
      <c r="AF165" s="215" t="s">
        <v>52</v>
      </c>
      <c r="AG165" s="215" t="s">
        <v>2</v>
      </c>
      <c r="AH165" s="215">
        <v>92</v>
      </c>
      <c r="AI165" s="215">
        <v>27</v>
      </c>
      <c r="AJ165" s="215">
        <v>100</v>
      </c>
      <c r="AL165" s="215" t="s">
        <v>52</v>
      </c>
      <c r="AM165" s="215" t="s">
        <v>2</v>
      </c>
      <c r="AN165" s="215">
        <v>0</v>
      </c>
      <c r="AO165" s="215">
        <v>0</v>
      </c>
      <c r="AP165" s="215">
        <v>0</v>
      </c>
      <c r="BZ165" s="215" t="s">
        <v>52</v>
      </c>
      <c r="CA165" s="215" t="s">
        <v>2</v>
      </c>
      <c r="CB165" s="241">
        <v>1.1000000000000001</v>
      </c>
      <c r="CC165" s="241">
        <v>0.3</v>
      </c>
      <c r="CD165" s="241">
        <v>1.2</v>
      </c>
      <c r="CF165" s="215" t="s">
        <v>52</v>
      </c>
      <c r="CG165" s="215" t="s">
        <v>2</v>
      </c>
      <c r="CH165" s="215">
        <v>92</v>
      </c>
      <c r="CI165" s="215">
        <v>27</v>
      </c>
      <c r="CJ165" s="215">
        <v>100</v>
      </c>
      <c r="CL165" s="215" t="s">
        <v>52</v>
      </c>
      <c r="CM165" s="215" t="s">
        <v>2</v>
      </c>
      <c r="CN165" s="215">
        <v>0</v>
      </c>
      <c r="CO165" s="215">
        <v>0</v>
      </c>
      <c r="CP165" s="215">
        <v>0</v>
      </c>
    </row>
    <row r="166" spans="18:94" x14ac:dyDescent="0.25">
      <c r="R166" s="239"/>
      <c r="Z166" s="215" t="s">
        <v>52</v>
      </c>
      <c r="AA166" s="215" t="s">
        <v>3</v>
      </c>
      <c r="AB166" s="240">
        <v>19</v>
      </c>
      <c r="AC166" s="240">
        <v>10.5</v>
      </c>
      <c r="AD166" s="240">
        <v>19.600000000000001</v>
      </c>
      <c r="AF166" s="215" t="s">
        <v>52</v>
      </c>
      <c r="AG166" s="215" t="s">
        <v>3</v>
      </c>
      <c r="AH166" s="215">
        <v>97</v>
      </c>
      <c r="AI166" s="215">
        <v>53</v>
      </c>
      <c r="AJ166" s="215">
        <v>100</v>
      </c>
      <c r="AL166" s="215" t="s">
        <v>52</v>
      </c>
      <c r="AM166" s="215" t="s">
        <v>3</v>
      </c>
      <c r="AN166" s="215">
        <v>4</v>
      </c>
      <c r="AO166" s="215">
        <v>2</v>
      </c>
      <c r="AP166" s="215">
        <v>4</v>
      </c>
      <c r="BZ166" s="215" t="s">
        <v>52</v>
      </c>
      <c r="CA166" s="215" t="s">
        <v>3</v>
      </c>
      <c r="CB166" s="241">
        <v>19</v>
      </c>
      <c r="CC166" s="241">
        <v>10.5</v>
      </c>
      <c r="CD166" s="241">
        <v>19.600000000000001</v>
      </c>
      <c r="CF166" s="215" t="s">
        <v>52</v>
      </c>
      <c r="CG166" s="215" t="s">
        <v>3</v>
      </c>
      <c r="CH166" s="215">
        <v>97</v>
      </c>
      <c r="CI166" s="215">
        <v>53</v>
      </c>
      <c r="CJ166" s="215">
        <v>100</v>
      </c>
      <c r="CL166" s="215" t="s">
        <v>52</v>
      </c>
      <c r="CM166" s="215" t="s">
        <v>3</v>
      </c>
      <c r="CN166" s="215">
        <v>4</v>
      </c>
      <c r="CO166" s="215">
        <v>2</v>
      </c>
      <c r="CP166" s="215">
        <v>4</v>
      </c>
    </row>
    <row r="167" spans="18:94" x14ac:dyDescent="0.25">
      <c r="R167" s="239"/>
      <c r="Z167" s="215" t="s">
        <v>53</v>
      </c>
      <c r="AA167" s="215" t="s">
        <v>1</v>
      </c>
      <c r="AB167" s="240">
        <v>1.4</v>
      </c>
      <c r="AC167" s="240">
        <v>0.9</v>
      </c>
      <c r="AD167" s="240">
        <v>1.4</v>
      </c>
      <c r="AF167" s="215" t="s">
        <v>53</v>
      </c>
      <c r="AG167" s="215" t="s">
        <v>1</v>
      </c>
      <c r="AH167" s="215">
        <v>100</v>
      </c>
      <c r="AI167" s="215">
        <v>64</v>
      </c>
      <c r="AJ167" s="215">
        <v>100</v>
      </c>
      <c r="AL167" s="215" t="s">
        <v>53</v>
      </c>
      <c r="AM167" s="215" t="s">
        <v>1</v>
      </c>
      <c r="AN167" s="215">
        <v>1</v>
      </c>
      <c r="AO167" s="215">
        <v>0</v>
      </c>
      <c r="AP167" s="215">
        <v>1</v>
      </c>
      <c r="BZ167" s="215" t="s">
        <v>53</v>
      </c>
      <c r="CA167" s="215" t="s">
        <v>1</v>
      </c>
      <c r="CB167" s="241">
        <v>1.4</v>
      </c>
      <c r="CC167" s="241">
        <v>0.9</v>
      </c>
      <c r="CD167" s="241">
        <v>1.4</v>
      </c>
      <c r="CF167" s="215" t="s">
        <v>53</v>
      </c>
      <c r="CG167" s="215" t="s">
        <v>1</v>
      </c>
      <c r="CH167" s="215">
        <v>100</v>
      </c>
      <c r="CI167" s="215">
        <v>64</v>
      </c>
      <c r="CJ167" s="215">
        <v>100</v>
      </c>
      <c r="CL167" s="215" t="s">
        <v>53</v>
      </c>
      <c r="CM167" s="215" t="s">
        <v>1</v>
      </c>
      <c r="CN167" s="215">
        <v>1</v>
      </c>
      <c r="CO167" s="215">
        <v>0</v>
      </c>
      <c r="CP167" s="215">
        <v>1</v>
      </c>
    </row>
    <row r="168" spans="18:94" x14ac:dyDescent="0.25">
      <c r="R168" s="239"/>
      <c r="Z168" s="215" t="s">
        <v>53</v>
      </c>
      <c r="AA168" s="215" t="s">
        <v>2</v>
      </c>
      <c r="AB168" s="240">
        <v>1.1000000000000001</v>
      </c>
      <c r="AC168" s="240">
        <v>0.4</v>
      </c>
      <c r="AD168" s="240">
        <v>1.1000000000000001</v>
      </c>
      <c r="AF168" s="215" t="s">
        <v>53</v>
      </c>
      <c r="AG168" s="215" t="s">
        <v>2</v>
      </c>
      <c r="AH168" s="215">
        <v>99</v>
      </c>
      <c r="AI168" s="215">
        <v>41</v>
      </c>
      <c r="AJ168" s="215">
        <v>100</v>
      </c>
      <c r="AL168" s="215" t="s">
        <v>53</v>
      </c>
      <c r="AM168" s="215" t="s">
        <v>2</v>
      </c>
      <c r="AN168" s="215">
        <v>0</v>
      </c>
      <c r="AO168" s="215">
        <v>0</v>
      </c>
      <c r="AP168" s="215">
        <v>0</v>
      </c>
      <c r="BZ168" s="215" t="s">
        <v>53</v>
      </c>
      <c r="CA168" s="215" t="s">
        <v>2</v>
      </c>
      <c r="CB168" s="241">
        <v>1.1000000000000001</v>
      </c>
      <c r="CC168" s="241">
        <v>0.4</v>
      </c>
      <c r="CD168" s="241">
        <v>1.1000000000000001</v>
      </c>
      <c r="CF168" s="215" t="s">
        <v>53</v>
      </c>
      <c r="CG168" s="215" t="s">
        <v>2</v>
      </c>
      <c r="CH168" s="215">
        <v>99</v>
      </c>
      <c r="CI168" s="215">
        <v>41</v>
      </c>
      <c r="CJ168" s="215">
        <v>100</v>
      </c>
      <c r="CL168" s="215" t="s">
        <v>53</v>
      </c>
      <c r="CM168" s="215" t="s">
        <v>2</v>
      </c>
      <c r="CN168" s="215">
        <v>0</v>
      </c>
      <c r="CO168" s="215">
        <v>0</v>
      </c>
      <c r="CP168" s="215">
        <v>0</v>
      </c>
    </row>
    <row r="169" spans="18:94" x14ac:dyDescent="0.25">
      <c r="R169" s="239"/>
      <c r="Z169" s="215" t="s">
        <v>53</v>
      </c>
      <c r="AA169" s="215" t="s">
        <v>3</v>
      </c>
      <c r="AB169" s="240">
        <v>2.5</v>
      </c>
      <c r="AC169" s="240">
        <v>1.3</v>
      </c>
      <c r="AD169" s="240">
        <v>2.5</v>
      </c>
      <c r="AF169" s="215" t="s">
        <v>53</v>
      </c>
      <c r="AG169" s="215" t="s">
        <v>3</v>
      </c>
      <c r="AH169" s="215">
        <v>100</v>
      </c>
      <c r="AI169" s="215">
        <v>54</v>
      </c>
      <c r="AJ169" s="215">
        <v>100</v>
      </c>
      <c r="AL169" s="215" t="s">
        <v>53</v>
      </c>
      <c r="AM169" s="215" t="s">
        <v>3</v>
      </c>
      <c r="AN169" s="215">
        <v>0</v>
      </c>
      <c r="AO169" s="215">
        <v>0</v>
      </c>
      <c r="AP169" s="215">
        <v>0</v>
      </c>
      <c r="BZ169" s="215" t="s">
        <v>53</v>
      </c>
      <c r="CA169" s="215" t="s">
        <v>3</v>
      </c>
      <c r="CB169" s="241">
        <v>2.5</v>
      </c>
      <c r="CC169" s="241">
        <v>1.3</v>
      </c>
      <c r="CD169" s="241">
        <v>2.5</v>
      </c>
      <c r="CF169" s="215" t="s">
        <v>53</v>
      </c>
      <c r="CG169" s="215" t="s">
        <v>3</v>
      </c>
      <c r="CH169" s="215">
        <v>100</v>
      </c>
      <c r="CI169" s="215">
        <v>54</v>
      </c>
      <c r="CJ169" s="215">
        <v>100</v>
      </c>
      <c r="CL169" s="215" t="s">
        <v>53</v>
      </c>
      <c r="CM169" s="215" t="s">
        <v>3</v>
      </c>
      <c r="CN169" s="215">
        <v>0</v>
      </c>
      <c r="CO169" s="215">
        <v>0</v>
      </c>
      <c r="CP169" s="215">
        <v>0</v>
      </c>
    </row>
    <row r="170" spans="18:94" x14ac:dyDescent="0.25">
      <c r="R170" s="239"/>
      <c r="Z170" s="215" t="s">
        <v>54</v>
      </c>
      <c r="AA170" s="215" t="s">
        <v>1</v>
      </c>
      <c r="AB170" s="240">
        <v>2.2999999999999998</v>
      </c>
      <c r="AC170" s="240">
        <v>1.2</v>
      </c>
      <c r="AD170" s="240">
        <v>2.4</v>
      </c>
      <c r="AF170" s="215" t="s">
        <v>54</v>
      </c>
      <c r="AG170" s="215" t="s">
        <v>1</v>
      </c>
      <c r="AH170" s="215">
        <v>96</v>
      </c>
      <c r="AI170" s="215">
        <v>49</v>
      </c>
      <c r="AJ170" s="215">
        <v>100</v>
      </c>
      <c r="AL170" s="215" t="s">
        <v>54</v>
      </c>
      <c r="AM170" s="215" t="s">
        <v>1</v>
      </c>
      <c r="AN170" s="215">
        <v>1</v>
      </c>
      <c r="AO170" s="215">
        <v>0</v>
      </c>
      <c r="AP170" s="215">
        <v>1</v>
      </c>
      <c r="BZ170" s="215" t="s">
        <v>54</v>
      </c>
      <c r="CA170" s="215" t="s">
        <v>1</v>
      </c>
      <c r="CB170" s="241">
        <v>2.2999999999999998</v>
      </c>
      <c r="CC170" s="241">
        <v>1.2</v>
      </c>
      <c r="CD170" s="241">
        <v>2.4</v>
      </c>
      <c r="CF170" s="215" t="s">
        <v>54</v>
      </c>
      <c r="CG170" s="215" t="s">
        <v>1</v>
      </c>
      <c r="CH170" s="215">
        <v>96</v>
      </c>
      <c r="CI170" s="215">
        <v>49</v>
      </c>
      <c r="CJ170" s="215">
        <v>100</v>
      </c>
      <c r="CL170" s="215" t="s">
        <v>54</v>
      </c>
      <c r="CM170" s="215" t="s">
        <v>1</v>
      </c>
      <c r="CN170" s="215">
        <v>1</v>
      </c>
      <c r="CO170" s="215">
        <v>0</v>
      </c>
      <c r="CP170" s="215">
        <v>1</v>
      </c>
    </row>
    <row r="171" spans="18:94" x14ac:dyDescent="0.25">
      <c r="R171" s="239"/>
      <c r="Z171" s="215" t="s">
        <v>54</v>
      </c>
      <c r="AA171" s="215" t="s">
        <v>2</v>
      </c>
      <c r="AB171" s="240">
        <v>1.8</v>
      </c>
      <c r="AC171" s="240">
        <v>0.5</v>
      </c>
      <c r="AD171" s="240">
        <v>2</v>
      </c>
      <c r="AF171" s="215" t="s">
        <v>54</v>
      </c>
      <c r="AG171" s="215" t="s">
        <v>2</v>
      </c>
      <c r="AH171" s="215">
        <v>90</v>
      </c>
      <c r="AI171" s="215">
        <v>27</v>
      </c>
      <c r="AJ171" s="215">
        <v>100</v>
      </c>
      <c r="AL171" s="215" t="s">
        <v>54</v>
      </c>
      <c r="AM171" s="215" t="s">
        <v>2</v>
      </c>
      <c r="AN171" s="215">
        <v>1</v>
      </c>
      <c r="AO171" s="215">
        <v>0</v>
      </c>
      <c r="AP171" s="215">
        <v>1</v>
      </c>
      <c r="BZ171" s="215" t="s">
        <v>54</v>
      </c>
      <c r="CA171" s="215" t="s">
        <v>2</v>
      </c>
      <c r="CB171" s="241">
        <v>1.8</v>
      </c>
      <c r="CC171" s="241">
        <v>0.5</v>
      </c>
      <c r="CD171" s="241">
        <v>2</v>
      </c>
      <c r="CF171" s="215" t="s">
        <v>54</v>
      </c>
      <c r="CG171" s="215" t="s">
        <v>2</v>
      </c>
      <c r="CH171" s="215">
        <v>90</v>
      </c>
      <c r="CI171" s="215">
        <v>27</v>
      </c>
      <c r="CJ171" s="215">
        <v>100</v>
      </c>
      <c r="CL171" s="215" t="s">
        <v>54</v>
      </c>
      <c r="CM171" s="215" t="s">
        <v>2</v>
      </c>
      <c r="CN171" s="215">
        <v>1</v>
      </c>
      <c r="CO171" s="215">
        <v>0</v>
      </c>
      <c r="CP171" s="215">
        <v>1</v>
      </c>
    </row>
    <row r="172" spans="18:94" x14ac:dyDescent="0.25">
      <c r="R172" s="239"/>
      <c r="Z172" s="215" t="s">
        <v>54</v>
      </c>
      <c r="AA172" s="215" t="s">
        <v>3</v>
      </c>
      <c r="AB172" s="240">
        <v>4.0999999999999996</v>
      </c>
      <c r="AC172" s="240">
        <v>1.7</v>
      </c>
      <c r="AD172" s="240">
        <v>4.4000000000000004</v>
      </c>
      <c r="AF172" s="215" t="s">
        <v>54</v>
      </c>
      <c r="AG172" s="215" t="s">
        <v>3</v>
      </c>
      <c r="AH172" s="215">
        <v>93</v>
      </c>
      <c r="AI172" s="215">
        <v>39</v>
      </c>
      <c r="AJ172" s="215">
        <v>100</v>
      </c>
      <c r="AL172" s="215" t="s">
        <v>54</v>
      </c>
      <c r="AM172" s="215" t="s">
        <v>3</v>
      </c>
      <c r="AN172" s="215">
        <v>1</v>
      </c>
      <c r="AO172" s="215">
        <v>0</v>
      </c>
      <c r="AP172" s="215">
        <v>1</v>
      </c>
      <c r="BZ172" s="215" t="s">
        <v>54</v>
      </c>
      <c r="CA172" s="215" t="s">
        <v>3</v>
      </c>
      <c r="CB172" s="241">
        <v>4.0999999999999996</v>
      </c>
      <c r="CC172" s="241">
        <v>1.7</v>
      </c>
      <c r="CD172" s="241">
        <v>4.4000000000000004</v>
      </c>
      <c r="CF172" s="215" t="s">
        <v>54</v>
      </c>
      <c r="CG172" s="215" t="s">
        <v>3</v>
      </c>
      <c r="CH172" s="215">
        <v>93</v>
      </c>
      <c r="CI172" s="215">
        <v>39</v>
      </c>
      <c r="CJ172" s="215">
        <v>100</v>
      </c>
      <c r="CL172" s="215" t="s">
        <v>54</v>
      </c>
      <c r="CM172" s="215" t="s">
        <v>3</v>
      </c>
      <c r="CN172" s="215">
        <v>1</v>
      </c>
      <c r="CO172" s="215">
        <v>0</v>
      </c>
      <c r="CP172" s="215">
        <v>1</v>
      </c>
    </row>
    <row r="173" spans="18:94" x14ac:dyDescent="0.25">
      <c r="R173" s="239"/>
      <c r="Z173" s="215" t="s">
        <v>55</v>
      </c>
      <c r="AA173" s="215" t="s">
        <v>1</v>
      </c>
      <c r="AB173" s="240">
        <v>0.1</v>
      </c>
      <c r="AC173" s="240">
        <v>0</v>
      </c>
      <c r="AD173" s="240">
        <v>0.1</v>
      </c>
      <c r="AF173" s="215" t="s">
        <v>55</v>
      </c>
      <c r="AG173" s="215" t="s">
        <v>1</v>
      </c>
      <c r="AH173" s="215">
        <v>99</v>
      </c>
      <c r="AI173" s="215">
        <v>68</v>
      </c>
      <c r="AJ173" s="215">
        <v>100</v>
      </c>
      <c r="AL173" s="215" t="s">
        <v>55</v>
      </c>
      <c r="AM173" s="215" t="s">
        <v>1</v>
      </c>
      <c r="AN173" s="215">
        <v>0</v>
      </c>
      <c r="AO173" s="215">
        <v>0</v>
      </c>
      <c r="AP173" s="215">
        <v>0</v>
      </c>
      <c r="BZ173" s="215" t="s">
        <v>55</v>
      </c>
      <c r="CA173" s="215" t="s">
        <v>1</v>
      </c>
      <c r="CB173" s="241">
        <v>0.1</v>
      </c>
      <c r="CC173" s="241">
        <v>0</v>
      </c>
      <c r="CD173" s="241">
        <v>0.1</v>
      </c>
      <c r="CF173" s="215" t="s">
        <v>55</v>
      </c>
      <c r="CG173" s="215" t="s">
        <v>1</v>
      </c>
      <c r="CH173" s="215">
        <v>99</v>
      </c>
      <c r="CI173" s="215">
        <v>68</v>
      </c>
      <c r="CJ173" s="215">
        <v>100</v>
      </c>
      <c r="CL173" s="215" t="s">
        <v>55</v>
      </c>
      <c r="CM173" s="215" t="s">
        <v>1</v>
      </c>
      <c r="CN173" s="215">
        <v>0</v>
      </c>
      <c r="CO173" s="215">
        <v>0</v>
      </c>
      <c r="CP173" s="215">
        <v>0</v>
      </c>
    </row>
    <row r="174" spans="18:94" x14ac:dyDescent="0.25">
      <c r="R174" s="239"/>
      <c r="Z174" s="215" t="s">
        <v>55</v>
      </c>
      <c r="AA174" s="215" t="s">
        <v>2</v>
      </c>
      <c r="AB174" s="240">
        <v>0.1</v>
      </c>
      <c r="AC174" s="240">
        <v>0</v>
      </c>
      <c r="AD174" s="240">
        <v>0.1</v>
      </c>
      <c r="AF174" s="215" t="s">
        <v>55</v>
      </c>
      <c r="AG174" s="215" t="s">
        <v>2</v>
      </c>
      <c r="AH174" s="215">
        <v>98</v>
      </c>
      <c r="AI174" s="215">
        <v>24</v>
      </c>
      <c r="AJ174" s="215">
        <v>100</v>
      </c>
      <c r="AL174" s="215" t="s">
        <v>55</v>
      </c>
      <c r="AM174" s="215" t="s">
        <v>2</v>
      </c>
      <c r="AN174" s="215">
        <v>0</v>
      </c>
      <c r="AO174" s="215">
        <v>0</v>
      </c>
      <c r="AP174" s="215">
        <v>0</v>
      </c>
      <c r="BZ174" s="215" t="s">
        <v>55</v>
      </c>
      <c r="CA174" s="215" t="s">
        <v>2</v>
      </c>
      <c r="CB174" s="241">
        <v>0.1</v>
      </c>
      <c r="CC174" s="241">
        <v>0</v>
      </c>
      <c r="CD174" s="241">
        <v>0.1</v>
      </c>
      <c r="CF174" s="215" t="s">
        <v>55</v>
      </c>
      <c r="CG174" s="215" t="s">
        <v>2</v>
      </c>
      <c r="CH174" s="215">
        <v>98</v>
      </c>
      <c r="CI174" s="215">
        <v>24</v>
      </c>
      <c r="CJ174" s="215">
        <v>100</v>
      </c>
      <c r="CL174" s="215" t="s">
        <v>55</v>
      </c>
      <c r="CM174" s="215" t="s">
        <v>2</v>
      </c>
      <c r="CN174" s="215">
        <v>0</v>
      </c>
      <c r="CO174" s="215">
        <v>0</v>
      </c>
      <c r="CP174" s="215">
        <v>0</v>
      </c>
    </row>
    <row r="175" spans="18:94" x14ac:dyDescent="0.25">
      <c r="R175" s="239"/>
      <c r="Z175" s="215" t="s">
        <v>55</v>
      </c>
      <c r="AA175" s="215" t="s">
        <v>3</v>
      </c>
      <c r="AB175" s="240">
        <v>0.1</v>
      </c>
      <c r="AC175" s="240">
        <v>0.1</v>
      </c>
      <c r="AD175" s="240">
        <v>0.1</v>
      </c>
      <c r="AF175" s="215" t="s">
        <v>55</v>
      </c>
      <c r="AG175" s="215" t="s">
        <v>3</v>
      </c>
      <c r="AH175" s="215">
        <v>98</v>
      </c>
      <c r="AI175" s="215">
        <v>47</v>
      </c>
      <c r="AJ175" s="215">
        <v>100</v>
      </c>
      <c r="AL175" s="215" t="s">
        <v>55</v>
      </c>
      <c r="AM175" s="215" t="s">
        <v>3</v>
      </c>
      <c r="AN175" s="215">
        <v>0</v>
      </c>
      <c r="AO175" s="215">
        <v>0</v>
      </c>
      <c r="AP175" s="215">
        <v>0</v>
      </c>
      <c r="BZ175" s="215" t="s">
        <v>55</v>
      </c>
      <c r="CA175" s="215" t="s">
        <v>3</v>
      </c>
      <c r="CB175" s="241">
        <v>0.1</v>
      </c>
      <c r="CC175" s="241">
        <v>0.1</v>
      </c>
      <c r="CD175" s="241">
        <v>0.1</v>
      </c>
      <c r="CF175" s="215" t="s">
        <v>55</v>
      </c>
      <c r="CG175" s="215" t="s">
        <v>3</v>
      </c>
      <c r="CH175" s="215">
        <v>98</v>
      </c>
      <c r="CI175" s="215">
        <v>47</v>
      </c>
      <c r="CJ175" s="215">
        <v>100</v>
      </c>
      <c r="CL175" s="215" t="s">
        <v>55</v>
      </c>
      <c r="CM175" s="215" t="s">
        <v>3</v>
      </c>
      <c r="CN175" s="215">
        <v>0</v>
      </c>
      <c r="CO175" s="215">
        <v>0</v>
      </c>
      <c r="CP175" s="215">
        <v>0</v>
      </c>
    </row>
    <row r="176" spans="18:94" x14ac:dyDescent="0.25">
      <c r="R176" s="239"/>
      <c r="Z176" s="215" t="s">
        <v>56</v>
      </c>
      <c r="AA176" s="215" t="s">
        <v>1</v>
      </c>
      <c r="AB176" s="240">
        <v>22.1</v>
      </c>
      <c r="AC176" s="240">
        <v>17.2</v>
      </c>
      <c r="AD176" s="240">
        <v>22.3</v>
      </c>
      <c r="AF176" s="215" t="s">
        <v>56</v>
      </c>
      <c r="AG176" s="215" t="s">
        <v>1</v>
      </c>
      <c r="AH176" s="215">
        <v>99</v>
      </c>
      <c r="AI176" s="215">
        <v>77</v>
      </c>
      <c r="AJ176" s="215">
        <v>100</v>
      </c>
      <c r="AL176" s="215" t="s">
        <v>56</v>
      </c>
      <c r="AM176" s="215" t="s">
        <v>1</v>
      </c>
      <c r="AN176" s="215">
        <v>8</v>
      </c>
      <c r="AO176" s="215">
        <v>6</v>
      </c>
      <c r="AP176" s="215">
        <v>8</v>
      </c>
      <c r="BZ176" s="215" t="s">
        <v>56</v>
      </c>
      <c r="CA176" s="215" t="s">
        <v>1</v>
      </c>
      <c r="CB176" s="241">
        <v>22.1</v>
      </c>
      <c r="CC176" s="241">
        <v>17.2</v>
      </c>
      <c r="CD176" s="241">
        <v>22.3</v>
      </c>
      <c r="CF176" s="215" t="s">
        <v>56</v>
      </c>
      <c r="CG176" s="215" t="s">
        <v>1</v>
      </c>
      <c r="CH176" s="215">
        <v>99</v>
      </c>
      <c r="CI176" s="215">
        <v>77</v>
      </c>
      <c r="CJ176" s="215">
        <v>100</v>
      </c>
      <c r="CL176" s="215" t="s">
        <v>56</v>
      </c>
      <c r="CM176" s="215" t="s">
        <v>1</v>
      </c>
      <c r="CN176" s="215">
        <v>8</v>
      </c>
      <c r="CO176" s="215">
        <v>6</v>
      </c>
      <c r="CP176" s="215">
        <v>8</v>
      </c>
    </row>
    <row r="177" spans="18:94" x14ac:dyDescent="0.25">
      <c r="R177" s="239"/>
      <c r="Z177" s="215" t="s">
        <v>56</v>
      </c>
      <c r="AA177" s="215" t="s">
        <v>2</v>
      </c>
      <c r="AB177" s="240">
        <v>23.3</v>
      </c>
      <c r="AC177" s="240">
        <v>13.4</v>
      </c>
      <c r="AD177" s="240">
        <v>23.8</v>
      </c>
      <c r="AF177" s="215" t="s">
        <v>56</v>
      </c>
      <c r="AG177" s="215" t="s">
        <v>2</v>
      </c>
      <c r="AH177" s="215">
        <v>98</v>
      </c>
      <c r="AI177" s="215">
        <v>56</v>
      </c>
      <c r="AJ177" s="215">
        <v>100</v>
      </c>
      <c r="AL177" s="215" t="s">
        <v>56</v>
      </c>
      <c r="AM177" s="215" t="s">
        <v>2</v>
      </c>
      <c r="AN177" s="215">
        <v>8</v>
      </c>
      <c r="AO177" s="215">
        <v>5</v>
      </c>
      <c r="AP177" s="215">
        <v>9</v>
      </c>
      <c r="BZ177" s="215" t="s">
        <v>56</v>
      </c>
      <c r="CA177" s="215" t="s">
        <v>2</v>
      </c>
      <c r="CB177" s="241">
        <v>23.3</v>
      </c>
      <c r="CC177" s="241">
        <v>13.4</v>
      </c>
      <c r="CD177" s="241">
        <v>23.8</v>
      </c>
      <c r="CF177" s="215" t="s">
        <v>56</v>
      </c>
      <c r="CG177" s="215" t="s">
        <v>2</v>
      </c>
      <c r="CH177" s="215">
        <v>98</v>
      </c>
      <c r="CI177" s="215">
        <v>56</v>
      </c>
      <c r="CJ177" s="215">
        <v>100</v>
      </c>
      <c r="CL177" s="215" t="s">
        <v>56</v>
      </c>
      <c r="CM177" s="215" t="s">
        <v>2</v>
      </c>
      <c r="CN177" s="215">
        <v>8</v>
      </c>
      <c r="CO177" s="215">
        <v>5</v>
      </c>
      <c r="CP177" s="215">
        <v>9</v>
      </c>
    </row>
    <row r="178" spans="18:94" x14ac:dyDescent="0.25">
      <c r="R178" s="239"/>
      <c r="Z178" s="215" t="s">
        <v>56</v>
      </c>
      <c r="AA178" s="215" t="s">
        <v>3</v>
      </c>
      <c r="AB178" s="240">
        <v>45.4</v>
      </c>
      <c r="AC178" s="240">
        <v>30.6</v>
      </c>
      <c r="AD178" s="240">
        <v>46</v>
      </c>
      <c r="AF178" s="215" t="s">
        <v>56</v>
      </c>
      <c r="AG178" s="215" t="s">
        <v>3</v>
      </c>
      <c r="AH178" s="215">
        <v>99</v>
      </c>
      <c r="AI178" s="215">
        <v>66</v>
      </c>
      <c r="AJ178" s="215">
        <v>100</v>
      </c>
      <c r="AL178" s="215" t="s">
        <v>56</v>
      </c>
      <c r="AM178" s="215" t="s">
        <v>3</v>
      </c>
      <c r="AN178" s="215">
        <v>8</v>
      </c>
      <c r="AO178" s="215">
        <v>6</v>
      </c>
      <c r="AP178" s="215">
        <v>9</v>
      </c>
      <c r="BZ178" s="215" t="s">
        <v>56</v>
      </c>
      <c r="CA178" s="215" t="s">
        <v>3</v>
      </c>
      <c r="CB178" s="241">
        <v>45.4</v>
      </c>
      <c r="CC178" s="241">
        <v>30.6</v>
      </c>
      <c r="CD178" s="241">
        <v>46</v>
      </c>
      <c r="CF178" s="215" t="s">
        <v>56</v>
      </c>
      <c r="CG178" s="215" t="s">
        <v>3</v>
      </c>
      <c r="CH178" s="215">
        <v>99</v>
      </c>
      <c r="CI178" s="215">
        <v>66</v>
      </c>
      <c r="CJ178" s="215">
        <v>100</v>
      </c>
      <c r="CL178" s="215" t="s">
        <v>56</v>
      </c>
      <c r="CM178" s="215" t="s">
        <v>3</v>
      </c>
      <c r="CN178" s="215">
        <v>8</v>
      </c>
      <c r="CO178" s="215">
        <v>6</v>
      </c>
      <c r="CP178" s="215">
        <v>9</v>
      </c>
    </row>
    <row r="179" spans="18:94" x14ac:dyDescent="0.25">
      <c r="R179" s="239"/>
      <c r="Z179" s="215" t="s">
        <v>57</v>
      </c>
      <c r="AA179" s="215" t="s">
        <v>1</v>
      </c>
      <c r="AB179" s="240">
        <v>20.2</v>
      </c>
      <c r="AC179" s="240">
        <v>15.2</v>
      </c>
      <c r="AD179" s="240">
        <v>20.3</v>
      </c>
      <c r="AF179" s="215" t="s">
        <v>57</v>
      </c>
      <c r="AG179" s="215" t="s">
        <v>1</v>
      </c>
      <c r="AH179" s="215">
        <v>99</v>
      </c>
      <c r="AI179" s="215">
        <v>75</v>
      </c>
      <c r="AJ179" s="215">
        <v>100</v>
      </c>
      <c r="AL179" s="215" t="s">
        <v>57</v>
      </c>
      <c r="AM179" s="215" t="s">
        <v>1</v>
      </c>
      <c r="AN179" s="215">
        <v>8</v>
      </c>
      <c r="AO179" s="215">
        <v>6</v>
      </c>
      <c r="AP179" s="215">
        <v>8</v>
      </c>
      <c r="BZ179" s="215" t="s">
        <v>57</v>
      </c>
      <c r="CA179" s="215" t="s">
        <v>1</v>
      </c>
      <c r="CB179" s="241">
        <v>20.2</v>
      </c>
      <c r="CC179" s="241">
        <v>15.2</v>
      </c>
      <c r="CD179" s="241">
        <v>20.399999999999999</v>
      </c>
      <c r="CF179" s="215" t="s">
        <v>57</v>
      </c>
      <c r="CG179" s="215" t="s">
        <v>1</v>
      </c>
      <c r="CH179" s="215">
        <v>99</v>
      </c>
      <c r="CI179" s="215">
        <v>75</v>
      </c>
      <c r="CJ179" s="215">
        <v>100</v>
      </c>
      <c r="CL179" s="215" t="s">
        <v>57</v>
      </c>
      <c r="CM179" s="215" t="s">
        <v>1</v>
      </c>
      <c r="CN179" s="215">
        <v>8</v>
      </c>
      <c r="CO179" s="215">
        <v>6</v>
      </c>
      <c r="CP179" s="215">
        <v>8</v>
      </c>
    </row>
    <row r="180" spans="18:94" x14ac:dyDescent="0.25">
      <c r="R180" s="239"/>
      <c r="Z180" s="215" t="s">
        <v>57</v>
      </c>
      <c r="AA180" s="215" t="s">
        <v>2</v>
      </c>
      <c r="AB180" s="240">
        <v>16.7</v>
      </c>
      <c r="AC180" s="240">
        <v>11.6</v>
      </c>
      <c r="AD180" s="240">
        <v>17</v>
      </c>
      <c r="AF180" s="215" t="s">
        <v>57</v>
      </c>
      <c r="AG180" s="215" t="s">
        <v>2</v>
      </c>
      <c r="AH180" s="215">
        <v>98</v>
      </c>
      <c r="AI180" s="215">
        <v>68</v>
      </c>
      <c r="AJ180" s="215">
        <v>100</v>
      </c>
      <c r="AL180" s="215" t="s">
        <v>57</v>
      </c>
      <c r="AM180" s="215" t="s">
        <v>2</v>
      </c>
      <c r="AN180" s="215">
        <v>6</v>
      </c>
      <c r="AO180" s="215">
        <v>4</v>
      </c>
      <c r="AP180" s="215">
        <v>6</v>
      </c>
      <c r="BZ180" s="215" t="s">
        <v>57</v>
      </c>
      <c r="CA180" s="215" t="s">
        <v>2</v>
      </c>
      <c r="CB180" s="241">
        <v>16.8</v>
      </c>
      <c r="CC180" s="241">
        <v>11.6</v>
      </c>
      <c r="CD180" s="241">
        <v>17</v>
      </c>
      <c r="CF180" s="215" t="s">
        <v>57</v>
      </c>
      <c r="CG180" s="215" t="s">
        <v>2</v>
      </c>
      <c r="CH180" s="215">
        <v>98</v>
      </c>
      <c r="CI180" s="215">
        <v>68</v>
      </c>
      <c r="CJ180" s="215">
        <v>100</v>
      </c>
      <c r="CL180" s="215" t="s">
        <v>57</v>
      </c>
      <c r="CM180" s="215" t="s">
        <v>2</v>
      </c>
      <c r="CN180" s="215">
        <v>6</v>
      </c>
      <c r="CO180" s="215">
        <v>4</v>
      </c>
      <c r="CP180" s="215">
        <v>6</v>
      </c>
    </row>
    <row r="181" spans="18:94" x14ac:dyDescent="0.25">
      <c r="R181" s="239"/>
      <c r="Z181" s="215" t="s">
        <v>57</v>
      </c>
      <c r="AA181" s="215" t="s">
        <v>3</v>
      </c>
      <c r="AB181" s="240">
        <v>36.9</v>
      </c>
      <c r="AC181" s="240">
        <v>26.7</v>
      </c>
      <c r="AD181" s="240">
        <v>37.4</v>
      </c>
      <c r="AF181" s="215" t="s">
        <v>57</v>
      </c>
      <c r="AG181" s="215" t="s">
        <v>3</v>
      </c>
      <c r="AH181" s="215">
        <v>99</v>
      </c>
      <c r="AI181" s="215">
        <v>72</v>
      </c>
      <c r="AJ181" s="215">
        <v>100</v>
      </c>
      <c r="AL181" s="215" t="s">
        <v>57</v>
      </c>
      <c r="AM181" s="215" t="s">
        <v>3</v>
      </c>
      <c r="AN181" s="215">
        <v>7</v>
      </c>
      <c r="AO181" s="215">
        <v>5</v>
      </c>
      <c r="AP181" s="215">
        <v>7</v>
      </c>
      <c r="BZ181" s="215" t="s">
        <v>57</v>
      </c>
      <c r="CA181" s="215" t="s">
        <v>3</v>
      </c>
      <c r="CB181" s="241">
        <v>37</v>
      </c>
      <c r="CC181" s="241">
        <v>26.8</v>
      </c>
      <c r="CD181" s="241">
        <v>37.4</v>
      </c>
      <c r="CF181" s="215" t="s">
        <v>57</v>
      </c>
      <c r="CG181" s="215" t="s">
        <v>3</v>
      </c>
      <c r="CH181" s="215">
        <v>99</v>
      </c>
      <c r="CI181" s="215">
        <v>72</v>
      </c>
      <c r="CJ181" s="215">
        <v>100</v>
      </c>
      <c r="CL181" s="215" t="s">
        <v>57</v>
      </c>
      <c r="CM181" s="215" t="s">
        <v>3</v>
      </c>
      <c r="CN181" s="215">
        <v>7</v>
      </c>
      <c r="CO181" s="215">
        <v>5</v>
      </c>
      <c r="CP181" s="215">
        <v>7</v>
      </c>
    </row>
    <row r="182" spans="18:94" x14ac:dyDescent="0.25">
      <c r="R182" s="239"/>
      <c r="Z182" s="215" t="s">
        <v>58</v>
      </c>
      <c r="AA182" s="215" t="s">
        <v>1</v>
      </c>
      <c r="AB182" s="240">
        <v>3.7</v>
      </c>
      <c r="AC182" s="240">
        <v>2.7</v>
      </c>
      <c r="AD182" s="240">
        <v>3.8</v>
      </c>
      <c r="AF182" s="215" t="s">
        <v>58</v>
      </c>
      <c r="AG182" s="215" t="s">
        <v>1</v>
      </c>
      <c r="AH182" s="215">
        <v>99</v>
      </c>
      <c r="AI182" s="215">
        <v>71</v>
      </c>
      <c r="AJ182" s="215">
        <v>100</v>
      </c>
      <c r="AL182" s="215" t="s">
        <v>58</v>
      </c>
      <c r="AM182" s="215" t="s">
        <v>1</v>
      </c>
      <c r="AN182" s="215">
        <v>1</v>
      </c>
      <c r="AO182" s="215">
        <v>1</v>
      </c>
      <c r="AP182" s="215">
        <v>1</v>
      </c>
      <c r="BZ182" s="215" t="s">
        <v>58</v>
      </c>
      <c r="CA182" s="215" t="s">
        <v>1</v>
      </c>
      <c r="CB182" s="241">
        <v>3.7</v>
      </c>
      <c r="CC182" s="241">
        <v>2.7</v>
      </c>
      <c r="CD182" s="241">
        <v>3.8</v>
      </c>
      <c r="CF182" s="215" t="s">
        <v>58</v>
      </c>
      <c r="CG182" s="215" t="s">
        <v>1</v>
      </c>
      <c r="CH182" s="215">
        <v>99</v>
      </c>
      <c r="CI182" s="215">
        <v>71</v>
      </c>
      <c r="CJ182" s="215">
        <v>100</v>
      </c>
      <c r="CL182" s="215" t="s">
        <v>58</v>
      </c>
      <c r="CM182" s="215" t="s">
        <v>1</v>
      </c>
      <c r="CN182" s="215">
        <v>1</v>
      </c>
      <c r="CO182" s="215">
        <v>1</v>
      </c>
      <c r="CP182" s="215">
        <v>1</v>
      </c>
    </row>
    <row r="183" spans="18:94" x14ac:dyDescent="0.25">
      <c r="R183" s="239"/>
      <c r="Z183" s="215" t="s">
        <v>58</v>
      </c>
      <c r="AA183" s="215" t="s">
        <v>2</v>
      </c>
      <c r="AB183" s="240">
        <v>1.4</v>
      </c>
      <c r="AC183" s="240">
        <v>0.8</v>
      </c>
      <c r="AD183" s="240">
        <v>1.4</v>
      </c>
      <c r="AF183" s="215" t="s">
        <v>58</v>
      </c>
      <c r="AG183" s="215" t="s">
        <v>2</v>
      </c>
      <c r="AH183" s="215">
        <v>99</v>
      </c>
      <c r="AI183" s="215">
        <v>54</v>
      </c>
      <c r="AJ183" s="215">
        <v>100</v>
      </c>
      <c r="AL183" s="215" t="s">
        <v>58</v>
      </c>
      <c r="AM183" s="215" t="s">
        <v>2</v>
      </c>
      <c r="AN183" s="215">
        <v>1</v>
      </c>
      <c r="AO183" s="215">
        <v>0</v>
      </c>
      <c r="AP183" s="215">
        <v>1</v>
      </c>
      <c r="BZ183" s="215" t="s">
        <v>58</v>
      </c>
      <c r="CA183" s="215" t="s">
        <v>2</v>
      </c>
      <c r="CB183" s="241">
        <v>1.4</v>
      </c>
      <c r="CC183" s="241">
        <v>0.8</v>
      </c>
      <c r="CD183" s="241">
        <v>1.4</v>
      </c>
      <c r="CF183" s="215" t="s">
        <v>58</v>
      </c>
      <c r="CG183" s="215" t="s">
        <v>2</v>
      </c>
      <c r="CH183" s="215">
        <v>99</v>
      </c>
      <c r="CI183" s="215">
        <v>54</v>
      </c>
      <c r="CJ183" s="215">
        <v>100</v>
      </c>
      <c r="CL183" s="215" t="s">
        <v>58</v>
      </c>
      <c r="CM183" s="215" t="s">
        <v>2</v>
      </c>
      <c r="CN183" s="215">
        <v>1</v>
      </c>
      <c r="CO183" s="215">
        <v>0</v>
      </c>
      <c r="CP183" s="215">
        <v>1</v>
      </c>
    </row>
    <row r="184" spans="18:94" x14ac:dyDescent="0.25">
      <c r="R184" s="239"/>
      <c r="Z184" s="215" t="s">
        <v>58</v>
      </c>
      <c r="AA184" s="215" t="s">
        <v>3</v>
      </c>
      <c r="AB184" s="240">
        <v>5.0999999999999996</v>
      </c>
      <c r="AC184" s="240">
        <v>3.4</v>
      </c>
      <c r="AD184" s="240">
        <v>5.2</v>
      </c>
      <c r="AF184" s="215" t="s">
        <v>58</v>
      </c>
      <c r="AG184" s="215" t="s">
        <v>3</v>
      </c>
      <c r="AH184" s="215">
        <v>99</v>
      </c>
      <c r="AI184" s="215">
        <v>67</v>
      </c>
      <c r="AJ184" s="215">
        <v>100</v>
      </c>
      <c r="AL184" s="215" t="s">
        <v>58</v>
      </c>
      <c r="AM184" s="215" t="s">
        <v>3</v>
      </c>
      <c r="AN184" s="215">
        <v>1</v>
      </c>
      <c r="AO184" s="215">
        <v>1</v>
      </c>
      <c r="AP184" s="215">
        <v>1</v>
      </c>
      <c r="BZ184" s="215" t="s">
        <v>58</v>
      </c>
      <c r="CA184" s="215" t="s">
        <v>3</v>
      </c>
      <c r="CB184" s="241">
        <v>5.0999999999999996</v>
      </c>
      <c r="CC184" s="241">
        <v>3.4</v>
      </c>
      <c r="CD184" s="241">
        <v>5.2</v>
      </c>
      <c r="CF184" s="215" t="s">
        <v>58</v>
      </c>
      <c r="CG184" s="215" t="s">
        <v>3</v>
      </c>
      <c r="CH184" s="215">
        <v>99</v>
      </c>
      <c r="CI184" s="215">
        <v>67</v>
      </c>
      <c r="CJ184" s="215">
        <v>100</v>
      </c>
      <c r="CL184" s="215" t="s">
        <v>58</v>
      </c>
      <c r="CM184" s="215" t="s">
        <v>3</v>
      </c>
      <c r="CN184" s="215">
        <v>1</v>
      </c>
      <c r="CO184" s="215">
        <v>1</v>
      </c>
      <c r="CP184" s="215">
        <v>1</v>
      </c>
    </row>
    <row r="185" spans="18:94" x14ac:dyDescent="0.25">
      <c r="R185" s="239"/>
      <c r="Z185" s="215" t="s">
        <v>59</v>
      </c>
      <c r="AA185" s="215" t="s">
        <v>1</v>
      </c>
      <c r="AB185" s="240">
        <v>36.5</v>
      </c>
      <c r="AC185" s="240">
        <v>25.8</v>
      </c>
      <c r="AD185" s="240">
        <v>36.6</v>
      </c>
      <c r="AF185" s="215" t="s">
        <v>59</v>
      </c>
      <c r="AG185" s="215" t="s">
        <v>1</v>
      </c>
      <c r="AH185" s="215">
        <v>100</v>
      </c>
      <c r="AI185" s="215">
        <v>70</v>
      </c>
      <c r="AJ185" s="215">
        <v>100</v>
      </c>
      <c r="AL185" s="215" t="s">
        <v>59</v>
      </c>
      <c r="AM185" s="215" t="s">
        <v>1</v>
      </c>
      <c r="AN185" s="215">
        <v>14</v>
      </c>
      <c r="AO185" s="215">
        <v>10</v>
      </c>
      <c r="AP185" s="215">
        <v>14</v>
      </c>
      <c r="BZ185" s="215" t="s">
        <v>59</v>
      </c>
      <c r="CA185" s="215" t="s">
        <v>1</v>
      </c>
      <c r="CB185" s="241">
        <v>36.5</v>
      </c>
      <c r="CC185" s="241">
        <v>25.8</v>
      </c>
      <c r="CD185" s="241">
        <v>36.6</v>
      </c>
      <c r="CF185" s="215" t="s">
        <v>59</v>
      </c>
      <c r="CG185" s="215" t="s">
        <v>1</v>
      </c>
      <c r="CH185" s="215">
        <v>100</v>
      </c>
      <c r="CI185" s="215">
        <v>70</v>
      </c>
      <c r="CJ185" s="215">
        <v>100</v>
      </c>
      <c r="CL185" s="215" t="s">
        <v>59</v>
      </c>
      <c r="CM185" s="215" t="s">
        <v>1</v>
      </c>
      <c r="CN185" s="215">
        <v>14</v>
      </c>
      <c r="CO185" s="215">
        <v>10</v>
      </c>
      <c r="CP185" s="215">
        <v>14</v>
      </c>
    </row>
    <row r="186" spans="18:94" x14ac:dyDescent="0.25">
      <c r="R186" s="239"/>
      <c r="Z186" s="215" t="s">
        <v>59</v>
      </c>
      <c r="AA186" s="215" t="s">
        <v>2</v>
      </c>
      <c r="AB186" s="240">
        <v>71.2</v>
      </c>
      <c r="AC186" s="240">
        <v>46.4</v>
      </c>
      <c r="AD186" s="240">
        <v>71.400000000000006</v>
      </c>
      <c r="AF186" s="215" t="s">
        <v>59</v>
      </c>
      <c r="AG186" s="215" t="s">
        <v>2</v>
      </c>
      <c r="AH186" s="215">
        <v>100</v>
      </c>
      <c r="AI186" s="215">
        <v>65</v>
      </c>
      <c r="AJ186" s="215">
        <v>100</v>
      </c>
      <c r="AL186" s="215" t="s">
        <v>59</v>
      </c>
      <c r="AM186" s="215" t="s">
        <v>2</v>
      </c>
      <c r="AN186" s="215">
        <v>26</v>
      </c>
      <c r="AO186" s="215">
        <v>17</v>
      </c>
      <c r="AP186" s="215">
        <v>26</v>
      </c>
      <c r="BZ186" s="215" t="s">
        <v>59</v>
      </c>
      <c r="CA186" s="215" t="s">
        <v>2</v>
      </c>
      <c r="CB186" s="241">
        <v>71.2</v>
      </c>
      <c r="CC186" s="241">
        <v>46.4</v>
      </c>
      <c r="CD186" s="241">
        <v>71.400000000000006</v>
      </c>
      <c r="CF186" s="215" t="s">
        <v>59</v>
      </c>
      <c r="CG186" s="215" t="s">
        <v>2</v>
      </c>
      <c r="CH186" s="215">
        <v>100</v>
      </c>
      <c r="CI186" s="215">
        <v>65</v>
      </c>
      <c r="CJ186" s="215">
        <v>100</v>
      </c>
      <c r="CL186" s="215" t="s">
        <v>59</v>
      </c>
      <c r="CM186" s="215" t="s">
        <v>2</v>
      </c>
      <c r="CN186" s="215">
        <v>26</v>
      </c>
      <c r="CO186" s="215">
        <v>17</v>
      </c>
      <c r="CP186" s="215">
        <v>26</v>
      </c>
    </row>
    <row r="187" spans="18:94" x14ac:dyDescent="0.25">
      <c r="R187" s="239"/>
      <c r="Z187" s="215" t="s">
        <v>59</v>
      </c>
      <c r="AA187" s="215" t="s">
        <v>3</v>
      </c>
      <c r="AB187" s="240">
        <v>107.7</v>
      </c>
      <c r="AC187" s="240">
        <v>72.2</v>
      </c>
      <c r="AD187" s="240">
        <v>108</v>
      </c>
      <c r="AF187" s="215" t="s">
        <v>59</v>
      </c>
      <c r="AG187" s="215" t="s">
        <v>3</v>
      </c>
      <c r="AH187" s="215">
        <v>100</v>
      </c>
      <c r="AI187" s="215">
        <v>67</v>
      </c>
      <c r="AJ187" s="215">
        <v>100</v>
      </c>
      <c r="AL187" s="215" t="s">
        <v>59</v>
      </c>
      <c r="AM187" s="215" t="s">
        <v>3</v>
      </c>
      <c r="AN187" s="215">
        <v>20</v>
      </c>
      <c r="AO187" s="215">
        <v>13</v>
      </c>
      <c r="AP187" s="215">
        <v>20</v>
      </c>
      <c r="BZ187" s="215" t="s">
        <v>59</v>
      </c>
      <c r="CA187" s="215" t="s">
        <v>3</v>
      </c>
      <c r="CB187" s="241">
        <v>107.7</v>
      </c>
      <c r="CC187" s="241">
        <v>72.2</v>
      </c>
      <c r="CD187" s="241">
        <v>108</v>
      </c>
      <c r="CF187" s="215" t="s">
        <v>59</v>
      </c>
      <c r="CG187" s="215" t="s">
        <v>3</v>
      </c>
      <c r="CH187" s="215">
        <v>100</v>
      </c>
      <c r="CI187" s="215">
        <v>67</v>
      </c>
      <c r="CJ187" s="215">
        <v>100</v>
      </c>
      <c r="CL187" s="215" t="s">
        <v>59</v>
      </c>
      <c r="CM187" s="215" t="s">
        <v>3</v>
      </c>
      <c r="CN187" s="215">
        <v>20</v>
      </c>
      <c r="CO187" s="215">
        <v>13</v>
      </c>
      <c r="CP187" s="215">
        <v>20</v>
      </c>
    </row>
    <row r="188" spans="18:94" x14ac:dyDescent="0.25">
      <c r="R188" s="239"/>
      <c r="Z188" s="215" t="s">
        <v>60</v>
      </c>
      <c r="AA188" s="215" t="s">
        <v>1</v>
      </c>
      <c r="AB188" s="240">
        <v>133.4</v>
      </c>
      <c r="AC188" s="240">
        <v>103.9</v>
      </c>
      <c r="AD188" s="240">
        <v>135.30000000000001</v>
      </c>
      <c r="AF188" s="215" t="s">
        <v>60</v>
      </c>
      <c r="AG188" s="215" t="s">
        <v>1</v>
      </c>
      <c r="AH188" s="215">
        <v>99</v>
      </c>
      <c r="AI188" s="215">
        <v>77</v>
      </c>
      <c r="AJ188" s="215">
        <v>100</v>
      </c>
      <c r="AL188" s="215" t="s">
        <v>60</v>
      </c>
      <c r="AM188" s="215" t="s">
        <v>1</v>
      </c>
      <c r="AN188" s="215">
        <v>50</v>
      </c>
      <c r="AO188" s="215">
        <v>39</v>
      </c>
      <c r="AP188" s="215">
        <v>51</v>
      </c>
      <c r="BZ188" s="215" t="s">
        <v>60</v>
      </c>
      <c r="CA188" s="215" t="s">
        <v>1</v>
      </c>
      <c r="CB188" s="241">
        <v>133.4</v>
      </c>
      <c r="CC188" s="241">
        <v>103.9</v>
      </c>
      <c r="CD188" s="241">
        <v>135.30000000000001</v>
      </c>
      <c r="CF188" s="215" t="s">
        <v>60</v>
      </c>
      <c r="CG188" s="215" t="s">
        <v>1</v>
      </c>
      <c r="CH188" s="215">
        <v>99</v>
      </c>
      <c r="CI188" s="215">
        <v>77</v>
      </c>
      <c r="CJ188" s="215">
        <v>100</v>
      </c>
      <c r="CL188" s="215" t="s">
        <v>60</v>
      </c>
      <c r="CM188" s="215" t="s">
        <v>1</v>
      </c>
      <c r="CN188" s="215">
        <v>50</v>
      </c>
      <c r="CO188" s="215">
        <v>39</v>
      </c>
      <c r="CP188" s="215">
        <v>51</v>
      </c>
    </row>
    <row r="189" spans="18:94" x14ac:dyDescent="0.25">
      <c r="R189" s="239"/>
      <c r="Z189" s="215" t="s">
        <v>60</v>
      </c>
      <c r="AA189" s="215" t="s">
        <v>2</v>
      </c>
      <c r="AB189" s="240">
        <v>113.2</v>
      </c>
      <c r="AC189" s="240">
        <v>73.2</v>
      </c>
      <c r="AD189" s="240">
        <v>117.1</v>
      </c>
      <c r="AF189" s="215" t="s">
        <v>60</v>
      </c>
      <c r="AG189" s="215" t="s">
        <v>2</v>
      </c>
      <c r="AH189" s="215">
        <v>97</v>
      </c>
      <c r="AI189" s="215">
        <v>63</v>
      </c>
      <c r="AJ189" s="215">
        <v>100</v>
      </c>
      <c r="AL189" s="215" t="s">
        <v>60</v>
      </c>
      <c r="AM189" s="215" t="s">
        <v>2</v>
      </c>
      <c r="AN189" s="215">
        <v>41</v>
      </c>
      <c r="AO189" s="215">
        <v>27</v>
      </c>
      <c r="AP189" s="215">
        <v>42</v>
      </c>
      <c r="BZ189" s="215" t="s">
        <v>60</v>
      </c>
      <c r="CA189" s="215" t="s">
        <v>2</v>
      </c>
      <c r="CB189" s="241">
        <v>113.2</v>
      </c>
      <c r="CC189" s="241">
        <v>73.2</v>
      </c>
      <c r="CD189" s="241">
        <v>117.1</v>
      </c>
      <c r="CF189" s="215" t="s">
        <v>60</v>
      </c>
      <c r="CG189" s="215" t="s">
        <v>2</v>
      </c>
      <c r="CH189" s="215">
        <v>97</v>
      </c>
      <c r="CI189" s="215">
        <v>63</v>
      </c>
      <c r="CJ189" s="215">
        <v>100</v>
      </c>
      <c r="CL189" s="215" t="s">
        <v>60</v>
      </c>
      <c r="CM189" s="215" t="s">
        <v>2</v>
      </c>
      <c r="CN189" s="215">
        <v>41</v>
      </c>
      <c r="CO189" s="215">
        <v>27</v>
      </c>
      <c r="CP189" s="215">
        <v>42</v>
      </c>
    </row>
    <row r="190" spans="18:94" x14ac:dyDescent="0.25">
      <c r="R190" s="239"/>
      <c r="Z190" s="215" t="s">
        <v>60</v>
      </c>
      <c r="AA190" s="215" t="s">
        <v>3</v>
      </c>
      <c r="AB190" s="240">
        <v>246.6</v>
      </c>
      <c r="AC190" s="240">
        <v>177.1</v>
      </c>
      <c r="AD190" s="240">
        <v>252.4</v>
      </c>
      <c r="AF190" s="215" t="s">
        <v>60</v>
      </c>
      <c r="AG190" s="215" t="s">
        <v>3</v>
      </c>
      <c r="AH190" s="215">
        <v>98</v>
      </c>
      <c r="AI190" s="215">
        <v>70</v>
      </c>
      <c r="AJ190" s="215">
        <v>100</v>
      </c>
      <c r="AL190" s="215" t="s">
        <v>60</v>
      </c>
      <c r="AM190" s="215" t="s">
        <v>3</v>
      </c>
      <c r="AN190" s="215">
        <v>46</v>
      </c>
      <c r="AO190" s="215">
        <v>33</v>
      </c>
      <c r="AP190" s="215">
        <v>47</v>
      </c>
      <c r="BZ190" s="215" t="s">
        <v>60</v>
      </c>
      <c r="CA190" s="215" t="s">
        <v>3</v>
      </c>
      <c r="CB190" s="241">
        <v>246.6</v>
      </c>
      <c r="CC190" s="241">
        <v>177.1</v>
      </c>
      <c r="CD190" s="241">
        <v>252.4</v>
      </c>
      <c r="CF190" s="215" t="s">
        <v>60</v>
      </c>
      <c r="CG190" s="215" t="s">
        <v>3</v>
      </c>
      <c r="CH190" s="215">
        <v>98</v>
      </c>
      <c r="CI190" s="215">
        <v>70</v>
      </c>
      <c r="CJ190" s="215">
        <v>100</v>
      </c>
      <c r="CL190" s="215" t="s">
        <v>60</v>
      </c>
      <c r="CM190" s="215" t="s">
        <v>3</v>
      </c>
      <c r="CN190" s="215">
        <v>46</v>
      </c>
      <c r="CO190" s="215">
        <v>33</v>
      </c>
      <c r="CP190" s="215">
        <v>47</v>
      </c>
    </row>
    <row r="191" spans="18:94" x14ac:dyDescent="0.25">
      <c r="R191" s="239"/>
      <c r="Z191" s="215" t="s">
        <v>61</v>
      </c>
      <c r="AA191" s="215" t="s">
        <v>1</v>
      </c>
      <c r="AB191" s="240">
        <v>21.9</v>
      </c>
      <c r="AC191" s="240">
        <v>16.399999999999999</v>
      </c>
      <c r="AD191" s="240">
        <v>22.2</v>
      </c>
      <c r="AF191" s="215" t="s">
        <v>61</v>
      </c>
      <c r="AG191" s="215" t="s">
        <v>1</v>
      </c>
      <c r="AH191" s="215">
        <v>99</v>
      </c>
      <c r="AI191" s="215">
        <v>74</v>
      </c>
      <c r="AJ191" s="215">
        <v>100</v>
      </c>
      <c r="AL191" s="215" t="s">
        <v>61</v>
      </c>
      <c r="AM191" s="215" t="s">
        <v>1</v>
      </c>
      <c r="AN191" s="215">
        <v>8</v>
      </c>
      <c r="AO191" s="215">
        <v>6</v>
      </c>
      <c r="AP191" s="215">
        <v>8</v>
      </c>
      <c r="BZ191" s="215" t="s">
        <v>61</v>
      </c>
      <c r="CA191" s="215" t="s">
        <v>1</v>
      </c>
      <c r="CB191" s="241">
        <v>21.9</v>
      </c>
      <c r="CC191" s="241">
        <v>16.399999999999999</v>
      </c>
      <c r="CD191" s="241">
        <v>22.2</v>
      </c>
      <c r="CF191" s="215" t="s">
        <v>61</v>
      </c>
      <c r="CG191" s="215" t="s">
        <v>1</v>
      </c>
      <c r="CH191" s="215">
        <v>99</v>
      </c>
      <c r="CI191" s="215">
        <v>74</v>
      </c>
      <c r="CJ191" s="215">
        <v>100</v>
      </c>
      <c r="CL191" s="215" t="s">
        <v>61</v>
      </c>
      <c r="CM191" s="215" t="s">
        <v>1</v>
      </c>
      <c r="CN191" s="215">
        <v>8</v>
      </c>
      <c r="CO191" s="215">
        <v>6</v>
      </c>
      <c r="CP191" s="215">
        <v>8</v>
      </c>
    </row>
    <row r="192" spans="18:94" x14ac:dyDescent="0.25">
      <c r="R192" s="239"/>
      <c r="Z192" s="215" t="s">
        <v>61</v>
      </c>
      <c r="AA192" s="215" t="s">
        <v>2</v>
      </c>
      <c r="AB192" s="240">
        <v>24.5</v>
      </c>
      <c r="AC192" s="240">
        <v>17.2</v>
      </c>
      <c r="AD192" s="240">
        <v>25</v>
      </c>
      <c r="AF192" s="215" t="s">
        <v>61</v>
      </c>
      <c r="AG192" s="215" t="s">
        <v>2</v>
      </c>
      <c r="AH192" s="215">
        <v>98</v>
      </c>
      <c r="AI192" s="215">
        <v>69</v>
      </c>
      <c r="AJ192" s="215">
        <v>100</v>
      </c>
      <c r="AL192" s="215" t="s">
        <v>61</v>
      </c>
      <c r="AM192" s="215" t="s">
        <v>2</v>
      </c>
      <c r="AN192" s="215">
        <v>9</v>
      </c>
      <c r="AO192" s="215">
        <v>6</v>
      </c>
      <c r="AP192" s="215">
        <v>9</v>
      </c>
      <c r="BZ192" s="215" t="s">
        <v>61</v>
      </c>
      <c r="CA192" s="215" t="s">
        <v>2</v>
      </c>
      <c r="CB192" s="241">
        <v>24.5</v>
      </c>
      <c r="CC192" s="241">
        <v>17.2</v>
      </c>
      <c r="CD192" s="241">
        <v>25</v>
      </c>
      <c r="CF192" s="215" t="s">
        <v>61</v>
      </c>
      <c r="CG192" s="215" t="s">
        <v>2</v>
      </c>
      <c r="CH192" s="215">
        <v>98</v>
      </c>
      <c r="CI192" s="215">
        <v>69</v>
      </c>
      <c r="CJ192" s="215">
        <v>100</v>
      </c>
      <c r="CL192" s="215" t="s">
        <v>61</v>
      </c>
      <c r="CM192" s="215" t="s">
        <v>2</v>
      </c>
      <c r="CN192" s="215">
        <v>9</v>
      </c>
      <c r="CO192" s="215">
        <v>6</v>
      </c>
      <c r="CP192" s="215">
        <v>9</v>
      </c>
    </row>
    <row r="193" spans="18:94" x14ac:dyDescent="0.25">
      <c r="R193" s="239"/>
      <c r="Z193" s="215" t="s">
        <v>61</v>
      </c>
      <c r="AA193" s="215" t="s">
        <v>3</v>
      </c>
      <c r="AB193" s="240">
        <v>46.3</v>
      </c>
      <c r="AC193" s="240">
        <v>33.6</v>
      </c>
      <c r="AD193" s="240">
        <v>47.1</v>
      </c>
      <c r="AF193" s="215" t="s">
        <v>61</v>
      </c>
      <c r="AG193" s="215" t="s">
        <v>3</v>
      </c>
      <c r="AH193" s="215">
        <v>98</v>
      </c>
      <c r="AI193" s="215">
        <v>71</v>
      </c>
      <c r="AJ193" s="215">
        <v>100</v>
      </c>
      <c r="AL193" s="215" t="s">
        <v>61</v>
      </c>
      <c r="AM193" s="215" t="s">
        <v>3</v>
      </c>
      <c r="AN193" s="215">
        <v>9</v>
      </c>
      <c r="AO193" s="215">
        <v>6</v>
      </c>
      <c r="AP193" s="215">
        <v>9</v>
      </c>
      <c r="BZ193" s="215" t="s">
        <v>61</v>
      </c>
      <c r="CA193" s="215" t="s">
        <v>3</v>
      </c>
      <c r="CB193" s="241">
        <v>46.3</v>
      </c>
      <c r="CC193" s="241">
        <v>33.6</v>
      </c>
      <c r="CD193" s="241">
        <v>47.1</v>
      </c>
      <c r="CF193" s="215" t="s">
        <v>61</v>
      </c>
      <c r="CG193" s="215" t="s">
        <v>3</v>
      </c>
      <c r="CH193" s="215">
        <v>98</v>
      </c>
      <c r="CI193" s="215">
        <v>71</v>
      </c>
      <c r="CJ193" s="215">
        <v>100</v>
      </c>
      <c r="CL193" s="215" t="s">
        <v>61</v>
      </c>
      <c r="CM193" s="215" t="s">
        <v>3</v>
      </c>
      <c r="CN193" s="215">
        <v>9</v>
      </c>
      <c r="CO193" s="215">
        <v>6</v>
      </c>
      <c r="CP193" s="215">
        <v>9</v>
      </c>
    </row>
    <row r="194" spans="18:94" x14ac:dyDescent="0.25">
      <c r="R194" s="239"/>
      <c r="Z194" s="215" t="s">
        <v>62</v>
      </c>
      <c r="AA194" s="215" t="s">
        <v>1</v>
      </c>
      <c r="AB194" s="240">
        <v>20</v>
      </c>
      <c r="AC194" s="240">
        <v>13.5</v>
      </c>
      <c r="AD194" s="240">
        <v>20.2</v>
      </c>
      <c r="AF194" s="215" t="s">
        <v>62</v>
      </c>
      <c r="AG194" s="215" t="s">
        <v>1</v>
      </c>
      <c r="AH194" s="215">
        <v>99</v>
      </c>
      <c r="AI194" s="215">
        <v>67</v>
      </c>
      <c r="AJ194" s="215">
        <v>100</v>
      </c>
      <c r="AL194" s="215" t="s">
        <v>62</v>
      </c>
      <c r="AM194" s="215" t="s">
        <v>1</v>
      </c>
      <c r="AN194" s="215">
        <v>8</v>
      </c>
      <c r="AO194" s="215">
        <v>5</v>
      </c>
      <c r="AP194" s="215">
        <v>8</v>
      </c>
      <c r="BZ194" s="215" t="s">
        <v>62</v>
      </c>
      <c r="CA194" s="215" t="s">
        <v>1</v>
      </c>
      <c r="CB194" s="241">
        <v>20</v>
      </c>
      <c r="CC194" s="241">
        <v>13.5</v>
      </c>
      <c r="CD194" s="241">
        <v>20.2</v>
      </c>
      <c r="CF194" s="215" t="s">
        <v>62</v>
      </c>
      <c r="CG194" s="215" t="s">
        <v>1</v>
      </c>
      <c r="CH194" s="215">
        <v>99</v>
      </c>
      <c r="CI194" s="215">
        <v>67</v>
      </c>
      <c r="CJ194" s="215">
        <v>100</v>
      </c>
      <c r="CL194" s="215" t="s">
        <v>62</v>
      </c>
      <c r="CM194" s="215" t="s">
        <v>1</v>
      </c>
      <c r="CN194" s="215">
        <v>8</v>
      </c>
      <c r="CO194" s="215">
        <v>5</v>
      </c>
      <c r="CP194" s="215">
        <v>8</v>
      </c>
    </row>
    <row r="195" spans="18:94" x14ac:dyDescent="0.25">
      <c r="R195" s="239"/>
      <c r="Z195" s="215" t="s">
        <v>62</v>
      </c>
      <c r="AA195" s="215" t="s">
        <v>2</v>
      </c>
      <c r="AB195" s="240">
        <v>17.2</v>
      </c>
      <c r="AC195" s="240">
        <v>8.6</v>
      </c>
      <c r="AD195" s="240">
        <v>17.5</v>
      </c>
      <c r="AF195" s="215" t="s">
        <v>62</v>
      </c>
      <c r="AG195" s="215" t="s">
        <v>2</v>
      </c>
      <c r="AH195" s="215">
        <v>98</v>
      </c>
      <c r="AI195" s="215">
        <v>49</v>
      </c>
      <c r="AJ195" s="215">
        <v>100</v>
      </c>
      <c r="AL195" s="215" t="s">
        <v>62</v>
      </c>
      <c r="AM195" s="215" t="s">
        <v>2</v>
      </c>
      <c r="AN195" s="215">
        <v>6</v>
      </c>
      <c r="AO195" s="215">
        <v>3</v>
      </c>
      <c r="AP195" s="215">
        <v>6</v>
      </c>
      <c r="BZ195" s="215" t="s">
        <v>62</v>
      </c>
      <c r="CA195" s="215" t="s">
        <v>2</v>
      </c>
      <c r="CB195" s="241">
        <v>17.2</v>
      </c>
      <c r="CC195" s="241">
        <v>8.6</v>
      </c>
      <c r="CD195" s="241">
        <v>17.5</v>
      </c>
      <c r="CF195" s="215" t="s">
        <v>62</v>
      </c>
      <c r="CG195" s="215" t="s">
        <v>2</v>
      </c>
      <c r="CH195" s="215">
        <v>98</v>
      </c>
      <c r="CI195" s="215">
        <v>49</v>
      </c>
      <c r="CJ195" s="215">
        <v>100</v>
      </c>
      <c r="CL195" s="215" t="s">
        <v>62</v>
      </c>
      <c r="CM195" s="215" t="s">
        <v>2</v>
      </c>
      <c r="CN195" s="215">
        <v>6</v>
      </c>
      <c r="CO195" s="215">
        <v>3</v>
      </c>
      <c r="CP195" s="215">
        <v>6</v>
      </c>
    </row>
    <row r="196" spans="18:94" x14ac:dyDescent="0.25">
      <c r="R196" s="239"/>
      <c r="Z196" s="215" t="s">
        <v>62</v>
      </c>
      <c r="AA196" s="215" t="s">
        <v>3</v>
      </c>
      <c r="AB196" s="240">
        <v>37.299999999999997</v>
      </c>
      <c r="AC196" s="240">
        <v>22.1</v>
      </c>
      <c r="AD196" s="240">
        <v>37.700000000000003</v>
      </c>
      <c r="AF196" s="215" t="s">
        <v>62</v>
      </c>
      <c r="AG196" s="215" t="s">
        <v>3</v>
      </c>
      <c r="AH196" s="215">
        <v>99</v>
      </c>
      <c r="AI196" s="215">
        <v>59</v>
      </c>
      <c r="AJ196" s="215">
        <v>100</v>
      </c>
      <c r="AL196" s="215" t="s">
        <v>62</v>
      </c>
      <c r="AM196" s="215" t="s">
        <v>3</v>
      </c>
      <c r="AN196" s="215">
        <v>7</v>
      </c>
      <c r="AO196" s="215">
        <v>4</v>
      </c>
      <c r="AP196" s="215">
        <v>7</v>
      </c>
      <c r="BZ196" s="215" t="s">
        <v>62</v>
      </c>
      <c r="CA196" s="215" t="s">
        <v>3</v>
      </c>
      <c r="CB196" s="241">
        <v>37.299999999999997</v>
      </c>
      <c r="CC196" s="241">
        <v>22.1</v>
      </c>
      <c r="CD196" s="241">
        <v>37.700000000000003</v>
      </c>
      <c r="CF196" s="215" t="s">
        <v>62</v>
      </c>
      <c r="CG196" s="215" t="s">
        <v>3</v>
      </c>
      <c r="CH196" s="215">
        <v>99</v>
      </c>
      <c r="CI196" s="215">
        <v>59</v>
      </c>
      <c r="CJ196" s="215">
        <v>100</v>
      </c>
      <c r="CL196" s="215" t="s">
        <v>62</v>
      </c>
      <c r="CM196" s="215" t="s">
        <v>3</v>
      </c>
      <c r="CN196" s="215">
        <v>7</v>
      </c>
      <c r="CO196" s="215">
        <v>4</v>
      </c>
      <c r="CP196" s="215">
        <v>7</v>
      </c>
    </row>
    <row r="197" spans="18:94" x14ac:dyDescent="0.25">
      <c r="R197" s="239"/>
      <c r="Z197" s="215" t="s">
        <v>3</v>
      </c>
      <c r="AA197" s="215" t="s">
        <v>3</v>
      </c>
      <c r="AB197" s="240">
        <v>4270</v>
      </c>
      <c r="AC197" s="240">
        <v>2964.8</v>
      </c>
      <c r="AD197" s="240">
        <v>4334</v>
      </c>
      <c r="AF197" s="215" t="s">
        <v>3</v>
      </c>
      <c r="AG197" s="215" t="s">
        <v>3</v>
      </c>
      <c r="AH197" s="215">
        <v>99</v>
      </c>
      <c r="AI197" s="215">
        <v>68</v>
      </c>
      <c r="AJ197" s="215">
        <v>100</v>
      </c>
      <c r="AL197" s="215" t="s">
        <v>3</v>
      </c>
      <c r="AM197" s="215" t="s">
        <v>3</v>
      </c>
      <c r="AN197" s="215">
        <v>789</v>
      </c>
      <c r="AO197" s="215">
        <v>548</v>
      </c>
      <c r="AP197" s="215">
        <v>801</v>
      </c>
      <c r="BZ197" s="215" t="s">
        <v>106</v>
      </c>
      <c r="CA197" s="215" t="s">
        <v>1</v>
      </c>
      <c r="CB197" s="241">
        <v>0.4</v>
      </c>
      <c r="CC197" s="241">
        <v>0.2</v>
      </c>
      <c r="CD197" s="241">
        <v>0.4</v>
      </c>
      <c r="CF197" s="215" t="s">
        <v>106</v>
      </c>
      <c r="CG197" s="215" t="s">
        <v>1</v>
      </c>
      <c r="CH197" s="215">
        <v>90</v>
      </c>
      <c r="CI197" s="215">
        <v>50</v>
      </c>
      <c r="CJ197" s="215">
        <v>100</v>
      </c>
      <c r="CL197" s="215" t="s">
        <v>106</v>
      </c>
      <c r="CM197" s="215" t="s">
        <v>1</v>
      </c>
      <c r="CN197" s="215">
        <v>0</v>
      </c>
      <c r="CO197" s="215">
        <v>0</v>
      </c>
      <c r="CP197" s="215">
        <v>0</v>
      </c>
    </row>
    <row r="198" spans="18:94" x14ac:dyDescent="0.25">
      <c r="R198" s="239"/>
      <c r="AB198" s="240"/>
      <c r="AC198" s="240"/>
      <c r="AD198" s="240"/>
      <c r="BZ198" s="215" t="s">
        <v>106</v>
      </c>
      <c r="CA198" s="215" t="s">
        <v>2</v>
      </c>
      <c r="CB198" s="241">
        <v>0.5</v>
      </c>
      <c r="CC198" s="241">
        <v>0.3</v>
      </c>
      <c r="CD198" s="241">
        <v>0.6</v>
      </c>
      <c r="CF198" s="215" t="s">
        <v>106</v>
      </c>
      <c r="CG198" s="215" t="s">
        <v>2</v>
      </c>
      <c r="CH198" s="215">
        <v>88</v>
      </c>
      <c r="CI198" s="215">
        <v>46</v>
      </c>
      <c r="CJ198" s="215">
        <v>100</v>
      </c>
      <c r="CL198" s="215" t="s">
        <v>106</v>
      </c>
      <c r="CM198" s="215" t="s">
        <v>2</v>
      </c>
      <c r="CN198" s="215">
        <v>0</v>
      </c>
      <c r="CO198" s="215">
        <v>0</v>
      </c>
      <c r="CP198" s="215">
        <v>0</v>
      </c>
    </row>
    <row r="199" spans="18:94" x14ac:dyDescent="0.25">
      <c r="R199" s="239"/>
      <c r="AB199" s="240"/>
      <c r="AC199" s="240"/>
      <c r="AD199" s="240"/>
      <c r="BZ199" s="215" t="s">
        <v>106</v>
      </c>
      <c r="CA199" s="215" t="s">
        <v>3</v>
      </c>
      <c r="CB199" s="241">
        <v>0.9</v>
      </c>
      <c r="CC199" s="241">
        <v>0.5</v>
      </c>
      <c r="CD199" s="241">
        <v>1</v>
      </c>
      <c r="CF199" s="215" t="s">
        <v>106</v>
      </c>
      <c r="CG199" s="215" t="s">
        <v>3</v>
      </c>
      <c r="CH199" s="215">
        <v>89</v>
      </c>
      <c r="CI199" s="215">
        <v>48</v>
      </c>
      <c r="CJ199" s="215">
        <v>100</v>
      </c>
      <c r="CL199" s="215" t="s">
        <v>106</v>
      </c>
      <c r="CM199" s="215" t="s">
        <v>3</v>
      </c>
      <c r="CN199" s="215">
        <v>0</v>
      </c>
      <c r="CO199" s="215">
        <v>0</v>
      </c>
      <c r="CP199" s="215">
        <v>0</v>
      </c>
    </row>
    <row r="200" spans="18:94" x14ac:dyDescent="0.25">
      <c r="R200" s="239"/>
      <c r="AB200" s="240"/>
      <c r="AC200" s="240"/>
      <c r="AD200" s="240"/>
      <c r="BZ200" s="215" t="s">
        <v>3</v>
      </c>
      <c r="CA200" s="215" t="s">
        <v>3</v>
      </c>
      <c r="CB200" s="241">
        <v>4564.5</v>
      </c>
      <c r="CC200" s="241">
        <v>3156.4</v>
      </c>
      <c r="CD200" s="241">
        <v>4637</v>
      </c>
      <c r="CF200" s="215" t="s">
        <v>3</v>
      </c>
      <c r="CG200" s="215" t="s">
        <v>3</v>
      </c>
      <c r="CH200" s="215">
        <v>98</v>
      </c>
      <c r="CI200" s="215">
        <v>68</v>
      </c>
      <c r="CJ200" s="215">
        <v>100</v>
      </c>
      <c r="CL200" s="215" t="s">
        <v>3</v>
      </c>
      <c r="CM200" s="215" t="s">
        <v>3</v>
      </c>
      <c r="CN200" s="215">
        <v>844</v>
      </c>
      <c r="CO200" s="215">
        <v>583</v>
      </c>
      <c r="CP200" s="215">
        <v>857</v>
      </c>
    </row>
    <row r="201" spans="18:94" x14ac:dyDescent="0.25">
      <c r="R201" s="239"/>
      <c r="AB201" s="240"/>
      <c r="AC201" s="240"/>
      <c r="AD201" s="240"/>
      <c r="CB201" s="241"/>
      <c r="CC201" s="241"/>
      <c r="CD201" s="241"/>
    </row>
    <row r="202" spans="18:94" x14ac:dyDescent="0.25">
      <c r="R202" s="239"/>
      <c r="AB202" s="240"/>
      <c r="AC202" s="240"/>
      <c r="AD202" s="240"/>
      <c r="CB202" s="241"/>
      <c r="CC202" s="241"/>
      <c r="CD202" s="241"/>
    </row>
    <row r="203" spans="18:94" x14ac:dyDescent="0.25">
      <c r="R203" s="239"/>
      <c r="AB203" s="240"/>
      <c r="AC203" s="240"/>
      <c r="AD203" s="240"/>
      <c r="CB203" s="241"/>
      <c r="CC203" s="241"/>
      <c r="CD203" s="241"/>
    </row>
    <row r="204" spans="18:94" x14ac:dyDescent="0.25">
      <c r="R204" s="239"/>
      <c r="CB204" s="241"/>
      <c r="CC204" s="241"/>
      <c r="CD204" s="241"/>
    </row>
    <row r="205" spans="18:94" x14ac:dyDescent="0.25">
      <c r="R205" s="239"/>
      <c r="CB205" s="241"/>
      <c r="CC205" s="241"/>
      <c r="CD205" s="241"/>
    </row>
    <row r="206" spans="18:94" x14ac:dyDescent="0.25">
      <c r="R206" s="239"/>
      <c r="Z206" s="222" t="s">
        <v>84</v>
      </c>
      <c r="AA206" s="222" t="s">
        <v>1</v>
      </c>
      <c r="AB206" s="301">
        <v>2.5</v>
      </c>
      <c r="AC206" s="301">
        <v>2.2000000000000002</v>
      </c>
      <c r="AD206" s="301">
        <v>2.6</v>
      </c>
      <c r="AE206" s="222"/>
      <c r="AF206" s="222" t="s">
        <v>84</v>
      </c>
      <c r="AG206" s="222" t="s">
        <v>1</v>
      </c>
      <c r="AH206" s="215">
        <v>99</v>
      </c>
      <c r="AI206" s="215">
        <v>85</v>
      </c>
      <c r="AJ206" s="222">
        <v>100</v>
      </c>
      <c r="AK206" s="222"/>
      <c r="AL206" s="222" t="s">
        <v>84</v>
      </c>
      <c r="AM206" s="222" t="s">
        <v>1</v>
      </c>
      <c r="AN206" s="215">
        <v>1</v>
      </c>
      <c r="AO206" s="215">
        <v>1</v>
      </c>
      <c r="AP206" s="215">
        <v>1</v>
      </c>
      <c r="CB206" s="241"/>
      <c r="CC206" s="241"/>
      <c r="CD206" s="241"/>
    </row>
    <row r="207" spans="18:94" x14ac:dyDescent="0.25">
      <c r="Z207" s="222" t="s">
        <v>84</v>
      </c>
      <c r="AA207" s="222" t="s">
        <v>2</v>
      </c>
      <c r="AB207" s="301">
        <v>1.8</v>
      </c>
      <c r="AC207" s="301">
        <v>1.4</v>
      </c>
      <c r="AD207" s="301">
        <v>1.8</v>
      </c>
      <c r="AE207" s="222"/>
      <c r="AF207" s="222" t="s">
        <v>84</v>
      </c>
      <c r="AG207" s="222" t="s">
        <v>2</v>
      </c>
      <c r="AH207" s="215">
        <v>100</v>
      </c>
      <c r="AI207" s="215">
        <v>79</v>
      </c>
      <c r="AJ207" s="222">
        <v>100</v>
      </c>
      <c r="AK207" s="222"/>
      <c r="AL207" s="222" t="s">
        <v>84</v>
      </c>
      <c r="AM207" s="222" t="s">
        <v>2</v>
      </c>
      <c r="AN207" s="215">
        <v>1</v>
      </c>
      <c r="AO207" s="215">
        <v>1</v>
      </c>
      <c r="AP207" s="215">
        <v>1</v>
      </c>
      <c r="CB207" s="241"/>
      <c r="CC207" s="241"/>
      <c r="CD207" s="241"/>
    </row>
    <row r="208" spans="18:94" x14ac:dyDescent="0.25">
      <c r="Z208" s="222" t="s">
        <v>84</v>
      </c>
      <c r="AA208" s="222" t="s">
        <v>3</v>
      </c>
      <c r="AB208" s="301">
        <v>4.3</v>
      </c>
      <c r="AC208" s="301">
        <v>3.6</v>
      </c>
      <c r="AD208" s="301">
        <v>4.4000000000000004</v>
      </c>
      <c r="AE208" s="222"/>
      <c r="AF208" s="222" t="s">
        <v>84</v>
      </c>
      <c r="AG208" s="222" t="s">
        <v>3</v>
      </c>
      <c r="AH208" s="215">
        <v>100</v>
      </c>
      <c r="AI208" s="215">
        <v>83</v>
      </c>
      <c r="AJ208" s="222">
        <v>100</v>
      </c>
      <c r="AK208" s="222"/>
      <c r="AL208" s="222" t="s">
        <v>84</v>
      </c>
      <c r="AM208" s="222" t="s">
        <v>3</v>
      </c>
      <c r="AN208" s="215">
        <v>1</v>
      </c>
      <c r="AO208" s="215">
        <v>1</v>
      </c>
      <c r="AP208" s="215">
        <v>1</v>
      </c>
    </row>
    <row r="209" spans="26:94" x14ac:dyDescent="0.25">
      <c r="Z209" s="222" t="s">
        <v>79</v>
      </c>
      <c r="AA209" s="222" t="s">
        <v>1</v>
      </c>
      <c r="AB209" s="301">
        <v>63.6</v>
      </c>
      <c r="AC209" s="301">
        <v>46.3</v>
      </c>
      <c r="AD209" s="301">
        <v>64.099999999999994</v>
      </c>
      <c r="AE209" s="222"/>
      <c r="AF209" s="222" t="s">
        <v>79</v>
      </c>
      <c r="AG209" s="222" t="s">
        <v>1</v>
      </c>
      <c r="AH209" s="215">
        <v>99</v>
      </c>
      <c r="AI209" s="215">
        <v>72</v>
      </c>
      <c r="AJ209" s="222">
        <v>100</v>
      </c>
      <c r="AK209" s="222"/>
      <c r="AL209" s="222" t="s">
        <v>79</v>
      </c>
      <c r="AM209" s="222" t="s">
        <v>1</v>
      </c>
      <c r="AN209" s="215">
        <v>24</v>
      </c>
      <c r="AO209" s="215">
        <v>17</v>
      </c>
      <c r="AP209" s="215">
        <v>24</v>
      </c>
    </row>
    <row r="210" spans="26:94" x14ac:dyDescent="0.25">
      <c r="Z210" s="222" t="s">
        <v>79</v>
      </c>
      <c r="AA210" s="222" t="s">
        <v>2</v>
      </c>
      <c r="AB210" s="301">
        <v>91.4</v>
      </c>
      <c r="AC210" s="301">
        <v>47.9</v>
      </c>
      <c r="AD210" s="301">
        <v>93.5</v>
      </c>
      <c r="AE210" s="222"/>
      <c r="AF210" s="222" t="s">
        <v>79</v>
      </c>
      <c r="AG210" s="222" t="s">
        <v>2</v>
      </c>
      <c r="AH210" s="215">
        <v>98</v>
      </c>
      <c r="AI210" s="215">
        <v>51</v>
      </c>
      <c r="AJ210" s="222">
        <v>100</v>
      </c>
      <c r="AK210" s="222"/>
      <c r="AL210" s="222" t="s">
        <v>79</v>
      </c>
      <c r="AM210" s="222" t="s">
        <v>2</v>
      </c>
      <c r="AN210" s="215">
        <v>33</v>
      </c>
      <c r="AO210" s="215">
        <v>17</v>
      </c>
      <c r="AP210" s="215">
        <v>34</v>
      </c>
      <c r="BZ210" s="222" t="s">
        <v>84</v>
      </c>
      <c r="CA210" s="222" t="s">
        <v>1</v>
      </c>
      <c r="CB210" s="302">
        <v>2.5</v>
      </c>
      <c r="CC210" s="302">
        <v>2.2000000000000002</v>
      </c>
      <c r="CD210" s="302">
        <v>2.6</v>
      </c>
      <c r="CE210" s="222"/>
      <c r="CF210" s="222" t="s">
        <v>84</v>
      </c>
      <c r="CG210" s="222" t="s">
        <v>1</v>
      </c>
      <c r="CH210" s="215">
        <v>99</v>
      </c>
      <c r="CI210" s="215">
        <v>85</v>
      </c>
      <c r="CJ210" s="222">
        <v>100</v>
      </c>
      <c r="CK210" s="222"/>
      <c r="CL210" s="222" t="s">
        <v>84</v>
      </c>
      <c r="CM210" s="222" t="s">
        <v>1</v>
      </c>
      <c r="CN210" s="215">
        <v>1</v>
      </c>
      <c r="CO210" s="215">
        <v>1</v>
      </c>
      <c r="CP210" s="215">
        <v>1</v>
      </c>
    </row>
    <row r="211" spans="26:94" x14ac:dyDescent="0.25">
      <c r="Z211" s="222" t="s">
        <v>79</v>
      </c>
      <c r="AA211" s="222" t="s">
        <v>3</v>
      </c>
      <c r="AB211" s="301">
        <v>154.9</v>
      </c>
      <c r="AC211" s="301">
        <v>94.2</v>
      </c>
      <c r="AD211" s="301">
        <v>157.6</v>
      </c>
      <c r="AE211" s="222"/>
      <c r="AF211" s="222" t="s">
        <v>79</v>
      </c>
      <c r="AG211" s="222" t="s">
        <v>3</v>
      </c>
      <c r="AH211" s="215">
        <v>98</v>
      </c>
      <c r="AI211" s="215">
        <v>60</v>
      </c>
      <c r="AJ211" s="222">
        <v>100</v>
      </c>
      <c r="AK211" s="222"/>
      <c r="AL211" s="222" t="s">
        <v>79</v>
      </c>
      <c r="AM211" s="222" t="s">
        <v>3</v>
      </c>
      <c r="AN211" s="215">
        <v>29</v>
      </c>
      <c r="AO211" s="215">
        <v>17</v>
      </c>
      <c r="AP211" s="215">
        <v>29</v>
      </c>
      <c r="BZ211" s="222" t="s">
        <v>84</v>
      </c>
      <c r="CA211" s="222" t="s">
        <v>2</v>
      </c>
      <c r="CB211" s="302">
        <v>1.8</v>
      </c>
      <c r="CC211" s="302">
        <v>1.4</v>
      </c>
      <c r="CD211" s="302">
        <v>1.8</v>
      </c>
      <c r="CE211" s="222"/>
      <c r="CF211" s="222" t="s">
        <v>84</v>
      </c>
      <c r="CG211" s="222" t="s">
        <v>2</v>
      </c>
      <c r="CH211" s="215">
        <v>100</v>
      </c>
      <c r="CI211" s="215">
        <v>79</v>
      </c>
      <c r="CJ211" s="222">
        <v>100</v>
      </c>
      <c r="CK211" s="222"/>
      <c r="CL211" s="222" t="s">
        <v>84</v>
      </c>
      <c r="CM211" s="222" t="s">
        <v>2</v>
      </c>
      <c r="CN211" s="215">
        <v>1</v>
      </c>
      <c r="CO211" s="215">
        <v>1</v>
      </c>
      <c r="CP211" s="215">
        <v>1</v>
      </c>
    </row>
    <row r="212" spans="26:94" x14ac:dyDescent="0.25">
      <c r="Z212" s="222" t="s">
        <v>91</v>
      </c>
      <c r="AA212" s="222" t="s">
        <v>1</v>
      </c>
      <c r="AB212" s="301">
        <v>163.9</v>
      </c>
      <c r="AC212" s="301">
        <v>131.1</v>
      </c>
      <c r="AD212" s="301">
        <v>164.4</v>
      </c>
      <c r="AE212" s="222"/>
      <c r="AF212" s="222" t="s">
        <v>91</v>
      </c>
      <c r="AG212" s="222" t="s">
        <v>1</v>
      </c>
      <c r="AH212" s="215">
        <v>100</v>
      </c>
      <c r="AI212" s="215">
        <v>80</v>
      </c>
      <c r="AJ212" s="222">
        <v>100</v>
      </c>
      <c r="AK212" s="222"/>
      <c r="AL212" s="222" t="s">
        <v>91</v>
      </c>
      <c r="AM212" s="222" t="s">
        <v>1</v>
      </c>
      <c r="AN212" s="215">
        <v>62</v>
      </c>
      <c r="AO212" s="215">
        <v>49</v>
      </c>
      <c r="AP212" s="215">
        <v>62</v>
      </c>
      <c r="BZ212" s="222" t="s">
        <v>84</v>
      </c>
      <c r="CA212" s="222" t="s">
        <v>3</v>
      </c>
      <c r="CB212" s="302">
        <v>4.3</v>
      </c>
      <c r="CC212" s="302">
        <v>3.6</v>
      </c>
      <c r="CD212" s="302">
        <v>4.4000000000000004</v>
      </c>
      <c r="CE212" s="222"/>
      <c r="CF212" s="222" t="s">
        <v>84</v>
      </c>
      <c r="CG212" s="222" t="s">
        <v>3</v>
      </c>
      <c r="CH212" s="215">
        <v>100</v>
      </c>
      <c r="CI212" s="215">
        <v>83</v>
      </c>
      <c r="CJ212" s="222">
        <v>100</v>
      </c>
      <c r="CK212" s="222"/>
      <c r="CL212" s="222" t="s">
        <v>84</v>
      </c>
      <c r="CM212" s="222" t="s">
        <v>3</v>
      </c>
      <c r="CN212" s="215">
        <v>1</v>
      </c>
      <c r="CO212" s="215">
        <v>1</v>
      </c>
      <c r="CP212" s="215">
        <v>1</v>
      </c>
    </row>
    <row r="213" spans="26:94" x14ac:dyDescent="0.25">
      <c r="Z213" s="222" t="s">
        <v>91</v>
      </c>
      <c r="AA213" s="222" t="s">
        <v>2</v>
      </c>
      <c r="AB213" s="301">
        <v>156.4</v>
      </c>
      <c r="AC213" s="301">
        <v>101.5</v>
      </c>
      <c r="AD213" s="301">
        <v>157.69999999999999</v>
      </c>
      <c r="AE213" s="222"/>
      <c r="AF213" s="222" t="s">
        <v>91</v>
      </c>
      <c r="AG213" s="222" t="s">
        <v>2</v>
      </c>
      <c r="AH213" s="215">
        <v>99</v>
      </c>
      <c r="AI213" s="215">
        <v>64</v>
      </c>
      <c r="AJ213" s="222">
        <v>100</v>
      </c>
      <c r="AK213" s="222"/>
      <c r="AL213" s="222" t="s">
        <v>91</v>
      </c>
      <c r="AM213" s="222" t="s">
        <v>2</v>
      </c>
      <c r="AN213" s="215">
        <v>57</v>
      </c>
      <c r="AO213" s="215">
        <v>37</v>
      </c>
      <c r="AP213" s="215">
        <v>57</v>
      </c>
      <c r="BZ213" s="222" t="s">
        <v>79</v>
      </c>
      <c r="CA213" s="222" t="s">
        <v>1</v>
      </c>
      <c r="CB213" s="302">
        <v>63.6</v>
      </c>
      <c r="CC213" s="302">
        <v>46.3</v>
      </c>
      <c r="CD213" s="302">
        <v>64.099999999999994</v>
      </c>
      <c r="CE213" s="222"/>
      <c r="CF213" s="222" t="s">
        <v>79</v>
      </c>
      <c r="CG213" s="222" t="s">
        <v>1</v>
      </c>
      <c r="CH213" s="215">
        <v>99</v>
      </c>
      <c r="CI213" s="215">
        <v>72</v>
      </c>
      <c r="CJ213" s="222">
        <v>100</v>
      </c>
      <c r="CK213" s="222"/>
      <c r="CL213" s="222" t="s">
        <v>79</v>
      </c>
      <c r="CM213" s="222" t="s">
        <v>1</v>
      </c>
      <c r="CN213" s="215">
        <v>24</v>
      </c>
      <c r="CO213" s="215">
        <v>17</v>
      </c>
      <c r="CP213" s="215">
        <v>24</v>
      </c>
    </row>
    <row r="214" spans="26:94" x14ac:dyDescent="0.25">
      <c r="Z214" s="222" t="s">
        <v>91</v>
      </c>
      <c r="AA214" s="222" t="s">
        <v>3</v>
      </c>
      <c r="AB214" s="301">
        <v>320.3</v>
      </c>
      <c r="AC214" s="301">
        <v>232.6</v>
      </c>
      <c r="AD214" s="301">
        <v>322.10000000000002</v>
      </c>
      <c r="AE214" s="222"/>
      <c r="AF214" s="222" t="s">
        <v>91</v>
      </c>
      <c r="AG214" s="222" t="s">
        <v>3</v>
      </c>
      <c r="AH214" s="215">
        <v>99</v>
      </c>
      <c r="AI214" s="215">
        <v>72</v>
      </c>
      <c r="AJ214" s="222">
        <v>100</v>
      </c>
      <c r="AK214" s="222"/>
      <c r="AL214" s="222" t="s">
        <v>91</v>
      </c>
      <c r="AM214" s="222" t="s">
        <v>3</v>
      </c>
      <c r="AN214" s="215">
        <v>59</v>
      </c>
      <c r="AO214" s="215">
        <v>43</v>
      </c>
      <c r="AP214" s="215">
        <v>60</v>
      </c>
      <c r="BZ214" s="222" t="s">
        <v>79</v>
      </c>
      <c r="CA214" s="222" t="s">
        <v>2</v>
      </c>
      <c r="CB214" s="302">
        <v>91.4</v>
      </c>
      <c r="CC214" s="302">
        <v>47.9</v>
      </c>
      <c r="CD214" s="302">
        <v>93.5</v>
      </c>
      <c r="CE214" s="222"/>
      <c r="CF214" s="222" t="s">
        <v>79</v>
      </c>
      <c r="CG214" s="222" t="s">
        <v>2</v>
      </c>
      <c r="CH214" s="215">
        <v>98</v>
      </c>
      <c r="CI214" s="215">
        <v>51</v>
      </c>
      <c r="CJ214" s="222">
        <v>100</v>
      </c>
      <c r="CK214" s="222"/>
      <c r="CL214" s="222" t="s">
        <v>79</v>
      </c>
      <c r="CM214" s="222" t="s">
        <v>2</v>
      </c>
      <c r="CN214" s="215">
        <v>33</v>
      </c>
      <c r="CO214" s="215">
        <v>17</v>
      </c>
      <c r="CP214" s="215">
        <v>34</v>
      </c>
    </row>
    <row r="215" spans="26:94" x14ac:dyDescent="0.25">
      <c r="Z215" s="222" t="s">
        <v>234</v>
      </c>
      <c r="AA215" s="222" t="s">
        <v>1</v>
      </c>
      <c r="AB215" s="301">
        <v>244.4</v>
      </c>
      <c r="AC215" s="301">
        <v>182.6</v>
      </c>
      <c r="AD215" s="301">
        <v>251.8</v>
      </c>
      <c r="AE215" s="222"/>
      <c r="AF215" s="222" t="s">
        <v>234</v>
      </c>
      <c r="AG215" s="222" t="s">
        <v>1</v>
      </c>
      <c r="AH215" s="215">
        <v>97</v>
      </c>
      <c r="AI215" s="215">
        <v>73</v>
      </c>
      <c r="AJ215" s="222">
        <v>100</v>
      </c>
      <c r="AK215" s="222"/>
      <c r="AL215" s="222" t="s">
        <v>234</v>
      </c>
      <c r="AM215" s="222" t="s">
        <v>1</v>
      </c>
      <c r="AN215" s="215">
        <v>92</v>
      </c>
      <c r="AO215" s="215">
        <v>69</v>
      </c>
      <c r="AP215" s="215">
        <v>95</v>
      </c>
      <c r="BZ215" s="222" t="s">
        <v>79</v>
      </c>
      <c r="CA215" s="222" t="s">
        <v>3</v>
      </c>
      <c r="CB215" s="302">
        <v>154.9</v>
      </c>
      <c r="CC215" s="302">
        <v>94.2</v>
      </c>
      <c r="CD215" s="302">
        <v>157.6</v>
      </c>
      <c r="CE215" s="222"/>
      <c r="CF215" s="222" t="s">
        <v>79</v>
      </c>
      <c r="CG215" s="222" t="s">
        <v>3</v>
      </c>
      <c r="CH215" s="215">
        <v>98</v>
      </c>
      <c r="CI215" s="215">
        <v>60</v>
      </c>
      <c r="CJ215" s="222">
        <v>100</v>
      </c>
      <c r="CK215" s="222"/>
      <c r="CL215" s="222" t="s">
        <v>79</v>
      </c>
      <c r="CM215" s="222" t="s">
        <v>3</v>
      </c>
      <c r="CN215" s="215">
        <v>29</v>
      </c>
      <c r="CO215" s="215">
        <v>17</v>
      </c>
      <c r="CP215" s="215">
        <v>29</v>
      </c>
    </row>
    <row r="216" spans="26:94" x14ac:dyDescent="0.25">
      <c r="Z216" s="222" t="s">
        <v>234</v>
      </c>
      <c r="AA216" s="222" t="s">
        <v>2</v>
      </c>
      <c r="AB216" s="301">
        <v>248.5</v>
      </c>
      <c r="AC216" s="301">
        <v>183.2</v>
      </c>
      <c r="AD216" s="301">
        <v>257.60000000000002</v>
      </c>
      <c r="AE216" s="222"/>
      <c r="AF216" s="222" t="s">
        <v>234</v>
      </c>
      <c r="AG216" s="222" t="s">
        <v>2</v>
      </c>
      <c r="AH216" s="215">
        <v>96</v>
      </c>
      <c r="AI216" s="215">
        <v>71</v>
      </c>
      <c r="AJ216" s="222">
        <v>100</v>
      </c>
      <c r="AK216" s="222"/>
      <c r="AL216" s="222" t="s">
        <v>234</v>
      </c>
      <c r="AM216" s="222" t="s">
        <v>2</v>
      </c>
      <c r="AN216" s="215">
        <v>90</v>
      </c>
      <c r="AO216" s="215">
        <v>66</v>
      </c>
      <c r="AP216" s="215">
        <v>93</v>
      </c>
      <c r="BZ216" s="222" t="s">
        <v>91</v>
      </c>
      <c r="CA216" s="222" t="s">
        <v>1</v>
      </c>
      <c r="CB216" s="302">
        <v>254</v>
      </c>
      <c r="CC216" s="302">
        <v>197.4</v>
      </c>
      <c r="CD216" s="302">
        <v>256.2</v>
      </c>
      <c r="CE216" s="222"/>
      <c r="CF216" s="222" t="s">
        <v>91</v>
      </c>
      <c r="CG216" s="222" t="s">
        <v>1</v>
      </c>
      <c r="CH216" s="215">
        <v>99</v>
      </c>
      <c r="CI216" s="215">
        <v>77</v>
      </c>
      <c r="CJ216" s="222">
        <v>100</v>
      </c>
      <c r="CK216" s="222"/>
      <c r="CL216" s="222" t="s">
        <v>91</v>
      </c>
      <c r="CM216" s="222" t="s">
        <v>1</v>
      </c>
      <c r="CN216" s="215">
        <v>96</v>
      </c>
      <c r="CO216" s="215">
        <v>74</v>
      </c>
      <c r="CP216" s="215">
        <v>97</v>
      </c>
    </row>
    <row r="217" spans="26:94" x14ac:dyDescent="0.25">
      <c r="Z217" s="222" t="s">
        <v>234</v>
      </c>
      <c r="AA217" s="222" t="s">
        <v>3</v>
      </c>
      <c r="AB217" s="301">
        <v>492.9</v>
      </c>
      <c r="AC217" s="301">
        <v>365.8</v>
      </c>
      <c r="AD217" s="301">
        <v>509.4</v>
      </c>
      <c r="AE217" s="222"/>
      <c r="AF217" s="222" t="s">
        <v>234</v>
      </c>
      <c r="AG217" s="222" t="s">
        <v>3</v>
      </c>
      <c r="AH217" s="215">
        <v>97</v>
      </c>
      <c r="AI217" s="215">
        <v>72</v>
      </c>
      <c r="AJ217" s="222">
        <v>100</v>
      </c>
      <c r="AK217" s="222"/>
      <c r="AL217" s="222" t="s">
        <v>234</v>
      </c>
      <c r="AM217" s="222" t="s">
        <v>3</v>
      </c>
      <c r="AN217" s="215">
        <v>91</v>
      </c>
      <c r="AO217" s="215">
        <v>68</v>
      </c>
      <c r="AP217" s="215">
        <v>94</v>
      </c>
      <c r="BZ217" s="222" t="s">
        <v>91</v>
      </c>
      <c r="CA217" s="222" t="s">
        <v>2</v>
      </c>
      <c r="CB217" s="302">
        <v>257.39999999999998</v>
      </c>
      <c r="CC217" s="302">
        <v>166</v>
      </c>
      <c r="CD217" s="302">
        <v>261.39999999999998</v>
      </c>
      <c r="CE217" s="222"/>
      <c r="CF217" s="222" t="s">
        <v>91</v>
      </c>
      <c r="CG217" s="222" t="s">
        <v>2</v>
      </c>
      <c r="CH217" s="215">
        <v>98</v>
      </c>
      <c r="CI217" s="215">
        <v>64</v>
      </c>
      <c r="CJ217" s="222">
        <v>100</v>
      </c>
      <c r="CK217" s="222"/>
      <c r="CL217" s="222" t="s">
        <v>91</v>
      </c>
      <c r="CM217" s="222" t="s">
        <v>2</v>
      </c>
      <c r="CN217" s="215">
        <v>93</v>
      </c>
      <c r="CO217" s="215">
        <v>60</v>
      </c>
      <c r="CP217" s="215">
        <v>95</v>
      </c>
    </row>
    <row r="218" spans="26:94" x14ac:dyDescent="0.25">
      <c r="Z218" s="222" t="s">
        <v>83</v>
      </c>
      <c r="AA218" s="222" t="s">
        <v>1</v>
      </c>
      <c r="AB218" s="301">
        <v>145.1</v>
      </c>
      <c r="AC218" s="301">
        <v>107.5</v>
      </c>
      <c r="AD218" s="301">
        <v>145.69999999999999</v>
      </c>
      <c r="AE218" s="222"/>
      <c r="AF218" s="222" t="s">
        <v>83</v>
      </c>
      <c r="AG218" s="222" t="s">
        <v>1</v>
      </c>
      <c r="AH218" s="215">
        <v>100</v>
      </c>
      <c r="AI218" s="215">
        <v>74</v>
      </c>
      <c r="AJ218" s="222">
        <v>100</v>
      </c>
      <c r="AK218" s="222"/>
      <c r="AL218" s="222" t="s">
        <v>83</v>
      </c>
      <c r="AM218" s="222" t="s">
        <v>1</v>
      </c>
      <c r="AN218" s="215">
        <v>55</v>
      </c>
      <c r="AO218" s="215">
        <v>41</v>
      </c>
      <c r="AP218" s="215">
        <v>55</v>
      </c>
      <c r="BZ218" s="222" t="s">
        <v>91</v>
      </c>
      <c r="CA218" s="222" t="s">
        <v>3</v>
      </c>
      <c r="CB218" s="302">
        <v>511.5</v>
      </c>
      <c r="CC218" s="302">
        <v>363.4</v>
      </c>
      <c r="CD218" s="302">
        <v>517.6</v>
      </c>
      <c r="CE218" s="222"/>
      <c r="CF218" s="222" t="s">
        <v>91</v>
      </c>
      <c r="CG218" s="222" t="s">
        <v>3</v>
      </c>
      <c r="CH218" s="215">
        <v>99</v>
      </c>
      <c r="CI218" s="215">
        <v>70</v>
      </c>
      <c r="CJ218" s="222">
        <v>100</v>
      </c>
      <c r="CK218" s="222"/>
      <c r="CL218" s="222" t="s">
        <v>91</v>
      </c>
      <c r="CM218" s="222" t="s">
        <v>3</v>
      </c>
      <c r="CN218" s="215">
        <v>95</v>
      </c>
      <c r="CO218" s="215">
        <v>67</v>
      </c>
      <c r="CP218" s="215">
        <v>96</v>
      </c>
    </row>
    <row r="219" spans="26:94" x14ac:dyDescent="0.25">
      <c r="Z219" s="222" t="s">
        <v>83</v>
      </c>
      <c r="AA219" s="222" t="s">
        <v>2</v>
      </c>
      <c r="AB219" s="301">
        <v>112.6</v>
      </c>
      <c r="AC219" s="301">
        <v>72.2</v>
      </c>
      <c r="AD219" s="301">
        <v>113.4</v>
      </c>
      <c r="AE219" s="222"/>
      <c r="AF219" s="222" t="s">
        <v>83</v>
      </c>
      <c r="AG219" s="222" t="s">
        <v>2</v>
      </c>
      <c r="AH219" s="215">
        <v>99</v>
      </c>
      <c r="AI219" s="215">
        <v>64</v>
      </c>
      <c r="AJ219" s="222">
        <v>100</v>
      </c>
      <c r="AK219" s="222"/>
      <c r="AL219" s="222" t="s">
        <v>83</v>
      </c>
      <c r="AM219" s="222" t="s">
        <v>2</v>
      </c>
      <c r="AN219" s="215">
        <v>41</v>
      </c>
      <c r="AO219" s="215">
        <v>26</v>
      </c>
      <c r="AP219" s="215">
        <v>41</v>
      </c>
      <c r="BZ219" s="222" t="s">
        <v>234</v>
      </c>
      <c r="CA219" s="222" t="s">
        <v>1</v>
      </c>
      <c r="CB219" s="302">
        <v>253.3</v>
      </c>
      <c r="CC219" s="302">
        <v>184.7</v>
      </c>
      <c r="CD219" s="302">
        <v>261.2</v>
      </c>
      <c r="CE219" s="222"/>
      <c r="CF219" s="222" t="s">
        <v>234</v>
      </c>
      <c r="CG219" s="222" t="s">
        <v>1</v>
      </c>
      <c r="CH219" s="215">
        <v>97</v>
      </c>
      <c r="CI219" s="215">
        <v>71</v>
      </c>
      <c r="CJ219" s="222">
        <v>100</v>
      </c>
      <c r="CK219" s="222"/>
      <c r="CL219" s="222" t="s">
        <v>234</v>
      </c>
      <c r="CM219" s="222" t="s">
        <v>1</v>
      </c>
      <c r="CN219" s="215">
        <v>95</v>
      </c>
      <c r="CO219" s="215">
        <v>70</v>
      </c>
      <c r="CP219" s="215">
        <v>98</v>
      </c>
    </row>
    <row r="220" spans="26:94" x14ac:dyDescent="0.25">
      <c r="Z220" s="222" t="s">
        <v>83</v>
      </c>
      <c r="AA220" s="222" t="s">
        <v>3</v>
      </c>
      <c r="AB220" s="301">
        <v>257.8</v>
      </c>
      <c r="AC220" s="301">
        <v>179.7</v>
      </c>
      <c r="AD220" s="301">
        <v>259</v>
      </c>
      <c r="AE220" s="222"/>
      <c r="AF220" s="222" t="s">
        <v>83</v>
      </c>
      <c r="AG220" s="222" t="s">
        <v>3</v>
      </c>
      <c r="AH220" s="215">
        <v>100</v>
      </c>
      <c r="AI220" s="215">
        <v>69</v>
      </c>
      <c r="AJ220" s="222">
        <v>100</v>
      </c>
      <c r="AK220" s="222"/>
      <c r="AL220" s="222" t="s">
        <v>83</v>
      </c>
      <c r="AM220" s="222" t="s">
        <v>3</v>
      </c>
      <c r="AN220" s="215">
        <v>48</v>
      </c>
      <c r="AO220" s="215">
        <v>33</v>
      </c>
      <c r="AP220" s="215">
        <v>48</v>
      </c>
      <c r="BZ220" s="222" t="s">
        <v>234</v>
      </c>
      <c r="CA220" s="222" t="s">
        <v>2</v>
      </c>
      <c r="CB220" s="302">
        <v>258.7</v>
      </c>
      <c r="CC220" s="302">
        <v>185.7</v>
      </c>
      <c r="CD220" s="302">
        <v>268.3</v>
      </c>
      <c r="CE220" s="222"/>
      <c r="CF220" s="222" t="s">
        <v>234</v>
      </c>
      <c r="CG220" s="222" t="s">
        <v>2</v>
      </c>
      <c r="CH220" s="215">
        <v>96</v>
      </c>
      <c r="CI220" s="215">
        <v>69</v>
      </c>
      <c r="CJ220" s="222">
        <v>100</v>
      </c>
      <c r="CK220" s="222"/>
      <c r="CL220" s="222" t="s">
        <v>234</v>
      </c>
      <c r="CM220" s="222" t="s">
        <v>2</v>
      </c>
      <c r="CN220" s="215">
        <v>94</v>
      </c>
      <c r="CO220" s="215">
        <v>67</v>
      </c>
      <c r="CP220" s="215">
        <v>97</v>
      </c>
    </row>
    <row r="221" spans="26:94" x14ac:dyDescent="0.25">
      <c r="Z221" s="222" t="s">
        <v>76</v>
      </c>
      <c r="AA221" s="222" t="s">
        <v>1</v>
      </c>
      <c r="AB221" s="301">
        <v>250.5</v>
      </c>
      <c r="AC221" s="301">
        <v>179.7</v>
      </c>
      <c r="AD221" s="301">
        <v>252</v>
      </c>
      <c r="AE221" s="222"/>
      <c r="AF221" s="222" t="s">
        <v>76</v>
      </c>
      <c r="AG221" s="222" t="s">
        <v>1</v>
      </c>
      <c r="AH221" s="215">
        <v>99</v>
      </c>
      <c r="AI221" s="215">
        <v>71</v>
      </c>
      <c r="AJ221" s="222">
        <v>100</v>
      </c>
      <c r="AK221" s="222"/>
      <c r="AL221" s="222" t="s">
        <v>76</v>
      </c>
      <c r="AM221" s="222" t="s">
        <v>1</v>
      </c>
      <c r="AN221" s="215">
        <v>94</v>
      </c>
      <c r="AO221" s="215">
        <v>68</v>
      </c>
      <c r="AP221" s="215">
        <v>95</v>
      </c>
      <c r="BZ221" s="222" t="s">
        <v>234</v>
      </c>
      <c r="CA221" s="222" t="s">
        <v>3</v>
      </c>
      <c r="CB221" s="302">
        <v>512</v>
      </c>
      <c r="CC221" s="302">
        <v>370.4</v>
      </c>
      <c r="CD221" s="302">
        <v>529.5</v>
      </c>
      <c r="CE221" s="222"/>
      <c r="CF221" s="222" t="s">
        <v>234</v>
      </c>
      <c r="CG221" s="222" t="s">
        <v>3</v>
      </c>
      <c r="CH221" s="215">
        <v>97</v>
      </c>
      <c r="CI221" s="215">
        <v>70</v>
      </c>
      <c r="CJ221" s="222">
        <v>100</v>
      </c>
      <c r="CK221" s="222"/>
      <c r="CL221" s="222" t="s">
        <v>234</v>
      </c>
      <c r="CM221" s="222" t="s">
        <v>3</v>
      </c>
      <c r="CN221" s="215">
        <v>95</v>
      </c>
      <c r="CO221" s="215">
        <v>68</v>
      </c>
      <c r="CP221" s="215">
        <v>98</v>
      </c>
    </row>
    <row r="222" spans="26:94" x14ac:dyDescent="0.25">
      <c r="Z222" s="222" t="s">
        <v>76</v>
      </c>
      <c r="AA222" s="222" t="s">
        <v>2</v>
      </c>
      <c r="AB222" s="301">
        <v>254.3</v>
      </c>
      <c r="AC222" s="301">
        <v>170.5</v>
      </c>
      <c r="AD222" s="301">
        <v>256.7</v>
      </c>
      <c r="AE222" s="222"/>
      <c r="AF222" s="222" t="s">
        <v>76</v>
      </c>
      <c r="AG222" s="222" t="s">
        <v>2</v>
      </c>
      <c r="AH222" s="215">
        <v>99</v>
      </c>
      <c r="AI222" s="215">
        <v>66</v>
      </c>
      <c r="AJ222" s="222">
        <v>100</v>
      </c>
      <c r="AK222" s="222"/>
      <c r="AL222" s="222" t="s">
        <v>76</v>
      </c>
      <c r="AM222" s="222" t="s">
        <v>2</v>
      </c>
      <c r="AN222" s="215">
        <v>92</v>
      </c>
      <c r="AO222" s="215">
        <v>62</v>
      </c>
      <c r="AP222" s="215">
        <v>93</v>
      </c>
      <c r="BZ222" s="222" t="s">
        <v>83</v>
      </c>
      <c r="CA222" s="222" t="s">
        <v>1</v>
      </c>
      <c r="CB222" s="302">
        <v>146.9</v>
      </c>
      <c r="CC222" s="302">
        <v>109</v>
      </c>
      <c r="CD222" s="302">
        <v>147.4</v>
      </c>
      <c r="CE222" s="222"/>
      <c r="CF222" s="222" t="s">
        <v>83</v>
      </c>
      <c r="CG222" s="222" t="s">
        <v>1</v>
      </c>
      <c r="CH222" s="215">
        <v>100</v>
      </c>
      <c r="CI222" s="215">
        <v>74</v>
      </c>
      <c r="CJ222" s="222">
        <v>100</v>
      </c>
      <c r="CK222" s="222"/>
      <c r="CL222" s="222" t="s">
        <v>83</v>
      </c>
      <c r="CM222" s="222" t="s">
        <v>1</v>
      </c>
      <c r="CN222" s="215">
        <v>55</v>
      </c>
      <c r="CO222" s="215">
        <v>41</v>
      </c>
      <c r="CP222" s="215">
        <v>56</v>
      </c>
    </row>
    <row r="223" spans="26:94" x14ac:dyDescent="0.25">
      <c r="Z223" s="222" t="s">
        <v>76</v>
      </c>
      <c r="AA223" s="222" t="s">
        <v>3</v>
      </c>
      <c r="AB223" s="301">
        <v>504.8</v>
      </c>
      <c r="AC223" s="301">
        <v>350.2</v>
      </c>
      <c r="AD223" s="301">
        <v>508.7</v>
      </c>
      <c r="AE223" s="222"/>
      <c r="AF223" s="222" t="s">
        <v>76</v>
      </c>
      <c r="AG223" s="222" t="s">
        <v>3</v>
      </c>
      <c r="AH223" s="215">
        <v>99</v>
      </c>
      <c r="AI223" s="215">
        <v>69</v>
      </c>
      <c r="AJ223" s="222">
        <v>100</v>
      </c>
      <c r="AK223" s="222"/>
      <c r="AL223" s="222" t="s">
        <v>76</v>
      </c>
      <c r="AM223" s="222" t="s">
        <v>3</v>
      </c>
      <c r="AN223" s="215">
        <v>93</v>
      </c>
      <c r="AO223" s="215">
        <v>65</v>
      </c>
      <c r="AP223" s="215">
        <v>94</v>
      </c>
      <c r="BZ223" s="222" t="s">
        <v>83</v>
      </c>
      <c r="CA223" s="222" t="s">
        <v>2</v>
      </c>
      <c r="CB223" s="302">
        <v>114.4</v>
      </c>
      <c r="CC223" s="302">
        <v>73.599999999999994</v>
      </c>
      <c r="CD223" s="302">
        <v>115.1</v>
      </c>
      <c r="CE223" s="222"/>
      <c r="CF223" s="222" t="s">
        <v>83</v>
      </c>
      <c r="CG223" s="222" t="s">
        <v>2</v>
      </c>
      <c r="CH223" s="215">
        <v>99</v>
      </c>
      <c r="CI223" s="215">
        <v>64</v>
      </c>
      <c r="CJ223" s="222">
        <v>100</v>
      </c>
      <c r="CK223" s="222"/>
      <c r="CL223" s="222" t="s">
        <v>83</v>
      </c>
      <c r="CM223" s="222" t="s">
        <v>2</v>
      </c>
      <c r="CN223" s="215">
        <v>41</v>
      </c>
      <c r="CO223" s="215">
        <v>27</v>
      </c>
      <c r="CP223" s="215">
        <v>42</v>
      </c>
    </row>
    <row r="224" spans="26:94" x14ac:dyDescent="0.25">
      <c r="Z224" s="222" t="s">
        <v>163</v>
      </c>
      <c r="AA224" s="222" t="s">
        <v>1</v>
      </c>
      <c r="AB224" s="301">
        <v>257.89999999999998</v>
      </c>
      <c r="AC224" s="301">
        <v>223.8</v>
      </c>
      <c r="AD224" s="301">
        <v>259.3</v>
      </c>
      <c r="AE224" s="222"/>
      <c r="AF224" s="222" t="s">
        <v>163</v>
      </c>
      <c r="AG224" s="222" t="s">
        <v>1</v>
      </c>
      <c r="AH224" s="215">
        <v>99</v>
      </c>
      <c r="AI224" s="215">
        <v>86</v>
      </c>
      <c r="AJ224" s="222">
        <v>100</v>
      </c>
      <c r="AK224" s="222"/>
      <c r="AL224" s="222" t="s">
        <v>163</v>
      </c>
      <c r="AM224" s="222" t="s">
        <v>1</v>
      </c>
      <c r="AN224" s="215">
        <v>97</v>
      </c>
      <c r="AO224" s="215">
        <v>84</v>
      </c>
      <c r="AP224" s="215">
        <v>98</v>
      </c>
      <c r="BZ224" s="222" t="s">
        <v>83</v>
      </c>
      <c r="CA224" s="222" t="s">
        <v>3</v>
      </c>
      <c r="CB224" s="302">
        <v>261.3</v>
      </c>
      <c r="CC224" s="302">
        <v>182.6</v>
      </c>
      <c r="CD224" s="302">
        <v>262.60000000000002</v>
      </c>
      <c r="CE224" s="222"/>
      <c r="CF224" s="222" t="s">
        <v>83</v>
      </c>
      <c r="CG224" s="222" t="s">
        <v>3</v>
      </c>
      <c r="CH224" s="215">
        <v>100</v>
      </c>
      <c r="CI224" s="215">
        <v>70</v>
      </c>
      <c r="CJ224" s="222">
        <v>100</v>
      </c>
      <c r="CK224" s="222"/>
      <c r="CL224" s="222" t="s">
        <v>83</v>
      </c>
      <c r="CM224" s="222" t="s">
        <v>3</v>
      </c>
      <c r="CN224" s="215">
        <v>48</v>
      </c>
      <c r="CO224" s="215">
        <v>34</v>
      </c>
      <c r="CP224" s="215">
        <v>49</v>
      </c>
    </row>
    <row r="225" spans="26:94" x14ac:dyDescent="0.25">
      <c r="Z225" s="222" t="s">
        <v>163</v>
      </c>
      <c r="AA225" s="222" t="s">
        <v>2</v>
      </c>
      <c r="AB225" s="301">
        <v>260.39999999999998</v>
      </c>
      <c r="AC225" s="301">
        <v>197</v>
      </c>
      <c r="AD225" s="301">
        <v>263.2</v>
      </c>
      <c r="AE225" s="222"/>
      <c r="AF225" s="222" t="s">
        <v>163</v>
      </c>
      <c r="AG225" s="222" t="s">
        <v>2</v>
      </c>
      <c r="AH225" s="215">
        <v>99</v>
      </c>
      <c r="AI225" s="215">
        <v>75</v>
      </c>
      <c r="AJ225" s="222">
        <v>100</v>
      </c>
      <c r="AK225" s="222"/>
      <c r="AL225" s="222" t="s">
        <v>163</v>
      </c>
      <c r="AM225" s="222" t="s">
        <v>2</v>
      </c>
      <c r="AN225" s="215">
        <v>94</v>
      </c>
      <c r="AO225" s="215">
        <v>71</v>
      </c>
      <c r="AP225" s="215">
        <v>95</v>
      </c>
      <c r="BZ225" s="222" t="s">
        <v>76</v>
      </c>
      <c r="CA225" s="222" t="s">
        <v>1</v>
      </c>
      <c r="CB225" s="302">
        <v>252.2</v>
      </c>
      <c r="CC225" s="302">
        <v>181.3</v>
      </c>
      <c r="CD225" s="302">
        <v>253.7</v>
      </c>
      <c r="CE225" s="222"/>
      <c r="CF225" s="222" t="s">
        <v>76</v>
      </c>
      <c r="CG225" s="222" t="s">
        <v>1</v>
      </c>
      <c r="CH225" s="215">
        <v>99</v>
      </c>
      <c r="CI225" s="215">
        <v>71</v>
      </c>
      <c r="CJ225" s="222">
        <v>100</v>
      </c>
      <c r="CK225" s="222"/>
      <c r="CL225" s="222" t="s">
        <v>76</v>
      </c>
      <c r="CM225" s="222" t="s">
        <v>1</v>
      </c>
      <c r="CN225" s="215">
        <v>95</v>
      </c>
      <c r="CO225" s="215">
        <v>68</v>
      </c>
      <c r="CP225" s="215">
        <v>96</v>
      </c>
    </row>
    <row r="226" spans="26:94" x14ac:dyDescent="0.25">
      <c r="Z226" s="222" t="s">
        <v>163</v>
      </c>
      <c r="AA226" s="222" t="s">
        <v>3</v>
      </c>
      <c r="AB226" s="301">
        <v>518.29999999999995</v>
      </c>
      <c r="AC226" s="301">
        <v>420.8</v>
      </c>
      <c r="AD226" s="301">
        <v>522.5</v>
      </c>
      <c r="AE226" s="222"/>
      <c r="AF226" s="222" t="s">
        <v>163</v>
      </c>
      <c r="AG226" s="222" t="s">
        <v>3</v>
      </c>
      <c r="AH226" s="215">
        <v>99</v>
      </c>
      <c r="AI226" s="215">
        <v>81</v>
      </c>
      <c r="AJ226" s="222">
        <v>100</v>
      </c>
      <c r="AK226" s="222"/>
      <c r="AL226" s="222" t="s">
        <v>163</v>
      </c>
      <c r="AM226" s="222" t="s">
        <v>3</v>
      </c>
      <c r="AN226" s="215">
        <v>96</v>
      </c>
      <c r="AO226" s="215">
        <v>78</v>
      </c>
      <c r="AP226" s="215">
        <v>97</v>
      </c>
      <c r="BZ226" s="222" t="s">
        <v>76</v>
      </c>
      <c r="CA226" s="222" t="s">
        <v>2</v>
      </c>
      <c r="CB226" s="302">
        <v>256.89999999999998</v>
      </c>
      <c r="CC226" s="302">
        <v>173</v>
      </c>
      <c r="CD226" s="302">
        <v>259.3</v>
      </c>
      <c r="CE226" s="222"/>
      <c r="CF226" s="222" t="s">
        <v>76</v>
      </c>
      <c r="CG226" s="222" t="s">
        <v>2</v>
      </c>
      <c r="CH226" s="215">
        <v>99</v>
      </c>
      <c r="CI226" s="215">
        <v>67</v>
      </c>
      <c r="CJ226" s="222">
        <v>100</v>
      </c>
      <c r="CK226" s="222"/>
      <c r="CL226" s="222" t="s">
        <v>76</v>
      </c>
      <c r="CM226" s="222" t="s">
        <v>2</v>
      </c>
      <c r="CN226" s="215">
        <v>93</v>
      </c>
      <c r="CO226" s="215">
        <v>63</v>
      </c>
      <c r="CP226" s="215">
        <v>94</v>
      </c>
    </row>
    <row r="227" spans="26:94" x14ac:dyDescent="0.25">
      <c r="Z227" s="222" t="s">
        <v>3</v>
      </c>
      <c r="AA227" s="222" t="s">
        <v>3</v>
      </c>
      <c r="AB227" s="301">
        <v>2253.4</v>
      </c>
      <c r="AC227" s="301">
        <v>1646.9</v>
      </c>
      <c r="AD227" s="301">
        <v>2283.8000000000002</v>
      </c>
      <c r="AE227" s="222"/>
      <c r="AF227" s="222" t="s">
        <v>3</v>
      </c>
      <c r="AG227" s="222" t="s">
        <v>3</v>
      </c>
      <c r="AH227" s="215">
        <v>99</v>
      </c>
      <c r="AI227" s="215">
        <v>72</v>
      </c>
      <c r="AJ227" s="222">
        <v>100</v>
      </c>
      <c r="AK227" s="222"/>
      <c r="AL227" s="222" t="s">
        <v>3</v>
      </c>
      <c r="AM227" s="222" t="s">
        <v>3</v>
      </c>
      <c r="AN227" s="215">
        <v>416</v>
      </c>
      <c r="AO227" s="215">
        <v>304</v>
      </c>
      <c r="AP227" s="215">
        <v>422</v>
      </c>
      <c r="BZ227" s="222" t="s">
        <v>76</v>
      </c>
      <c r="CA227" s="222" t="s">
        <v>3</v>
      </c>
      <c r="CB227" s="302">
        <v>509.1</v>
      </c>
      <c r="CC227" s="302">
        <v>354.3</v>
      </c>
      <c r="CD227" s="302">
        <v>513</v>
      </c>
      <c r="CE227" s="222"/>
      <c r="CF227" s="222" t="s">
        <v>76</v>
      </c>
      <c r="CG227" s="222" t="s">
        <v>3</v>
      </c>
      <c r="CH227" s="215">
        <v>99</v>
      </c>
      <c r="CI227" s="215">
        <v>69</v>
      </c>
      <c r="CJ227" s="222">
        <v>100</v>
      </c>
      <c r="CK227" s="222"/>
      <c r="CL227" s="222" t="s">
        <v>76</v>
      </c>
      <c r="CM227" s="222" t="s">
        <v>3</v>
      </c>
      <c r="CN227" s="215">
        <v>94</v>
      </c>
      <c r="CO227" s="215">
        <v>65</v>
      </c>
      <c r="CP227" s="215">
        <v>95</v>
      </c>
    </row>
    <row r="228" spans="26:94" x14ac:dyDescent="0.25">
      <c r="BZ228" s="222" t="s">
        <v>163</v>
      </c>
      <c r="CA228" s="222" t="s">
        <v>1</v>
      </c>
      <c r="CB228" s="302">
        <v>258.8</v>
      </c>
      <c r="CC228" s="302">
        <v>225.3</v>
      </c>
      <c r="CD228" s="302">
        <v>260.2</v>
      </c>
      <c r="CE228" s="222"/>
      <c r="CF228" s="222" t="s">
        <v>163</v>
      </c>
      <c r="CG228" s="222" t="s">
        <v>1</v>
      </c>
      <c r="CH228" s="215">
        <v>99</v>
      </c>
      <c r="CI228" s="215">
        <v>87</v>
      </c>
      <c r="CJ228" s="222">
        <v>100</v>
      </c>
      <c r="CK228" s="222"/>
      <c r="CL228" s="222" t="s">
        <v>163</v>
      </c>
      <c r="CM228" s="222" t="s">
        <v>1</v>
      </c>
      <c r="CN228" s="215">
        <v>98</v>
      </c>
      <c r="CO228" s="215">
        <v>85</v>
      </c>
      <c r="CP228" s="215">
        <v>98</v>
      </c>
    </row>
    <row r="229" spans="26:94" x14ac:dyDescent="0.25">
      <c r="BZ229" s="222" t="s">
        <v>163</v>
      </c>
      <c r="CA229" s="222" t="s">
        <v>2</v>
      </c>
      <c r="CB229" s="302">
        <v>262</v>
      </c>
      <c r="CC229" s="302">
        <v>198.9</v>
      </c>
      <c r="CD229" s="302">
        <v>265.10000000000002</v>
      </c>
      <c r="CE229" s="222"/>
      <c r="CF229" s="222" t="s">
        <v>163</v>
      </c>
      <c r="CG229" s="222" t="s">
        <v>2</v>
      </c>
      <c r="CH229" s="215">
        <v>99</v>
      </c>
      <c r="CI229" s="215">
        <v>75</v>
      </c>
      <c r="CJ229" s="222">
        <v>100</v>
      </c>
      <c r="CK229" s="222"/>
      <c r="CL229" s="222" t="s">
        <v>163</v>
      </c>
      <c r="CM229" s="222" t="s">
        <v>2</v>
      </c>
      <c r="CN229" s="215">
        <v>95</v>
      </c>
      <c r="CO229" s="215">
        <v>72</v>
      </c>
      <c r="CP229" s="215">
        <v>96</v>
      </c>
    </row>
    <row r="230" spans="26:94" x14ac:dyDescent="0.25">
      <c r="BZ230" s="222" t="s">
        <v>163</v>
      </c>
      <c r="CA230" s="222" t="s">
        <v>3</v>
      </c>
      <c r="CB230" s="302">
        <v>520.79999999999995</v>
      </c>
      <c r="CC230" s="302">
        <v>424.2</v>
      </c>
      <c r="CD230" s="302">
        <v>525.29999999999995</v>
      </c>
      <c r="CE230" s="222"/>
      <c r="CF230" s="222" t="s">
        <v>163</v>
      </c>
      <c r="CG230" s="222" t="s">
        <v>3</v>
      </c>
      <c r="CH230" s="215">
        <v>99</v>
      </c>
      <c r="CI230" s="215">
        <v>81</v>
      </c>
      <c r="CJ230" s="222">
        <v>100</v>
      </c>
      <c r="CK230" s="222"/>
      <c r="CL230" s="222" t="s">
        <v>163</v>
      </c>
      <c r="CM230" s="222" t="s">
        <v>3</v>
      </c>
      <c r="CN230" s="215">
        <v>96</v>
      </c>
      <c r="CO230" s="215">
        <v>78</v>
      </c>
      <c r="CP230" s="215">
        <v>97</v>
      </c>
    </row>
    <row r="231" spans="26:94" x14ac:dyDescent="0.25">
      <c r="BZ231" s="222" t="s">
        <v>3</v>
      </c>
      <c r="CA231" s="222" t="s">
        <v>3</v>
      </c>
      <c r="CB231" s="302">
        <v>2474</v>
      </c>
      <c r="CC231" s="302">
        <v>1792.8</v>
      </c>
      <c r="CD231" s="302">
        <v>2510</v>
      </c>
      <c r="CE231" s="222"/>
      <c r="CF231" s="222" t="s">
        <v>3</v>
      </c>
      <c r="CG231" s="222" t="s">
        <v>3</v>
      </c>
      <c r="CH231" s="215">
        <v>99</v>
      </c>
      <c r="CI231" s="215">
        <v>71</v>
      </c>
      <c r="CJ231" s="222">
        <v>101</v>
      </c>
      <c r="CK231" s="222"/>
      <c r="CL231" s="222" t="s">
        <v>3</v>
      </c>
      <c r="CM231" s="222" t="s">
        <v>3</v>
      </c>
      <c r="CN231" s="215">
        <v>457</v>
      </c>
      <c r="CO231" s="215">
        <v>331</v>
      </c>
      <c r="CP231" s="215">
        <v>464</v>
      </c>
    </row>
  </sheetData>
  <sheetProtection password="8329" sheet="1" objects="1" scenarios="1"/>
  <mergeCells count="13">
    <mergeCell ref="A90:L90"/>
    <mergeCell ref="A91:L91"/>
    <mergeCell ref="A92:L92"/>
    <mergeCell ref="A103:L103"/>
    <mergeCell ref="A97:F97"/>
    <mergeCell ref="A96:K96"/>
    <mergeCell ref="A1:L1"/>
    <mergeCell ref="A2:B2"/>
    <mergeCell ref="B6:F6"/>
    <mergeCell ref="B7:F7"/>
    <mergeCell ref="B9:D9"/>
    <mergeCell ref="F9:H9"/>
    <mergeCell ref="J9:L9"/>
  </mergeCells>
  <conditionalFormatting sqref="P47:R107">
    <cfRule type="expression" dxfId="7" priority="7">
      <formula>AND(P47&lt;&gt;0,P47&lt;&gt;3)</formula>
    </cfRule>
  </conditionalFormatting>
  <conditionalFormatting sqref="CH5:CJ16 CN26:CP207 CH26:CJ207 BN26:BP90 BH26:BJ90">
    <cfRule type="cellIs" dxfId="6" priority="6" operator="greaterThan">
      <formula>100</formula>
    </cfRule>
  </conditionalFormatting>
  <conditionalFormatting sqref="CN5:CP16">
    <cfRule type="cellIs" dxfId="5" priority="5" operator="greaterThan">
      <formula>100</formula>
    </cfRule>
  </conditionalFormatting>
  <conditionalFormatting sqref="BN5:BP17">
    <cfRule type="cellIs" dxfId="4" priority="4" operator="greaterThan">
      <formula>100</formula>
    </cfRule>
  </conditionalFormatting>
  <conditionalFormatting sqref="BH5:BJ16">
    <cfRule type="cellIs" dxfId="3" priority="3" operator="greaterThan">
      <formula>100</formula>
    </cfRule>
  </conditionalFormatting>
  <conditionalFormatting sqref="B12:L87">
    <cfRule type="expression" dxfId="2" priority="1">
      <formula>$B$6&lt;&gt;$O$5</formula>
    </cfRule>
    <cfRule type="expression" dxfId="1" priority="2">
      <formula>$B$6=$O$5</formula>
    </cfRule>
  </conditionalFormatting>
  <dataValidations count="2">
    <dataValidation type="list" allowBlank="1" showInputMessage="1" showErrorMessage="1" sqref="B7:F7">
      <formula1>$O$24:$O$26</formula1>
    </dataValidation>
    <dataValidation type="list" allowBlank="1" showInputMessage="1" showErrorMessage="1" sqref="B6:F6">
      <formula1>$O$5:$O$7</formula1>
    </dataValidation>
  </dataValidations>
  <pageMargins left="0.7" right="0.7" top="0.75" bottom="0.75" header="0.3" footer="0.3"/>
  <pageSetup paperSize="9" orientation="portrait" r:id="rId1"/>
  <ignoredErrors>
    <ignoredError sqref="B12:L87 L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59999389629810485"/>
    <pageSetUpPr autoPageBreaks="0"/>
  </sheetPr>
  <dimension ref="A1:CM232"/>
  <sheetViews>
    <sheetView showGridLines="0" zoomScaleNormal="100" workbookViewId="0">
      <pane ySplit="9" topLeftCell="A10" activePane="bottomLeft" state="frozen"/>
      <selection pane="bottomLeft" sqref="A1:L1"/>
    </sheetView>
  </sheetViews>
  <sheetFormatPr defaultColWidth="9.140625" defaultRowHeight="15" x14ac:dyDescent="0.25"/>
  <cols>
    <col min="1" max="1" width="31.5703125" style="215" customWidth="1"/>
    <col min="2" max="2" width="9.42578125" style="215" bestFit="1" customWidth="1"/>
    <col min="3" max="3" width="9.85546875" style="215" bestFit="1" customWidth="1"/>
    <col min="4" max="6" width="10" style="215" bestFit="1" customWidth="1"/>
    <col min="7" max="11" width="9.42578125" style="215" bestFit="1" customWidth="1"/>
    <col min="12" max="12" width="3.140625" style="215" customWidth="1"/>
    <col min="13" max="13" width="9.5703125" style="215" customWidth="1"/>
    <col min="14" max="14" width="30.85546875" style="215" hidden="1" customWidth="1"/>
    <col min="15" max="15" width="9.5703125" style="215" hidden="1" customWidth="1"/>
    <col min="16" max="16" width="8.85546875" style="222" hidden="1" customWidth="1"/>
    <col min="17" max="17" width="35.42578125" style="222" hidden="1" customWidth="1"/>
    <col min="18" max="18" width="10" style="222" hidden="1" customWidth="1"/>
    <col min="19" max="21" width="8.7109375" style="222" hidden="1" customWidth="1"/>
    <col min="22" max="25" width="7.42578125" style="222" hidden="1" customWidth="1"/>
    <col min="26" max="26" width="8.42578125" style="222" hidden="1" customWidth="1"/>
    <col min="27" max="27" width="6.28515625" style="222" hidden="1" customWidth="1"/>
    <col min="28" max="28" width="8.7109375" style="222" hidden="1" customWidth="1"/>
    <col min="29" max="29" width="9.140625" style="222" hidden="1" customWidth="1"/>
    <col min="30" max="30" width="20.42578125" style="222" hidden="1" customWidth="1"/>
    <col min="31" max="31" width="17.7109375" style="222" hidden="1" customWidth="1"/>
    <col min="32" max="37" width="8.140625" style="222" hidden="1" customWidth="1"/>
    <col min="38" max="41" width="6.85546875" style="222" hidden="1" customWidth="1"/>
    <col min="42" max="42" width="9.42578125" style="222" hidden="1" customWidth="1"/>
    <col min="43" max="43" width="9.140625" style="222" hidden="1" customWidth="1"/>
    <col min="44" max="44" width="9.28515625" style="222" hidden="1" customWidth="1"/>
    <col min="45" max="45" width="30" style="222" hidden="1" customWidth="1"/>
    <col min="46" max="56" width="10.85546875" style="222" hidden="1" customWidth="1"/>
    <col min="57" max="57" width="20.42578125" style="222" customWidth="1"/>
    <col min="58" max="58" width="9.140625" style="222"/>
    <col min="59" max="59" width="11.5703125" style="222" customWidth="1"/>
    <col min="60" max="60" width="13" style="222" customWidth="1"/>
    <col min="61" max="61" width="17.28515625" style="222" customWidth="1"/>
    <col min="62" max="62" width="9.140625" style="222"/>
    <col min="63" max="63" width="25.28515625" style="222" customWidth="1"/>
    <col min="64" max="64" width="9.140625" style="222"/>
    <col min="65" max="67" width="12.28515625" style="222" customWidth="1"/>
    <col min="68" max="68" width="9.140625" style="222"/>
    <col min="69" max="69" width="17.85546875" style="222" customWidth="1"/>
    <col min="70" max="74" width="9.140625" style="222"/>
    <col min="75" max="75" width="17.85546875" style="222" customWidth="1"/>
    <col min="76" max="80" width="9.140625" style="222"/>
    <col min="81" max="81" width="17.85546875" style="222" customWidth="1"/>
    <col min="82" max="86" width="9.140625" style="222"/>
    <col min="87" max="87" width="17.85546875" style="222" customWidth="1"/>
    <col min="88" max="16384" width="9.140625" style="222"/>
  </cols>
  <sheetData>
    <row r="1" spans="1:91" ht="30.75" customHeight="1" x14ac:dyDescent="0.25">
      <c r="A1" s="382" t="s">
        <v>311</v>
      </c>
      <c r="B1" s="382"/>
      <c r="C1" s="382"/>
      <c r="D1" s="382"/>
      <c r="E1" s="382"/>
      <c r="F1" s="382"/>
      <c r="G1" s="382"/>
      <c r="H1" s="382"/>
      <c r="I1" s="382"/>
      <c r="J1" s="382"/>
      <c r="K1" s="382"/>
      <c r="L1" s="382"/>
      <c r="N1" s="216"/>
      <c r="O1" s="222"/>
      <c r="AN1" s="312"/>
    </row>
    <row r="2" spans="1:91" x14ac:dyDescent="0.25">
      <c r="A2" s="383" t="s">
        <v>243</v>
      </c>
      <c r="B2" s="383"/>
      <c r="C2" s="223"/>
      <c r="D2" s="223"/>
      <c r="E2" s="223"/>
      <c r="F2" s="223"/>
      <c r="G2" s="223"/>
      <c r="H2" s="223"/>
      <c r="I2" s="223"/>
      <c r="J2" s="223"/>
      <c r="K2" s="223"/>
      <c r="L2" s="223"/>
      <c r="N2" s="223"/>
      <c r="O2" s="222"/>
      <c r="V2" s="313"/>
      <c r="AB2" s="313"/>
      <c r="AH2" s="313"/>
      <c r="AS2" s="313"/>
      <c r="AY2" s="313"/>
      <c r="BE2" s="313"/>
      <c r="BK2" s="313"/>
      <c r="BQ2" s="313"/>
      <c r="BW2" s="313"/>
      <c r="CC2" s="313"/>
      <c r="CI2" s="313"/>
    </row>
    <row r="3" spans="1:91" x14ac:dyDescent="0.25">
      <c r="A3" s="303" t="s">
        <v>68</v>
      </c>
      <c r="B3" s="223"/>
      <c r="C3" s="223"/>
      <c r="D3" s="223"/>
      <c r="E3" s="223"/>
      <c r="F3" s="223"/>
      <c r="G3" s="223"/>
      <c r="H3" s="223"/>
      <c r="I3" s="223"/>
      <c r="J3" s="223"/>
      <c r="K3" s="233"/>
      <c r="L3" s="233"/>
      <c r="N3" s="233"/>
      <c r="O3" s="222"/>
    </row>
    <row r="4" spans="1:91" ht="15.75" thickBot="1" x14ac:dyDescent="0.3">
      <c r="A4" s="303"/>
      <c r="B4" s="223"/>
      <c r="C4" s="223"/>
      <c r="D4" s="223"/>
      <c r="E4" s="223"/>
      <c r="F4" s="223"/>
      <c r="G4" s="223"/>
      <c r="H4" s="223"/>
      <c r="I4" s="223"/>
      <c r="J4" s="223"/>
      <c r="K4" s="233"/>
      <c r="L4" s="233"/>
      <c r="N4" s="233"/>
      <c r="O4" s="224"/>
      <c r="P4" s="313"/>
      <c r="Q4" s="313"/>
      <c r="R4" s="313"/>
      <c r="S4" s="313"/>
      <c r="T4" s="313"/>
      <c r="V4" s="313"/>
      <c r="W4" s="313"/>
      <c r="X4" s="313"/>
      <c r="Y4" s="313"/>
      <c r="Z4" s="313"/>
      <c r="AB4" s="313"/>
      <c r="AC4" s="313"/>
      <c r="AD4" s="313"/>
      <c r="AE4" s="313"/>
      <c r="AF4" s="313"/>
      <c r="AH4" s="313"/>
      <c r="AI4" s="313"/>
      <c r="AJ4" s="313"/>
      <c r="AK4" s="313"/>
      <c r="AL4" s="313"/>
      <c r="AS4" s="313"/>
      <c r="AT4" s="313"/>
      <c r="AU4" s="313"/>
      <c r="AV4" s="313"/>
      <c r="AW4" s="313"/>
      <c r="AY4" s="313"/>
      <c r="AZ4" s="313"/>
      <c r="BA4" s="313"/>
      <c r="BB4" s="313"/>
      <c r="BC4" s="313"/>
      <c r="BE4" s="313"/>
      <c r="BF4" s="313"/>
      <c r="BG4" s="313"/>
      <c r="BH4" s="313"/>
      <c r="BI4" s="313"/>
      <c r="BK4" s="313"/>
      <c r="BL4" s="313"/>
      <c r="BM4" s="313"/>
      <c r="BN4" s="313"/>
      <c r="BO4" s="313"/>
      <c r="BQ4" s="313"/>
      <c r="BR4" s="313"/>
      <c r="BS4" s="313"/>
      <c r="BT4" s="313"/>
      <c r="BU4" s="313"/>
      <c r="BW4" s="313"/>
      <c r="BX4" s="313"/>
      <c r="BY4" s="313"/>
      <c r="BZ4" s="313"/>
      <c r="CA4" s="313"/>
      <c r="CC4" s="313"/>
      <c r="CD4" s="313"/>
      <c r="CE4" s="313"/>
      <c r="CF4" s="313"/>
      <c r="CG4" s="313"/>
      <c r="CI4" s="313"/>
      <c r="CJ4" s="313"/>
      <c r="CK4" s="313"/>
      <c r="CL4" s="313"/>
      <c r="CM4" s="313"/>
    </row>
    <row r="5" spans="1:91" ht="15.75" customHeight="1" x14ac:dyDescent="0.25">
      <c r="A5" s="368" t="s">
        <v>99</v>
      </c>
      <c r="B5" s="369"/>
      <c r="C5" s="369"/>
      <c r="D5" s="369"/>
      <c r="E5" s="369"/>
      <c r="F5" s="370"/>
      <c r="H5" s="314"/>
      <c r="N5" s="224" t="s">
        <v>196</v>
      </c>
      <c r="X5" s="301"/>
      <c r="Y5" s="301"/>
      <c r="Z5" s="301"/>
      <c r="BA5" s="301"/>
      <c r="BB5" s="301"/>
      <c r="BC5" s="301"/>
      <c r="BY5" s="301"/>
      <c r="BZ5" s="301"/>
      <c r="CA5" s="301"/>
    </row>
    <row r="6" spans="1:91" ht="16.5" customHeight="1" thickBot="1" x14ac:dyDescent="0.3">
      <c r="A6" s="372" t="s">
        <v>304</v>
      </c>
      <c r="B6" s="386" t="s">
        <v>102</v>
      </c>
      <c r="C6" s="386"/>
      <c r="D6" s="386"/>
      <c r="E6" s="386"/>
      <c r="F6" s="387"/>
      <c r="L6" s="242"/>
      <c r="N6" s="233" t="s">
        <v>102</v>
      </c>
      <c r="X6" s="301"/>
      <c r="Y6" s="301"/>
      <c r="Z6" s="301"/>
      <c r="BA6" s="301"/>
      <c r="BB6" s="301"/>
      <c r="BC6" s="301"/>
      <c r="BY6" s="301"/>
      <c r="BZ6" s="301"/>
      <c r="CA6" s="301"/>
    </row>
    <row r="7" spans="1:91" x14ac:dyDescent="0.25">
      <c r="A7" s="315"/>
      <c r="B7" s="316"/>
      <c r="C7" s="317"/>
      <c r="D7" s="317"/>
      <c r="E7" s="317"/>
      <c r="F7" s="317"/>
      <c r="G7" s="317"/>
      <c r="H7" s="317"/>
      <c r="I7" s="317"/>
      <c r="J7" s="317"/>
      <c r="K7" s="317"/>
      <c r="L7" s="317"/>
      <c r="M7" s="318" t="s">
        <v>190</v>
      </c>
      <c r="N7" s="233" t="s">
        <v>105</v>
      </c>
      <c r="X7" s="301"/>
      <c r="Y7" s="301"/>
      <c r="Z7" s="301"/>
      <c r="BA7" s="301"/>
      <c r="BB7" s="301"/>
      <c r="BC7" s="301"/>
      <c r="BY7" s="301"/>
      <c r="BZ7" s="301"/>
      <c r="CA7" s="301"/>
    </row>
    <row r="8" spans="1:91" x14ac:dyDescent="0.25">
      <c r="A8" s="319"/>
      <c r="B8" s="390" t="s">
        <v>180</v>
      </c>
      <c r="C8" s="390"/>
      <c r="D8" s="390"/>
      <c r="E8" s="390"/>
      <c r="F8" s="390"/>
      <c r="G8" s="390"/>
      <c r="H8" s="390"/>
      <c r="I8" s="390"/>
      <c r="J8" s="390"/>
      <c r="K8" s="390"/>
      <c r="L8" s="320"/>
      <c r="M8" s="321" t="s">
        <v>71</v>
      </c>
      <c r="N8" s="233" t="s">
        <v>144</v>
      </c>
      <c r="X8" s="301"/>
      <c r="Y8" s="301"/>
      <c r="Z8" s="301"/>
      <c r="BA8" s="301"/>
      <c r="BB8" s="301"/>
      <c r="BC8" s="301"/>
      <c r="BY8" s="301"/>
      <c r="BZ8" s="301"/>
      <c r="CA8" s="301"/>
    </row>
    <row r="9" spans="1:91" x14ac:dyDescent="0.25">
      <c r="A9" s="322" t="s">
        <v>143</v>
      </c>
      <c r="B9" s="323" t="s">
        <v>181</v>
      </c>
      <c r="C9" s="323" t="s">
        <v>182</v>
      </c>
      <c r="D9" s="323" t="s">
        <v>183</v>
      </c>
      <c r="E9" s="323" t="s">
        <v>184</v>
      </c>
      <c r="F9" s="323" t="s">
        <v>185</v>
      </c>
      <c r="G9" s="323" t="s">
        <v>186</v>
      </c>
      <c r="H9" s="323" t="s">
        <v>1</v>
      </c>
      <c r="I9" s="323" t="s">
        <v>187</v>
      </c>
      <c r="J9" s="323" t="s">
        <v>188</v>
      </c>
      <c r="K9" s="323" t="s">
        <v>189</v>
      </c>
      <c r="L9" s="324"/>
      <c r="M9" s="325" t="s">
        <v>190</v>
      </c>
      <c r="N9" s="250"/>
      <c r="O9" s="224"/>
      <c r="X9" s="301"/>
      <c r="Y9" s="301"/>
      <c r="Z9" s="301"/>
      <c r="BA9" s="301"/>
      <c r="BB9" s="301"/>
      <c r="BC9" s="301"/>
      <c r="BY9" s="301"/>
      <c r="BZ9" s="301"/>
      <c r="CA9" s="301"/>
    </row>
    <row r="10" spans="1:91" ht="18" customHeight="1" x14ac:dyDescent="0.25">
      <c r="A10" s="306"/>
      <c r="B10" s="252"/>
      <c r="C10" s="252"/>
      <c r="D10" s="252"/>
      <c r="E10" s="252"/>
      <c r="F10" s="252"/>
      <c r="G10" s="252"/>
      <c r="H10" s="252"/>
      <c r="I10" s="252"/>
      <c r="J10" s="252"/>
      <c r="K10" s="252"/>
      <c r="L10" s="252"/>
      <c r="M10" s="233"/>
      <c r="N10" s="250"/>
      <c r="O10" s="238"/>
      <c r="P10" s="313" t="s">
        <v>195</v>
      </c>
      <c r="Q10" s="313" t="s">
        <v>63</v>
      </c>
      <c r="R10" s="326" t="s">
        <v>192</v>
      </c>
      <c r="S10" s="326" t="s">
        <v>182</v>
      </c>
      <c r="T10" s="326" t="s">
        <v>183</v>
      </c>
      <c r="U10" s="326" t="s">
        <v>184</v>
      </c>
      <c r="V10" s="326" t="s">
        <v>185</v>
      </c>
      <c r="W10" s="326" t="s">
        <v>186</v>
      </c>
      <c r="X10" s="327" t="s">
        <v>1</v>
      </c>
      <c r="Y10" s="327" t="s">
        <v>187</v>
      </c>
      <c r="Z10" s="327" t="s">
        <v>193</v>
      </c>
      <c r="AA10" s="326" t="s">
        <v>194</v>
      </c>
      <c r="AB10" s="326" t="s">
        <v>71</v>
      </c>
      <c r="AC10" s="328"/>
      <c r="AD10" s="313" t="s">
        <v>195</v>
      </c>
      <c r="AE10" s="313" t="s">
        <v>63</v>
      </c>
      <c r="AF10" s="326" t="s">
        <v>192</v>
      </c>
      <c r="AG10" s="326" t="s">
        <v>182</v>
      </c>
      <c r="AH10" s="326" t="s">
        <v>183</v>
      </c>
      <c r="AI10" s="326" t="s">
        <v>184</v>
      </c>
      <c r="AJ10" s="326" t="s">
        <v>185</v>
      </c>
      <c r="AK10" s="326" t="s">
        <v>186</v>
      </c>
      <c r="AL10" s="327" t="s">
        <v>1</v>
      </c>
      <c r="AM10" s="327" t="s">
        <v>187</v>
      </c>
      <c r="AN10" s="327" t="s">
        <v>193</v>
      </c>
      <c r="AO10" s="326" t="s">
        <v>194</v>
      </c>
      <c r="AP10" s="326" t="s">
        <v>71</v>
      </c>
      <c r="AR10" s="313" t="s">
        <v>195</v>
      </c>
      <c r="AS10" s="313" t="s">
        <v>63</v>
      </c>
      <c r="AT10" s="326" t="s">
        <v>192</v>
      </c>
      <c r="AU10" s="326" t="s">
        <v>182</v>
      </c>
      <c r="AV10" s="326" t="s">
        <v>183</v>
      </c>
      <c r="AW10" s="326" t="s">
        <v>184</v>
      </c>
      <c r="AX10" s="326" t="s">
        <v>185</v>
      </c>
      <c r="AY10" s="326" t="s">
        <v>186</v>
      </c>
      <c r="AZ10" s="327" t="s">
        <v>1</v>
      </c>
      <c r="BA10" s="327" t="s">
        <v>187</v>
      </c>
      <c r="BB10" s="327" t="s">
        <v>193</v>
      </c>
      <c r="BC10" s="326" t="s">
        <v>194</v>
      </c>
      <c r="BD10" s="326" t="s">
        <v>71</v>
      </c>
      <c r="BY10" s="301"/>
      <c r="BZ10" s="301"/>
      <c r="CA10" s="301"/>
    </row>
    <row r="11" spans="1:91" ht="15" customHeight="1" x14ac:dyDescent="0.25">
      <c r="A11" s="233" t="s">
        <v>312</v>
      </c>
      <c r="B11" s="359">
        <f t="shared" ref="B11:J13" si="0">IFERROR( IF($B$6=$N$6, INDEX(R:R,MATCH($N11,$Q:$Q,0)), IF($B$6=$N$7, INDEX(AF:AF,MATCH($N11,$AE:$AE,0)),  INDEX(AT:AT,MATCH($N11,$AS:$AS,0)))),".")</f>
        <v>15272</v>
      </c>
      <c r="C11" s="359">
        <f t="shared" si="0"/>
        <v>45603</v>
      </c>
      <c r="D11" s="359">
        <f t="shared" si="0"/>
        <v>85801</v>
      </c>
      <c r="E11" s="359">
        <f t="shared" si="0"/>
        <v>97336</v>
      </c>
      <c r="F11" s="359">
        <f t="shared" si="0"/>
        <v>57930</v>
      </c>
      <c r="G11" s="359">
        <f>IFERROR( IF($B$6=$N$6, INDEX(W:W,MATCH($N11,$Q:$Q,0)), IF($B$6=$N$7, INDEX(AK:AK,MATCH($N11,$AE:$AE,0)),  INDEX(AY:AY,MATCH($N11,$AS:$AS,0)))),".")</f>
        <v>21657</v>
      </c>
      <c r="H11" s="359">
        <f>IFERROR( IF($B$6=$N$6, INDEX(X:X,MATCH($N11,$Q:$Q,0)), IF($B$6=$N$7, INDEX(AL:AL,MATCH($N11,$AE:$AE,0)),  INDEX(AZ:AZ,MATCH($N11,$AS:$AS,0)))),".")</f>
        <v>8668</v>
      </c>
      <c r="I11" s="359">
        <f>IFERROR( IF($B$6=$N$6, INDEX(Y:Y,MATCH($N11,$Q:$Q,0)), IF($B$6=$N$7, INDEX(AM:AM,MATCH($N11,$AE:$AE,0)),  INDEX(BA:BA,MATCH($N11,$AS:$AS,0)))),".")</f>
        <v>3599</v>
      </c>
      <c r="J11" s="359">
        <f>IFERROR( IF($B$6=$N$6, INDEX(Z:Z,MATCH($N11,$Q:$Q,0)), IF($B$6=$N$7, INDEX(AN:AN,MATCH($N11,$AE:$AE,0)),  INDEX(BB:BB,MATCH($N11,$AS:$AS,0)))),".")</f>
        <v>1996</v>
      </c>
      <c r="K11" s="359">
        <f>IFERROR( IF($B$6=$N$6, INDEX(AA:AA,MATCH($N11,$Q:$Q,0)), IF($B$6=$N$7, INDEX(AO:AO,MATCH($N11,$AE:$AE,0)),  INDEX(BC:BC,MATCH($N11,$AS:$AS,0)))),".")</f>
        <v>284</v>
      </c>
      <c r="L11" s="360"/>
      <c r="M11" s="361">
        <f>IFERROR( IF($B$6=$N$6, INDEX(AB:AB,MATCH($N11,$Q:$Q,0)), IF($B$6=$N$7, INDEX(AP:AP,MATCH($N11,$AE:$AE,0)),  INDEX(BD:BD,MATCH($N11,$AS:$AS,0)))),".")</f>
        <v>338146</v>
      </c>
      <c r="N11" s="233" t="s">
        <v>91</v>
      </c>
      <c r="O11" s="329"/>
      <c r="P11" s="330" t="s">
        <v>107</v>
      </c>
      <c r="Q11" s="330" t="s">
        <v>0</v>
      </c>
      <c r="R11" s="328">
        <v>97</v>
      </c>
      <c r="S11" s="328">
        <v>452</v>
      </c>
      <c r="T11" s="328">
        <v>2127</v>
      </c>
      <c r="U11" s="328">
        <v>7951</v>
      </c>
      <c r="V11" s="328">
        <v>10120</v>
      </c>
      <c r="W11" s="328">
        <v>6287</v>
      </c>
      <c r="X11" s="328">
        <v>3187</v>
      </c>
      <c r="Y11" s="328">
        <v>1353</v>
      </c>
      <c r="Z11" s="328">
        <v>927</v>
      </c>
      <c r="AA11" s="328">
        <v>158</v>
      </c>
      <c r="AB11" s="328">
        <v>32659</v>
      </c>
      <c r="AD11" s="328" t="s">
        <v>191</v>
      </c>
      <c r="AE11" s="328" t="s">
        <v>106</v>
      </c>
      <c r="AF11" s="328">
        <v>34</v>
      </c>
      <c r="AG11" s="328">
        <v>177</v>
      </c>
      <c r="AH11" s="328">
        <v>272</v>
      </c>
      <c r="AI11" s="328">
        <v>457</v>
      </c>
      <c r="AJ11" s="328">
        <v>204</v>
      </c>
      <c r="AK11" s="328">
        <v>129</v>
      </c>
      <c r="AL11" s="328">
        <v>157</v>
      </c>
      <c r="AM11" s="328">
        <v>66</v>
      </c>
      <c r="AN11" s="328">
        <v>68</v>
      </c>
      <c r="AO11" s="328">
        <v>61</v>
      </c>
      <c r="AP11" s="328">
        <v>1625</v>
      </c>
      <c r="AR11" s="328" t="s">
        <v>3</v>
      </c>
      <c r="AS11" s="328" t="s">
        <v>5</v>
      </c>
      <c r="AT11" s="328">
        <v>44105</v>
      </c>
      <c r="AU11" s="328">
        <v>72286</v>
      </c>
      <c r="AV11" s="328">
        <v>113594</v>
      </c>
      <c r="AW11" s="328">
        <v>165200</v>
      </c>
      <c r="AX11" s="328">
        <v>77983</v>
      </c>
      <c r="AY11" s="328">
        <v>31280</v>
      </c>
      <c r="AZ11" s="328">
        <v>22964</v>
      </c>
      <c r="BA11" s="328">
        <v>18067</v>
      </c>
      <c r="BB11" s="328">
        <v>17147</v>
      </c>
      <c r="BC11" s="328">
        <v>4057</v>
      </c>
      <c r="BD11" s="328">
        <v>566683</v>
      </c>
      <c r="BY11" s="301"/>
      <c r="BZ11" s="301"/>
      <c r="CA11" s="301"/>
    </row>
    <row r="12" spans="1:91" ht="15" customHeight="1" x14ac:dyDescent="0.25">
      <c r="A12" s="257" t="s">
        <v>0</v>
      </c>
      <c r="B12" s="359">
        <f t="shared" si="0"/>
        <v>97</v>
      </c>
      <c r="C12" s="359">
        <f t="shared" si="0"/>
        <v>452</v>
      </c>
      <c r="D12" s="359">
        <f t="shared" si="0"/>
        <v>2127</v>
      </c>
      <c r="E12" s="359">
        <f t="shared" si="0"/>
        <v>7951</v>
      </c>
      <c r="F12" s="359">
        <f t="shared" si="0"/>
        <v>10120</v>
      </c>
      <c r="G12" s="359">
        <f t="shared" si="0"/>
        <v>6287</v>
      </c>
      <c r="H12" s="359">
        <f t="shared" si="0"/>
        <v>3187</v>
      </c>
      <c r="I12" s="359">
        <f t="shared" si="0"/>
        <v>1353</v>
      </c>
      <c r="J12" s="359">
        <f>IFERROR( IF($B$6=$N$6, INDEX(Z:Z,MATCH($N12,$Q:$Q,0)), IF($B$6=$N$7, INDEX(AN:AN,MATCH($N12,$AE:$AE,0)),  INDEX(BB:BB,MATCH($N12,$AS:$AS,0)))),".")</f>
        <v>927</v>
      </c>
      <c r="K12" s="359">
        <f>IFERROR( IF($B$6=$N$6, INDEX(AA:AA,MATCH($N12,$Q:$Q,0)), IF($B$6=$N$7, INDEX(AO:AO,MATCH($N12,$AE:$AE,0)),  INDEX(BC:BC,MATCH($N12,$AS:$AS,0)))),".")</f>
        <v>158</v>
      </c>
      <c r="L12" s="362"/>
      <c r="M12" s="361">
        <f>IFERROR( IF($B$6=$N$6, INDEX(AB:AB,MATCH($N12,$Q:$Q,0)), IF($B$6=$N$7, INDEX(AP:AP,MATCH($N12,$AE:$AE,0)),  INDEX(BD:BD,MATCH($N12,$AS:$AS,0)))),".")</f>
        <v>32659</v>
      </c>
      <c r="N12" s="257" t="s">
        <v>0</v>
      </c>
      <c r="O12" s="329"/>
      <c r="P12" s="330" t="s">
        <v>107</v>
      </c>
      <c r="Q12" s="330" t="s">
        <v>4</v>
      </c>
      <c r="R12" s="328">
        <v>15175</v>
      </c>
      <c r="S12" s="328">
        <v>45151</v>
      </c>
      <c r="T12" s="328">
        <v>83674</v>
      </c>
      <c r="U12" s="328">
        <v>89385</v>
      </c>
      <c r="V12" s="328">
        <v>47810</v>
      </c>
      <c r="W12" s="328">
        <v>15370</v>
      </c>
      <c r="X12" s="328">
        <v>5481</v>
      </c>
      <c r="Y12" s="328">
        <v>2246</v>
      </c>
      <c r="Z12" s="328">
        <v>1069</v>
      </c>
      <c r="AA12" s="328">
        <v>126</v>
      </c>
      <c r="AB12" s="328">
        <v>305487</v>
      </c>
      <c r="AD12" s="328" t="s">
        <v>191</v>
      </c>
      <c r="AE12" s="328" t="s">
        <v>49</v>
      </c>
      <c r="AF12" s="328">
        <v>9495</v>
      </c>
      <c r="AG12" s="328">
        <v>9546</v>
      </c>
      <c r="AH12" s="328">
        <v>11906</v>
      </c>
      <c r="AI12" s="328">
        <v>12475</v>
      </c>
      <c r="AJ12" s="328">
        <v>9574</v>
      </c>
      <c r="AK12" s="328">
        <v>6963</v>
      </c>
      <c r="AL12" s="328">
        <v>4334</v>
      </c>
      <c r="AM12" s="328">
        <v>2627</v>
      </c>
      <c r="AN12" s="328">
        <v>2000</v>
      </c>
      <c r="AO12" s="328">
        <v>929</v>
      </c>
      <c r="AP12" s="328">
        <v>69849</v>
      </c>
      <c r="AR12" s="328" t="s">
        <v>3</v>
      </c>
      <c r="AS12" s="328" t="s">
        <v>4</v>
      </c>
      <c r="AT12" s="328">
        <v>21070</v>
      </c>
      <c r="AU12" s="328">
        <v>66220</v>
      </c>
      <c r="AV12" s="328">
        <v>127298</v>
      </c>
      <c r="AW12" s="328">
        <v>153758</v>
      </c>
      <c r="AX12" s="328">
        <v>89132</v>
      </c>
      <c r="AY12" s="328">
        <v>29976</v>
      </c>
      <c r="AZ12" s="328">
        <v>10042</v>
      </c>
      <c r="BA12" s="328">
        <v>3560</v>
      </c>
      <c r="BB12" s="328">
        <v>3669</v>
      </c>
      <c r="BC12" s="328">
        <v>2915</v>
      </c>
      <c r="BD12" s="328">
        <v>507640</v>
      </c>
      <c r="BY12" s="301"/>
      <c r="BZ12" s="301"/>
      <c r="CA12" s="301"/>
    </row>
    <row r="13" spans="1:91" ht="15" customHeight="1" x14ac:dyDescent="0.25">
      <c r="A13" s="257" t="s">
        <v>4</v>
      </c>
      <c r="B13" s="359">
        <f t="shared" si="0"/>
        <v>15175</v>
      </c>
      <c r="C13" s="359">
        <f t="shared" si="0"/>
        <v>45151</v>
      </c>
      <c r="D13" s="359">
        <f t="shared" si="0"/>
        <v>83674</v>
      </c>
      <c r="E13" s="359">
        <f t="shared" si="0"/>
        <v>89385</v>
      </c>
      <c r="F13" s="359">
        <f t="shared" si="0"/>
        <v>47810</v>
      </c>
      <c r="G13" s="359">
        <f t="shared" si="0"/>
        <v>15370</v>
      </c>
      <c r="H13" s="359">
        <f t="shared" si="0"/>
        <v>5481</v>
      </c>
      <c r="I13" s="359">
        <f t="shared" si="0"/>
        <v>2246</v>
      </c>
      <c r="J13" s="359">
        <f t="shared" si="0"/>
        <v>1069</v>
      </c>
      <c r="K13" s="359">
        <f>IFERROR( IF($B$6=$N$6, INDEX(AA:AA,MATCH($N13,$Q:$Q,0)), IF($B$6=$N$7, INDEX(AO:AO,MATCH($N13,$AE:$AE,0)),  INDEX(BC:BC,MATCH($N13,$AS:$AS,0)))),".")</f>
        <v>126</v>
      </c>
      <c r="L13" s="362"/>
      <c r="M13" s="361">
        <f>IFERROR( IF($B$6=$N$6, INDEX(AB:AB,MATCH($N13,$Q:$Q,0)), IF($B$6=$N$7, INDEX(AP:AP,MATCH($N13,$AE:$AE,0)),  INDEX(BD:BD,MATCH($N13,$AS:$AS,0)))),".")</f>
        <v>305487</v>
      </c>
      <c r="N13" s="257" t="s">
        <v>4</v>
      </c>
      <c r="O13" s="329"/>
      <c r="P13" s="330" t="s">
        <v>107</v>
      </c>
      <c r="Q13" s="330" t="s">
        <v>5</v>
      </c>
      <c r="R13" s="328">
        <v>42209</v>
      </c>
      <c r="S13" s="328">
        <v>71304</v>
      </c>
      <c r="T13" s="328">
        <v>112719</v>
      </c>
      <c r="U13" s="328">
        <v>163087</v>
      </c>
      <c r="V13" s="328">
        <v>75800</v>
      </c>
      <c r="W13" s="328">
        <v>27679</v>
      </c>
      <c r="X13" s="328">
        <v>17686</v>
      </c>
      <c r="Y13" s="328">
        <v>14413</v>
      </c>
      <c r="Z13" s="328">
        <v>16251</v>
      </c>
      <c r="AA13" s="328">
        <v>3427</v>
      </c>
      <c r="AB13" s="328">
        <v>544575</v>
      </c>
      <c r="AD13" s="328" t="s">
        <v>191</v>
      </c>
      <c r="AE13" s="328" t="s">
        <v>57</v>
      </c>
      <c r="AF13" s="328">
        <v>319</v>
      </c>
      <c r="AG13" s="328">
        <v>127</v>
      </c>
      <c r="AH13" s="328">
        <v>41</v>
      </c>
      <c r="AI13" s="328">
        <v>7</v>
      </c>
      <c r="AJ13" s="328">
        <v>0</v>
      </c>
      <c r="AK13" s="328">
        <v>0</v>
      </c>
      <c r="AL13" s="328">
        <v>0</v>
      </c>
      <c r="AM13" s="328">
        <v>0</v>
      </c>
      <c r="AN13" s="328">
        <v>0</v>
      </c>
      <c r="AO13" s="328">
        <v>0</v>
      </c>
      <c r="AP13" s="328">
        <v>494</v>
      </c>
      <c r="AR13" s="328" t="s">
        <v>3</v>
      </c>
      <c r="AS13" s="328" t="s">
        <v>0</v>
      </c>
      <c r="AT13" s="328">
        <v>97</v>
      </c>
      <c r="AU13" s="328">
        <v>452</v>
      </c>
      <c r="AV13" s="328">
        <v>2127</v>
      </c>
      <c r="AW13" s="328">
        <v>7951</v>
      </c>
      <c r="AX13" s="328">
        <v>10120</v>
      </c>
      <c r="AY13" s="328">
        <v>6287</v>
      </c>
      <c r="AZ13" s="328">
        <v>3187</v>
      </c>
      <c r="BA13" s="328">
        <v>1353</v>
      </c>
      <c r="BB13" s="328">
        <v>927</v>
      </c>
      <c r="BC13" s="328">
        <v>158</v>
      </c>
      <c r="BD13" s="328">
        <v>32659</v>
      </c>
      <c r="BY13" s="301"/>
      <c r="BZ13" s="301"/>
      <c r="CA13" s="301"/>
    </row>
    <row r="14" spans="1:91" x14ac:dyDescent="0.25">
      <c r="A14" s="257"/>
      <c r="B14" s="363"/>
      <c r="C14" s="363"/>
      <c r="D14" s="363"/>
      <c r="E14" s="363"/>
      <c r="F14" s="363"/>
      <c r="G14" s="363"/>
      <c r="H14" s="363"/>
      <c r="I14" s="363"/>
      <c r="J14" s="363"/>
      <c r="K14" s="363"/>
      <c r="L14" s="363"/>
      <c r="M14" s="363"/>
      <c r="N14" s="257"/>
      <c r="O14" s="329"/>
      <c r="P14" s="330" t="s">
        <v>107</v>
      </c>
      <c r="Q14" s="330" t="s">
        <v>6</v>
      </c>
      <c r="R14" s="328">
        <v>2910</v>
      </c>
      <c r="S14" s="328">
        <v>24021</v>
      </c>
      <c r="T14" s="328">
        <v>72380</v>
      </c>
      <c r="U14" s="328">
        <v>117224</v>
      </c>
      <c r="V14" s="328">
        <v>89295</v>
      </c>
      <c r="W14" s="328">
        <v>48291</v>
      </c>
      <c r="X14" s="328">
        <v>25536</v>
      </c>
      <c r="Y14" s="328">
        <v>9697</v>
      </c>
      <c r="Z14" s="328">
        <v>4098</v>
      </c>
      <c r="AA14" s="328">
        <v>1240</v>
      </c>
      <c r="AB14" s="328">
        <v>394692</v>
      </c>
      <c r="AD14" s="328" t="s">
        <v>191</v>
      </c>
      <c r="AE14" s="328" t="s">
        <v>40</v>
      </c>
      <c r="AF14" s="328">
        <v>56</v>
      </c>
      <c r="AG14" s="328">
        <v>19</v>
      </c>
      <c r="AH14" s="328">
        <v>10</v>
      </c>
      <c r="AI14" s="328">
        <v>5</v>
      </c>
      <c r="AJ14" s="328">
        <v>0</v>
      </c>
      <c r="AK14" s="328">
        <v>0</v>
      </c>
      <c r="AL14" s="328">
        <v>0</v>
      </c>
      <c r="AM14" s="328">
        <v>0</v>
      </c>
      <c r="AN14" s="328">
        <v>0</v>
      </c>
      <c r="AO14" s="328">
        <v>0</v>
      </c>
      <c r="AP14" s="328">
        <v>90</v>
      </c>
      <c r="AR14" s="328" t="s">
        <v>3</v>
      </c>
      <c r="AS14" s="328" t="s">
        <v>9</v>
      </c>
      <c r="AT14" s="328">
        <v>3</v>
      </c>
      <c r="AU14" s="328">
        <v>17</v>
      </c>
      <c r="AV14" s="328">
        <v>197</v>
      </c>
      <c r="AW14" s="328">
        <v>744</v>
      </c>
      <c r="AX14" s="328">
        <v>1078</v>
      </c>
      <c r="AY14" s="328">
        <v>784</v>
      </c>
      <c r="AZ14" s="328">
        <v>383</v>
      </c>
      <c r="BA14" s="328">
        <v>144</v>
      </c>
      <c r="BB14" s="328">
        <v>61</v>
      </c>
      <c r="BC14" s="328">
        <v>8</v>
      </c>
      <c r="BD14" s="328">
        <v>3419</v>
      </c>
      <c r="BY14" s="301"/>
      <c r="BZ14" s="301"/>
      <c r="CA14" s="301"/>
    </row>
    <row r="15" spans="1:91" ht="15" customHeight="1" x14ac:dyDescent="0.25">
      <c r="A15" s="233" t="s">
        <v>5</v>
      </c>
      <c r="B15" s="359">
        <f t="shared" ref="B15:J15" si="1">IFERROR( IF($B$6=$N$6, INDEX(R:R,MATCH($N15,$Q:$Q,0)), IF($B$6=$N$7, INDEX(AF:AF,MATCH($N15,$AE:$AE,0)),  INDEX(AT:AT,MATCH($N15,$AS:$AS,0)))),".")</f>
        <v>42209</v>
      </c>
      <c r="C15" s="359">
        <f t="shared" si="1"/>
        <v>71304</v>
      </c>
      <c r="D15" s="359">
        <f t="shared" si="1"/>
        <v>112719</v>
      </c>
      <c r="E15" s="359">
        <f t="shared" si="1"/>
        <v>163087</v>
      </c>
      <c r="F15" s="359">
        <f t="shared" si="1"/>
        <v>75800</v>
      </c>
      <c r="G15" s="359">
        <f t="shared" si="1"/>
        <v>27679</v>
      </c>
      <c r="H15" s="359">
        <f t="shared" si="1"/>
        <v>17686</v>
      </c>
      <c r="I15" s="359">
        <f t="shared" si="1"/>
        <v>14413</v>
      </c>
      <c r="J15" s="359">
        <f t="shared" si="1"/>
        <v>16251</v>
      </c>
      <c r="K15" s="359">
        <f>IFERROR( IF($B$6=$N$6, INDEX(AA:AA,MATCH($N15,$Q:$Q,0)), IF($B$6=$N$7, INDEX(AO:AO,MATCH($N15,$AE:$AE,0)),  INDEX(BC:BC,MATCH($N15,$AS:$AS,0)))),".")</f>
        <v>3427</v>
      </c>
      <c r="L15" s="362"/>
      <c r="M15" s="361">
        <f>IFERROR( IF($B$6=$N$6, INDEX(AB:AB,MATCH($N15,$Q:$Q,0)), IF($B$6=$N$7, INDEX(AP:AP,MATCH($N15,$AE:$AE,0)),  INDEX(BD:BD,MATCH($N15,$AS:$AS,0)))),".")</f>
        <v>544575</v>
      </c>
      <c r="N15" s="233" t="s">
        <v>5</v>
      </c>
      <c r="O15" s="329"/>
      <c r="P15" s="330" t="s">
        <v>107</v>
      </c>
      <c r="Q15" s="330" t="s">
        <v>7</v>
      </c>
      <c r="R15" s="328">
        <v>5374</v>
      </c>
      <c r="S15" s="328">
        <v>27087</v>
      </c>
      <c r="T15" s="328">
        <v>70722</v>
      </c>
      <c r="U15" s="328">
        <v>104731</v>
      </c>
      <c r="V15" s="328">
        <v>72439</v>
      </c>
      <c r="W15" s="328">
        <v>38010</v>
      </c>
      <c r="X15" s="328">
        <v>19636</v>
      </c>
      <c r="Y15" s="328">
        <v>7358</v>
      </c>
      <c r="Z15" s="328">
        <v>3129</v>
      </c>
      <c r="AA15" s="328">
        <v>506</v>
      </c>
      <c r="AB15" s="328">
        <v>348992</v>
      </c>
      <c r="AD15" s="328" t="s">
        <v>191</v>
      </c>
      <c r="AE15" s="328" t="s">
        <v>46</v>
      </c>
      <c r="AF15" s="328">
        <v>37</v>
      </c>
      <c r="AG15" s="328">
        <v>26</v>
      </c>
      <c r="AH15" s="328">
        <v>31</v>
      </c>
      <c r="AI15" s="328">
        <v>12</v>
      </c>
      <c r="AJ15" s="328">
        <v>8</v>
      </c>
      <c r="AK15" s="328" t="s">
        <v>246</v>
      </c>
      <c r="AL15" s="328">
        <v>0</v>
      </c>
      <c r="AM15" s="328">
        <v>0</v>
      </c>
      <c r="AN15" s="328">
        <v>0</v>
      </c>
      <c r="AO15" s="328" t="s">
        <v>246</v>
      </c>
      <c r="AP15" s="328">
        <v>118</v>
      </c>
      <c r="AR15" s="328" t="s">
        <v>3</v>
      </c>
      <c r="AS15" s="328" t="s">
        <v>8</v>
      </c>
      <c r="AT15" s="328">
        <v>2633</v>
      </c>
      <c r="AU15" s="328">
        <v>3373</v>
      </c>
      <c r="AV15" s="328">
        <v>3696</v>
      </c>
      <c r="AW15" s="328">
        <v>3386</v>
      </c>
      <c r="AX15" s="328">
        <v>2314</v>
      </c>
      <c r="AY15" s="328">
        <v>1094</v>
      </c>
      <c r="AZ15" s="328">
        <v>339</v>
      </c>
      <c r="BA15" s="328">
        <v>78</v>
      </c>
      <c r="BB15" s="328">
        <v>14</v>
      </c>
      <c r="BC15" s="328">
        <v>18</v>
      </c>
      <c r="BD15" s="328">
        <v>16945</v>
      </c>
      <c r="BY15" s="301"/>
      <c r="BZ15" s="301"/>
      <c r="CA15" s="301"/>
    </row>
    <row r="16" spans="1:91" x14ac:dyDescent="0.25">
      <c r="A16" s="233"/>
      <c r="B16" s="359"/>
      <c r="C16" s="359"/>
      <c r="D16" s="359"/>
      <c r="E16" s="359"/>
      <c r="F16" s="359"/>
      <c r="G16" s="359"/>
      <c r="H16" s="359"/>
      <c r="I16" s="359"/>
      <c r="J16" s="359"/>
      <c r="K16" s="359"/>
      <c r="L16" s="362"/>
      <c r="M16" s="361"/>
      <c r="N16" s="233"/>
      <c r="O16" s="329"/>
      <c r="P16" s="330" t="s">
        <v>107</v>
      </c>
      <c r="Q16" s="330" t="s">
        <v>8</v>
      </c>
      <c r="R16" s="328">
        <v>2633</v>
      </c>
      <c r="S16" s="328">
        <v>3373</v>
      </c>
      <c r="T16" s="328">
        <v>3696</v>
      </c>
      <c r="U16" s="328">
        <v>3386</v>
      </c>
      <c r="V16" s="328">
        <v>2314</v>
      </c>
      <c r="W16" s="328">
        <v>1094</v>
      </c>
      <c r="X16" s="328">
        <v>339</v>
      </c>
      <c r="Y16" s="328">
        <v>78</v>
      </c>
      <c r="Z16" s="328">
        <v>14</v>
      </c>
      <c r="AA16" s="328">
        <v>18</v>
      </c>
      <c r="AB16" s="328">
        <v>16945</v>
      </c>
      <c r="AD16" s="328" t="s">
        <v>191</v>
      </c>
      <c r="AE16" s="328" t="s">
        <v>35</v>
      </c>
      <c r="AF16" s="328">
        <v>1265</v>
      </c>
      <c r="AG16" s="328">
        <v>734</v>
      </c>
      <c r="AH16" s="328">
        <v>518</v>
      </c>
      <c r="AI16" s="328">
        <v>279</v>
      </c>
      <c r="AJ16" s="328">
        <v>129</v>
      </c>
      <c r="AK16" s="328">
        <v>48</v>
      </c>
      <c r="AL16" s="328">
        <v>15</v>
      </c>
      <c r="AM16" s="328">
        <v>7</v>
      </c>
      <c r="AN16" s="328">
        <v>3</v>
      </c>
      <c r="AO16" s="328">
        <v>5</v>
      </c>
      <c r="AP16" s="328">
        <v>3003</v>
      </c>
      <c r="AR16" s="328" t="s">
        <v>3</v>
      </c>
      <c r="AS16" s="328" t="s">
        <v>7</v>
      </c>
      <c r="AT16" s="328">
        <v>5374</v>
      </c>
      <c r="AU16" s="328">
        <v>27087</v>
      </c>
      <c r="AV16" s="328">
        <v>70722</v>
      </c>
      <c r="AW16" s="328">
        <v>104731</v>
      </c>
      <c r="AX16" s="328">
        <v>72439</v>
      </c>
      <c r="AY16" s="328">
        <v>38010</v>
      </c>
      <c r="AZ16" s="328">
        <v>19636</v>
      </c>
      <c r="BA16" s="328">
        <v>7358</v>
      </c>
      <c r="BB16" s="328">
        <v>3129</v>
      </c>
      <c r="BC16" s="328">
        <v>506</v>
      </c>
      <c r="BD16" s="328">
        <v>348992</v>
      </c>
      <c r="BY16" s="301"/>
      <c r="BZ16" s="301"/>
      <c r="CA16" s="301"/>
    </row>
    <row r="17" spans="1:91" ht="15" customHeight="1" x14ac:dyDescent="0.25">
      <c r="A17" s="233" t="s">
        <v>242</v>
      </c>
      <c r="B17" s="359">
        <f t="shared" ref="B17:K21" si="2">IFERROR( IF($B$6=$N$6, INDEX(R:R,MATCH($N17,$Q:$Q,0)), IF($B$6=$N$7, INDEX(AF:AF,MATCH($N17,$AE:$AE,0)),  INDEX(AT:AT,MATCH($N17,$AS:$AS,0)))),".")</f>
        <v>70669</v>
      </c>
      <c r="C17" s="359">
        <f t="shared" si="2"/>
        <v>172744</v>
      </c>
      <c r="D17" s="359">
        <f t="shared" si="2"/>
        <v>273364</v>
      </c>
      <c r="E17" s="359">
        <f t="shared" si="2"/>
        <v>317153</v>
      </c>
      <c r="F17" s="359">
        <f t="shared" si="2"/>
        <v>202918</v>
      </c>
      <c r="G17" s="359">
        <f t="shared" si="2"/>
        <v>100557</v>
      </c>
      <c r="H17" s="359">
        <f t="shared" si="2"/>
        <v>51708</v>
      </c>
      <c r="I17" s="359">
        <f t="shared" si="2"/>
        <v>20620</v>
      </c>
      <c r="J17" s="359">
        <f t="shared" si="2"/>
        <v>10091</v>
      </c>
      <c r="K17" s="359">
        <f t="shared" si="2"/>
        <v>2861</v>
      </c>
      <c r="L17" s="362"/>
      <c r="M17" s="361">
        <f>IFERROR( IF($B$6=$N$6, INDEX(AB:AB,MATCH($N17,$Q:$Q,0)), IF($B$6=$N$7, INDEX(AP:AP,MATCH($N17,$AE:$AE,0)),  INDEX(BD:BD,MATCH($N13,$AS:$AS,0)))),".")</f>
        <v>1222685</v>
      </c>
      <c r="N17" s="233" t="s">
        <v>76</v>
      </c>
      <c r="O17" s="329"/>
      <c r="P17" s="330" t="s">
        <v>107</v>
      </c>
      <c r="Q17" s="330" t="s">
        <v>9</v>
      </c>
      <c r="R17" s="328">
        <v>3</v>
      </c>
      <c r="S17" s="328">
        <v>17</v>
      </c>
      <c r="T17" s="328">
        <v>197</v>
      </c>
      <c r="U17" s="328">
        <v>744</v>
      </c>
      <c r="V17" s="328">
        <v>1078</v>
      </c>
      <c r="W17" s="328">
        <v>784</v>
      </c>
      <c r="X17" s="328">
        <v>383</v>
      </c>
      <c r="Y17" s="328">
        <v>144</v>
      </c>
      <c r="Z17" s="328">
        <v>61</v>
      </c>
      <c r="AA17" s="328">
        <v>8</v>
      </c>
      <c r="AB17" s="328">
        <v>3419</v>
      </c>
      <c r="AD17" s="328" t="s">
        <v>191</v>
      </c>
      <c r="AE17" s="328" t="s">
        <v>38</v>
      </c>
      <c r="AF17" s="328">
        <v>2233</v>
      </c>
      <c r="AG17" s="328">
        <v>907</v>
      </c>
      <c r="AH17" s="328">
        <v>517</v>
      </c>
      <c r="AI17" s="328">
        <v>278</v>
      </c>
      <c r="AJ17" s="328">
        <v>129</v>
      </c>
      <c r="AK17" s="328">
        <v>51</v>
      </c>
      <c r="AL17" s="328">
        <v>27</v>
      </c>
      <c r="AM17" s="328">
        <v>7</v>
      </c>
      <c r="AN17" s="328">
        <v>6</v>
      </c>
      <c r="AO17" s="328">
        <v>8</v>
      </c>
      <c r="AP17" s="328">
        <v>4163</v>
      </c>
      <c r="AR17" s="328" t="s">
        <v>3</v>
      </c>
      <c r="AS17" s="328" t="s">
        <v>6</v>
      </c>
      <c r="AT17" s="328">
        <v>2910</v>
      </c>
      <c r="AU17" s="328">
        <v>24021</v>
      </c>
      <c r="AV17" s="328">
        <v>72380</v>
      </c>
      <c r="AW17" s="328">
        <v>117224</v>
      </c>
      <c r="AX17" s="328">
        <v>89295</v>
      </c>
      <c r="AY17" s="328">
        <v>48291</v>
      </c>
      <c r="AZ17" s="328">
        <v>25536</v>
      </c>
      <c r="BA17" s="328">
        <v>9697</v>
      </c>
      <c r="BB17" s="328">
        <v>4098</v>
      </c>
      <c r="BC17" s="328">
        <v>1240</v>
      </c>
      <c r="BD17" s="328">
        <v>394692</v>
      </c>
    </row>
    <row r="18" spans="1:91" ht="15" customHeight="1" x14ac:dyDescent="0.25">
      <c r="A18" s="233" t="s">
        <v>6</v>
      </c>
      <c r="B18" s="359">
        <f t="shared" si="2"/>
        <v>2910</v>
      </c>
      <c r="C18" s="359">
        <f t="shared" si="2"/>
        <v>24021</v>
      </c>
      <c r="D18" s="359">
        <f t="shared" si="2"/>
        <v>72380</v>
      </c>
      <c r="E18" s="359">
        <f t="shared" si="2"/>
        <v>117224</v>
      </c>
      <c r="F18" s="359">
        <f t="shared" si="2"/>
        <v>89295</v>
      </c>
      <c r="G18" s="359">
        <f t="shared" si="2"/>
        <v>48291</v>
      </c>
      <c r="H18" s="359">
        <f t="shared" si="2"/>
        <v>25536</v>
      </c>
      <c r="I18" s="359">
        <f t="shared" si="2"/>
        <v>9697</v>
      </c>
      <c r="J18" s="359">
        <f t="shared" si="2"/>
        <v>4098</v>
      </c>
      <c r="K18" s="359">
        <f t="shared" si="2"/>
        <v>1240</v>
      </c>
      <c r="L18" s="362"/>
      <c r="M18" s="361">
        <f>IFERROR( IF($B$6=$N$6, INDEX(AB:AB,MATCH($N18,$Q:$Q,0)), IF($B$6=$N$7, INDEX(AP:AP,MATCH($N18,$AE:$AE,0)),  INDEX(BD:BD,MATCH($N18,$AS:$AS,0)))),".")</f>
        <v>394692</v>
      </c>
      <c r="N18" s="233" t="s">
        <v>6</v>
      </c>
      <c r="O18" s="329"/>
      <c r="P18" s="330" t="s">
        <v>107</v>
      </c>
      <c r="Q18" s="330" t="s">
        <v>10</v>
      </c>
      <c r="R18" s="328">
        <v>19349</v>
      </c>
      <c r="S18" s="328">
        <v>34691</v>
      </c>
      <c r="T18" s="328">
        <v>36926</v>
      </c>
      <c r="U18" s="328">
        <v>26708</v>
      </c>
      <c r="V18" s="328">
        <v>9349</v>
      </c>
      <c r="W18" s="328">
        <v>1827</v>
      </c>
      <c r="X18" s="328">
        <v>356</v>
      </c>
      <c r="Y18" s="328">
        <v>122</v>
      </c>
      <c r="Z18" s="328">
        <v>62</v>
      </c>
      <c r="AA18" s="328">
        <v>34</v>
      </c>
      <c r="AB18" s="328">
        <v>129424</v>
      </c>
      <c r="AD18" s="328" t="s">
        <v>191</v>
      </c>
      <c r="AE18" s="328" t="s">
        <v>28</v>
      </c>
      <c r="AF18" s="328">
        <v>3605</v>
      </c>
      <c r="AG18" s="328">
        <v>2681</v>
      </c>
      <c r="AH18" s="328">
        <v>1908</v>
      </c>
      <c r="AI18" s="328">
        <v>1192</v>
      </c>
      <c r="AJ18" s="328">
        <v>574</v>
      </c>
      <c r="AK18" s="328">
        <v>486</v>
      </c>
      <c r="AL18" s="328">
        <v>354</v>
      </c>
      <c r="AM18" s="328">
        <v>242</v>
      </c>
      <c r="AN18" s="328">
        <v>177</v>
      </c>
      <c r="AO18" s="328">
        <v>56</v>
      </c>
      <c r="AP18" s="328">
        <v>11275</v>
      </c>
      <c r="AR18" s="328" t="s">
        <v>3</v>
      </c>
      <c r="AS18" s="328" t="s">
        <v>10</v>
      </c>
      <c r="AT18" s="328">
        <v>22014</v>
      </c>
      <c r="AU18" s="328">
        <v>36262</v>
      </c>
      <c r="AV18" s="328">
        <v>38176</v>
      </c>
      <c r="AW18" s="328">
        <v>27517</v>
      </c>
      <c r="AX18" s="328">
        <v>9620</v>
      </c>
      <c r="AY18" s="328">
        <v>2017</v>
      </c>
      <c r="AZ18" s="328">
        <v>461</v>
      </c>
      <c r="BA18" s="328">
        <v>149</v>
      </c>
      <c r="BB18" s="328">
        <v>74</v>
      </c>
      <c r="BC18" s="328">
        <v>45</v>
      </c>
      <c r="BD18" s="328">
        <v>136335</v>
      </c>
    </row>
    <row r="19" spans="1:91" ht="15" customHeight="1" x14ac:dyDescent="0.25">
      <c r="A19" s="233" t="s">
        <v>7</v>
      </c>
      <c r="B19" s="359">
        <f t="shared" si="2"/>
        <v>5374</v>
      </c>
      <c r="C19" s="359">
        <f t="shared" si="2"/>
        <v>27087</v>
      </c>
      <c r="D19" s="359">
        <f t="shared" si="2"/>
        <v>70722</v>
      </c>
      <c r="E19" s="359">
        <f t="shared" si="2"/>
        <v>104731</v>
      </c>
      <c r="F19" s="359">
        <f t="shared" si="2"/>
        <v>72439</v>
      </c>
      <c r="G19" s="359">
        <f t="shared" si="2"/>
        <v>38010</v>
      </c>
      <c r="H19" s="359">
        <f t="shared" si="2"/>
        <v>19636</v>
      </c>
      <c r="I19" s="359">
        <f t="shared" si="2"/>
        <v>7358</v>
      </c>
      <c r="J19" s="359">
        <f t="shared" si="2"/>
        <v>3129</v>
      </c>
      <c r="K19" s="359">
        <f t="shared" si="2"/>
        <v>506</v>
      </c>
      <c r="L19" s="362"/>
      <c r="M19" s="361">
        <f>IFERROR( IF($B$6=$N$6, INDEX(AB:AB,MATCH($N19,$Q:$Q,0)), IF($B$6=$N$7, INDEX(AP:AP,MATCH($N19,$AE:$AE,0)),  INDEX(BD:BD,MATCH($N19,$AS:$AS,0)))),".")</f>
        <v>348992</v>
      </c>
      <c r="N19" s="233" t="s">
        <v>7</v>
      </c>
      <c r="O19" s="329"/>
      <c r="P19" s="330" t="s">
        <v>107</v>
      </c>
      <c r="Q19" s="330" t="s">
        <v>11</v>
      </c>
      <c r="R19" s="328">
        <v>18762</v>
      </c>
      <c r="S19" s="328">
        <v>36226</v>
      </c>
      <c r="T19" s="328">
        <v>36810</v>
      </c>
      <c r="U19" s="328">
        <v>25962</v>
      </c>
      <c r="V19" s="328">
        <v>9687</v>
      </c>
      <c r="W19" s="328">
        <v>2016</v>
      </c>
      <c r="X19" s="328">
        <v>503</v>
      </c>
      <c r="Y19" s="328">
        <v>152</v>
      </c>
      <c r="Z19" s="328">
        <v>82</v>
      </c>
      <c r="AA19" s="328">
        <v>26</v>
      </c>
      <c r="AB19" s="328">
        <v>130226</v>
      </c>
      <c r="AD19" s="328" t="s">
        <v>191</v>
      </c>
      <c r="AE19" s="328" t="s">
        <v>34</v>
      </c>
      <c r="AF19" s="328">
        <v>3380</v>
      </c>
      <c r="AG19" s="328">
        <v>1413</v>
      </c>
      <c r="AH19" s="328">
        <v>932</v>
      </c>
      <c r="AI19" s="328">
        <v>542</v>
      </c>
      <c r="AJ19" s="328">
        <v>330</v>
      </c>
      <c r="AK19" s="328">
        <v>135</v>
      </c>
      <c r="AL19" s="328">
        <v>49</v>
      </c>
      <c r="AM19" s="328">
        <v>24</v>
      </c>
      <c r="AN19" s="328">
        <v>3</v>
      </c>
      <c r="AO19" s="328">
        <v>6</v>
      </c>
      <c r="AP19" s="328">
        <v>6814</v>
      </c>
      <c r="AR19" s="328" t="s">
        <v>3</v>
      </c>
      <c r="AS19" s="328" t="s">
        <v>12</v>
      </c>
      <c r="AT19" s="328">
        <v>20529</v>
      </c>
      <c r="AU19" s="328">
        <v>39179</v>
      </c>
      <c r="AV19" s="328">
        <v>40786</v>
      </c>
      <c r="AW19" s="328">
        <v>26002</v>
      </c>
      <c r="AX19" s="328">
        <v>9264</v>
      </c>
      <c r="AY19" s="328">
        <v>2043</v>
      </c>
      <c r="AZ19" s="328">
        <v>624</v>
      </c>
      <c r="BA19" s="328">
        <v>257</v>
      </c>
      <c r="BB19" s="328">
        <v>208</v>
      </c>
      <c r="BC19" s="328">
        <v>69</v>
      </c>
      <c r="BD19" s="328">
        <v>138961</v>
      </c>
    </row>
    <row r="20" spans="1:91" ht="15" customHeight="1" x14ac:dyDescent="0.25">
      <c r="A20" s="233" t="s">
        <v>8</v>
      </c>
      <c r="B20" s="359">
        <f t="shared" si="2"/>
        <v>2633</v>
      </c>
      <c r="C20" s="359">
        <f t="shared" si="2"/>
        <v>3373</v>
      </c>
      <c r="D20" s="359">
        <f t="shared" si="2"/>
        <v>3696</v>
      </c>
      <c r="E20" s="359">
        <f t="shared" si="2"/>
        <v>3386</v>
      </c>
      <c r="F20" s="359">
        <f t="shared" si="2"/>
        <v>2314</v>
      </c>
      <c r="G20" s="359">
        <f t="shared" si="2"/>
        <v>1094</v>
      </c>
      <c r="H20" s="359">
        <f t="shared" si="2"/>
        <v>339</v>
      </c>
      <c r="I20" s="359">
        <f t="shared" si="2"/>
        <v>78</v>
      </c>
      <c r="J20" s="359">
        <f t="shared" si="2"/>
        <v>14</v>
      </c>
      <c r="K20" s="359">
        <f t="shared" si="2"/>
        <v>18</v>
      </c>
      <c r="L20" s="362"/>
      <c r="M20" s="361">
        <f>IFERROR( IF($B$6=$N$6, INDEX(AB:AB,MATCH($N20,$Q:$Q,0)), IF($B$6=$N$7, INDEX(AP:AP,MATCH($N20,$AE:$AE,0)),  INDEX(BD:BD,MATCH($N20,$AS:$AS,0)))),".")</f>
        <v>16945</v>
      </c>
      <c r="N20" s="233" t="s">
        <v>8</v>
      </c>
      <c r="O20" s="329"/>
      <c r="P20" s="330" t="s">
        <v>107</v>
      </c>
      <c r="Q20" s="330" t="s">
        <v>12</v>
      </c>
      <c r="R20" s="328">
        <v>17630</v>
      </c>
      <c r="S20" s="328">
        <v>37527</v>
      </c>
      <c r="T20" s="328">
        <v>39587</v>
      </c>
      <c r="U20" s="328">
        <v>25307</v>
      </c>
      <c r="V20" s="328">
        <v>9032</v>
      </c>
      <c r="W20" s="328">
        <v>1935</v>
      </c>
      <c r="X20" s="328">
        <v>560</v>
      </c>
      <c r="Y20" s="328">
        <v>236</v>
      </c>
      <c r="Z20" s="328">
        <v>182</v>
      </c>
      <c r="AA20" s="328">
        <v>57</v>
      </c>
      <c r="AB20" s="328">
        <v>132053</v>
      </c>
      <c r="AD20" s="328" t="s">
        <v>191</v>
      </c>
      <c r="AE20" s="328" t="s">
        <v>25</v>
      </c>
      <c r="AF20" s="328">
        <v>0</v>
      </c>
      <c r="AG20" s="328">
        <v>0</v>
      </c>
      <c r="AH20" s="328">
        <v>4</v>
      </c>
      <c r="AI20" s="328">
        <v>5</v>
      </c>
      <c r="AJ20" s="328">
        <v>6</v>
      </c>
      <c r="AK20" s="328">
        <v>15</v>
      </c>
      <c r="AL20" s="328" t="s">
        <v>246</v>
      </c>
      <c r="AM20" s="328">
        <v>6</v>
      </c>
      <c r="AN20" s="328">
        <v>0</v>
      </c>
      <c r="AO20" s="328" t="s">
        <v>246</v>
      </c>
      <c r="AP20" s="328">
        <v>40</v>
      </c>
      <c r="AR20" s="328" t="s">
        <v>3</v>
      </c>
      <c r="AS20" s="328" t="s">
        <v>11</v>
      </c>
      <c r="AT20" s="328">
        <v>20996</v>
      </c>
      <c r="AU20" s="328">
        <v>37475</v>
      </c>
      <c r="AV20" s="328">
        <v>37814</v>
      </c>
      <c r="AW20" s="328">
        <v>26790</v>
      </c>
      <c r="AX20" s="328">
        <v>10022</v>
      </c>
      <c r="AY20" s="328">
        <v>2209</v>
      </c>
      <c r="AZ20" s="328">
        <v>582</v>
      </c>
      <c r="BA20" s="328">
        <v>203</v>
      </c>
      <c r="BB20" s="328">
        <v>99</v>
      </c>
      <c r="BC20" s="328">
        <v>40</v>
      </c>
      <c r="BD20" s="328">
        <v>136230</v>
      </c>
    </row>
    <row r="21" spans="1:91" ht="15" customHeight="1" x14ac:dyDescent="0.25">
      <c r="A21" s="233" t="s">
        <v>9</v>
      </c>
      <c r="B21" s="359">
        <f t="shared" si="2"/>
        <v>3</v>
      </c>
      <c r="C21" s="359">
        <f t="shared" si="2"/>
        <v>17</v>
      </c>
      <c r="D21" s="359">
        <f t="shared" si="2"/>
        <v>197</v>
      </c>
      <c r="E21" s="359">
        <f t="shared" si="2"/>
        <v>744</v>
      </c>
      <c r="F21" s="359">
        <f t="shared" si="2"/>
        <v>1078</v>
      </c>
      <c r="G21" s="359">
        <f t="shared" si="2"/>
        <v>784</v>
      </c>
      <c r="H21" s="359">
        <f t="shared" si="2"/>
        <v>383</v>
      </c>
      <c r="I21" s="359">
        <f t="shared" si="2"/>
        <v>144</v>
      </c>
      <c r="J21" s="359">
        <f t="shared" si="2"/>
        <v>61</v>
      </c>
      <c r="K21" s="359">
        <f t="shared" si="2"/>
        <v>8</v>
      </c>
      <c r="L21" s="362"/>
      <c r="M21" s="361">
        <f>IFERROR( IF($B$6=$N$6, INDEX(AB:AB,MATCH($N21,$Q:$Q,0)), IF($B$6=$N$7, INDEX(AP:AP,MATCH($N21,$AE:$AE,0)),  INDEX(BD:BD,MATCH($N21,$AS:$AS,0)))),".")</f>
        <v>3419</v>
      </c>
      <c r="N21" s="233" t="s">
        <v>9</v>
      </c>
      <c r="O21" s="329"/>
      <c r="P21" s="330" t="s">
        <v>107</v>
      </c>
      <c r="Q21" s="330" t="s">
        <v>13</v>
      </c>
      <c r="R21" s="328">
        <v>3455</v>
      </c>
      <c r="S21" s="328">
        <v>9069</v>
      </c>
      <c r="T21" s="328">
        <v>12115</v>
      </c>
      <c r="U21" s="328">
        <v>12224</v>
      </c>
      <c r="V21" s="328">
        <v>9100</v>
      </c>
      <c r="W21" s="328">
        <v>6090</v>
      </c>
      <c r="X21" s="328">
        <v>4104</v>
      </c>
      <c r="Y21" s="328">
        <v>2674</v>
      </c>
      <c r="Z21" s="328">
        <v>2367</v>
      </c>
      <c r="AA21" s="328">
        <v>934</v>
      </c>
      <c r="AB21" s="328">
        <v>62132</v>
      </c>
      <c r="AD21" s="328" t="s">
        <v>191</v>
      </c>
      <c r="AE21" s="328" t="s">
        <v>27</v>
      </c>
      <c r="AF21" s="328">
        <v>1131</v>
      </c>
      <c r="AG21" s="328">
        <v>1029</v>
      </c>
      <c r="AH21" s="328">
        <v>740</v>
      </c>
      <c r="AI21" s="328">
        <v>483</v>
      </c>
      <c r="AJ21" s="328">
        <v>248</v>
      </c>
      <c r="AK21" s="328">
        <v>140</v>
      </c>
      <c r="AL21" s="328">
        <v>101</v>
      </c>
      <c r="AM21" s="328">
        <v>58</v>
      </c>
      <c r="AN21" s="328">
        <v>50</v>
      </c>
      <c r="AO21" s="328">
        <v>30</v>
      </c>
      <c r="AP21" s="328">
        <v>4010</v>
      </c>
      <c r="AR21" s="328" t="s">
        <v>3</v>
      </c>
      <c r="AS21" s="328" t="s">
        <v>13</v>
      </c>
      <c r="AT21" s="328">
        <v>3621</v>
      </c>
      <c r="AU21" s="328">
        <v>9236</v>
      </c>
      <c r="AV21" s="328">
        <v>12227</v>
      </c>
      <c r="AW21" s="328">
        <v>12280</v>
      </c>
      <c r="AX21" s="328">
        <v>9140</v>
      </c>
      <c r="AY21" s="328">
        <v>6136</v>
      </c>
      <c r="AZ21" s="328">
        <v>4130</v>
      </c>
      <c r="BA21" s="328">
        <v>2707</v>
      </c>
      <c r="BB21" s="328">
        <v>2448</v>
      </c>
      <c r="BC21" s="328">
        <v>957</v>
      </c>
      <c r="BD21" s="328">
        <v>62882</v>
      </c>
    </row>
    <row r="22" spans="1:91" x14ac:dyDescent="0.25">
      <c r="A22" s="233"/>
      <c r="B22" s="363"/>
      <c r="C22" s="363"/>
      <c r="D22" s="363"/>
      <c r="E22" s="363"/>
      <c r="F22" s="363"/>
      <c r="G22" s="363"/>
      <c r="H22" s="363"/>
      <c r="I22" s="363"/>
      <c r="J22" s="363"/>
      <c r="K22" s="363"/>
      <c r="L22" s="362"/>
      <c r="M22" s="361"/>
      <c r="N22" s="233"/>
      <c r="O22" s="329"/>
      <c r="P22" s="330" t="s">
        <v>107</v>
      </c>
      <c r="Q22" s="330" t="s">
        <v>14</v>
      </c>
      <c r="R22" s="328">
        <v>553</v>
      </c>
      <c r="S22" s="328">
        <v>733</v>
      </c>
      <c r="T22" s="328">
        <v>931</v>
      </c>
      <c r="U22" s="328">
        <v>867</v>
      </c>
      <c r="V22" s="328">
        <v>624</v>
      </c>
      <c r="W22" s="328">
        <v>510</v>
      </c>
      <c r="X22" s="328">
        <v>291</v>
      </c>
      <c r="Y22" s="328">
        <v>159</v>
      </c>
      <c r="Z22" s="328">
        <v>96</v>
      </c>
      <c r="AA22" s="328">
        <v>38</v>
      </c>
      <c r="AB22" s="328">
        <v>4802</v>
      </c>
      <c r="AD22" s="328" t="s">
        <v>191</v>
      </c>
      <c r="AE22" s="328" t="s">
        <v>23</v>
      </c>
      <c r="AF22" s="328">
        <v>275</v>
      </c>
      <c r="AG22" s="328">
        <v>541</v>
      </c>
      <c r="AH22" s="328">
        <v>539</v>
      </c>
      <c r="AI22" s="328">
        <v>420</v>
      </c>
      <c r="AJ22" s="328">
        <v>279</v>
      </c>
      <c r="AK22" s="328">
        <v>223</v>
      </c>
      <c r="AL22" s="328">
        <v>126</v>
      </c>
      <c r="AM22" s="328">
        <v>80</v>
      </c>
      <c r="AN22" s="328">
        <v>50</v>
      </c>
      <c r="AO22" s="328">
        <v>35</v>
      </c>
      <c r="AP22" s="328">
        <v>2568</v>
      </c>
      <c r="AR22" s="328" t="s">
        <v>3</v>
      </c>
      <c r="AS22" s="328" t="s">
        <v>15</v>
      </c>
      <c r="AT22" s="328">
        <v>494</v>
      </c>
      <c r="AU22" s="328">
        <v>1052</v>
      </c>
      <c r="AV22" s="328">
        <v>1358</v>
      </c>
      <c r="AW22" s="328">
        <v>1423</v>
      </c>
      <c r="AX22" s="328">
        <v>940</v>
      </c>
      <c r="AY22" s="328">
        <v>636</v>
      </c>
      <c r="AZ22" s="328">
        <v>367</v>
      </c>
      <c r="BA22" s="328">
        <v>205</v>
      </c>
      <c r="BB22" s="328">
        <v>130</v>
      </c>
      <c r="BC22" s="328">
        <v>6</v>
      </c>
      <c r="BD22" s="328">
        <v>6611</v>
      </c>
    </row>
    <row r="23" spans="1:91" ht="15" customHeight="1" x14ac:dyDescent="0.25">
      <c r="A23" s="233" t="s">
        <v>10</v>
      </c>
      <c r="B23" s="359">
        <f t="shared" ref="B23:K27" si="3">IFERROR( IF($B$6=$N$6, INDEX(R:R,MATCH($N23,$Q:$Q,0)), IF($B$6=$N$7, INDEX(AF:AF,MATCH($N23,$AE:$AE,0)),  INDEX(AT:AT,MATCH($N23,$AS:$AS,0)))),".")</f>
        <v>19349</v>
      </c>
      <c r="C23" s="359">
        <f t="shared" si="3"/>
        <v>34691</v>
      </c>
      <c r="D23" s="359">
        <f t="shared" si="3"/>
        <v>36926</v>
      </c>
      <c r="E23" s="359">
        <f t="shared" si="3"/>
        <v>26708</v>
      </c>
      <c r="F23" s="359">
        <f t="shared" si="3"/>
        <v>9349</v>
      </c>
      <c r="G23" s="359">
        <f t="shared" si="3"/>
        <v>1827</v>
      </c>
      <c r="H23" s="359">
        <f t="shared" si="3"/>
        <v>356</v>
      </c>
      <c r="I23" s="359">
        <f t="shared" si="3"/>
        <v>122</v>
      </c>
      <c r="J23" s="359">
        <f t="shared" si="3"/>
        <v>62</v>
      </c>
      <c r="K23" s="359">
        <f t="shared" si="3"/>
        <v>34</v>
      </c>
      <c r="L23" s="362"/>
      <c r="M23" s="361">
        <f>IFERROR( IF($B$6=$N$6, INDEX(AB:AB,MATCH($N23,$Q:$Q,0)), IF($B$6=$N$7, INDEX(AP:AP,MATCH($N23,$AE:$AE,0)),  INDEX(BD:BD,MATCH($N23,$AS:$AS,0)))),".")</f>
        <v>129424</v>
      </c>
      <c r="N23" s="233" t="s">
        <v>10</v>
      </c>
      <c r="O23" s="329"/>
      <c r="P23" s="330" t="s">
        <v>107</v>
      </c>
      <c r="Q23" s="330" t="s">
        <v>15</v>
      </c>
      <c r="R23" s="328">
        <v>494</v>
      </c>
      <c r="S23" s="328">
        <v>1052</v>
      </c>
      <c r="T23" s="328">
        <v>1358</v>
      </c>
      <c r="U23" s="328">
        <v>1423</v>
      </c>
      <c r="V23" s="328">
        <v>940</v>
      </c>
      <c r="W23" s="328">
        <v>636</v>
      </c>
      <c r="X23" s="328">
        <v>367</v>
      </c>
      <c r="Y23" s="328">
        <v>205</v>
      </c>
      <c r="Z23" s="328" t="s">
        <v>246</v>
      </c>
      <c r="AA23" s="328" t="s">
        <v>246</v>
      </c>
      <c r="AB23" s="328">
        <v>6611</v>
      </c>
      <c r="AD23" s="328" t="s">
        <v>191</v>
      </c>
      <c r="AE23" s="328" t="s">
        <v>24</v>
      </c>
      <c r="AF23" s="328">
        <v>238</v>
      </c>
      <c r="AG23" s="328">
        <v>276</v>
      </c>
      <c r="AH23" s="328">
        <v>293</v>
      </c>
      <c r="AI23" s="328">
        <v>210</v>
      </c>
      <c r="AJ23" s="328">
        <v>97</v>
      </c>
      <c r="AK23" s="328">
        <v>78</v>
      </c>
      <c r="AL23" s="328">
        <v>52</v>
      </c>
      <c r="AM23" s="328">
        <v>33</v>
      </c>
      <c r="AN23" s="328">
        <v>29</v>
      </c>
      <c r="AO23" s="328">
        <v>10</v>
      </c>
      <c r="AP23" s="328">
        <v>1316</v>
      </c>
      <c r="AR23" s="328" t="s">
        <v>3</v>
      </c>
      <c r="AS23" s="328" t="s">
        <v>14</v>
      </c>
      <c r="AT23" s="328">
        <v>553</v>
      </c>
      <c r="AU23" s="328">
        <v>733</v>
      </c>
      <c r="AV23" s="328">
        <v>931</v>
      </c>
      <c r="AW23" s="328">
        <v>867</v>
      </c>
      <c r="AX23" s="328">
        <v>624</v>
      </c>
      <c r="AY23" s="328">
        <v>510</v>
      </c>
      <c r="AZ23" s="328">
        <v>291</v>
      </c>
      <c r="BA23" s="328">
        <v>159</v>
      </c>
      <c r="BB23" s="328">
        <v>96</v>
      </c>
      <c r="BC23" s="328">
        <v>38</v>
      </c>
      <c r="BD23" s="328">
        <v>4802</v>
      </c>
    </row>
    <row r="24" spans="1:91" ht="15" customHeight="1" x14ac:dyDescent="0.25">
      <c r="A24" s="233" t="s">
        <v>11</v>
      </c>
      <c r="B24" s="359">
        <f t="shared" si="3"/>
        <v>18762</v>
      </c>
      <c r="C24" s="359">
        <f t="shared" si="3"/>
        <v>36226</v>
      </c>
      <c r="D24" s="359">
        <f t="shared" si="3"/>
        <v>36810</v>
      </c>
      <c r="E24" s="359">
        <f t="shared" si="3"/>
        <v>25962</v>
      </c>
      <c r="F24" s="359">
        <f t="shared" si="3"/>
        <v>9687</v>
      </c>
      <c r="G24" s="359">
        <f t="shared" si="3"/>
        <v>2016</v>
      </c>
      <c r="H24" s="359">
        <f t="shared" si="3"/>
        <v>503</v>
      </c>
      <c r="I24" s="359">
        <f t="shared" si="3"/>
        <v>152</v>
      </c>
      <c r="J24" s="359">
        <f t="shared" si="3"/>
        <v>82</v>
      </c>
      <c r="K24" s="359">
        <f t="shared" si="3"/>
        <v>26</v>
      </c>
      <c r="L24" s="362"/>
      <c r="M24" s="361">
        <f>IFERROR( IF($B$6=$N$6, INDEX(AB:AB,MATCH($N24,$Q:$Q,0)), IF($B$6=$N$7, INDEX(AP:AP,MATCH($N24,$AE:$AE,0)),  INDEX(BD:BD,MATCH($N24,$AS:$AS,0)))),".")</f>
        <v>130226</v>
      </c>
      <c r="N24" s="233" t="s">
        <v>11</v>
      </c>
      <c r="O24" s="329"/>
      <c r="P24" s="330" t="s">
        <v>107</v>
      </c>
      <c r="Q24" s="330" t="s">
        <v>16</v>
      </c>
      <c r="R24" s="328">
        <v>1630</v>
      </c>
      <c r="S24" s="328">
        <v>4320</v>
      </c>
      <c r="T24" s="328">
        <v>6681</v>
      </c>
      <c r="U24" s="328">
        <v>7792</v>
      </c>
      <c r="V24" s="328">
        <v>6170</v>
      </c>
      <c r="W24" s="328">
        <v>3736</v>
      </c>
      <c r="X24" s="328">
        <v>1886</v>
      </c>
      <c r="Y24" s="328">
        <v>808</v>
      </c>
      <c r="Z24" s="328">
        <v>387</v>
      </c>
      <c r="AA24" s="328">
        <v>42</v>
      </c>
      <c r="AB24" s="328">
        <v>33452</v>
      </c>
      <c r="AD24" s="328" t="s">
        <v>191</v>
      </c>
      <c r="AE24" s="328" t="s">
        <v>12</v>
      </c>
      <c r="AF24" s="328">
        <v>2899</v>
      </c>
      <c r="AG24" s="328">
        <v>1652</v>
      </c>
      <c r="AH24" s="328">
        <v>1199</v>
      </c>
      <c r="AI24" s="328">
        <v>695</v>
      </c>
      <c r="AJ24" s="328">
        <v>232</v>
      </c>
      <c r="AK24" s="328">
        <v>108</v>
      </c>
      <c r="AL24" s="328">
        <v>64</v>
      </c>
      <c r="AM24" s="328">
        <v>21</v>
      </c>
      <c r="AN24" s="328">
        <v>26</v>
      </c>
      <c r="AO24" s="328">
        <v>12</v>
      </c>
      <c r="AP24" s="328">
        <v>6908</v>
      </c>
      <c r="AR24" s="328" t="s">
        <v>3</v>
      </c>
      <c r="AS24" s="328" t="s">
        <v>24</v>
      </c>
      <c r="AT24" s="328">
        <v>2611</v>
      </c>
      <c r="AU24" s="328">
        <v>10212</v>
      </c>
      <c r="AV24" s="328">
        <v>17722</v>
      </c>
      <c r="AW24" s="328">
        <v>17080</v>
      </c>
      <c r="AX24" s="328">
        <v>11956</v>
      </c>
      <c r="AY24" s="328">
        <v>7064</v>
      </c>
      <c r="AZ24" s="328">
        <v>4019</v>
      </c>
      <c r="BA24" s="328">
        <v>2303</v>
      </c>
      <c r="BB24" s="328">
        <v>1321</v>
      </c>
      <c r="BC24" s="328">
        <v>75</v>
      </c>
      <c r="BD24" s="328">
        <v>74363</v>
      </c>
    </row>
    <row r="25" spans="1:91" ht="15" customHeight="1" x14ac:dyDescent="0.25">
      <c r="A25" s="233" t="s">
        <v>12</v>
      </c>
      <c r="B25" s="359">
        <f t="shared" si="3"/>
        <v>17630</v>
      </c>
      <c r="C25" s="359">
        <f t="shared" si="3"/>
        <v>37527</v>
      </c>
      <c r="D25" s="359">
        <f t="shared" si="3"/>
        <v>39587</v>
      </c>
      <c r="E25" s="359">
        <f t="shared" si="3"/>
        <v>25307</v>
      </c>
      <c r="F25" s="359">
        <f t="shared" si="3"/>
        <v>9032</v>
      </c>
      <c r="G25" s="359">
        <f t="shared" si="3"/>
        <v>1935</v>
      </c>
      <c r="H25" s="359">
        <f t="shared" si="3"/>
        <v>560</v>
      </c>
      <c r="I25" s="359">
        <f t="shared" si="3"/>
        <v>236</v>
      </c>
      <c r="J25" s="359">
        <f t="shared" si="3"/>
        <v>182</v>
      </c>
      <c r="K25" s="359">
        <f t="shared" si="3"/>
        <v>57</v>
      </c>
      <c r="L25" s="362"/>
      <c r="M25" s="361">
        <f>IFERROR( IF($B$6=$N$6, INDEX(AB:AB,MATCH($N25,$Q:$Q,0)), IF($B$6=$N$7, INDEX(AP:AP,MATCH($N25,$AE:$AE,0)),  INDEX(BD:BD,MATCH($N25,$AS:$AS,0)))),".")</f>
        <v>132053</v>
      </c>
      <c r="N25" s="233" t="s">
        <v>12</v>
      </c>
      <c r="O25" s="329"/>
      <c r="P25" s="330" t="s">
        <v>107</v>
      </c>
      <c r="Q25" s="330" t="s">
        <v>17</v>
      </c>
      <c r="R25" s="328">
        <v>1215</v>
      </c>
      <c r="S25" s="328">
        <v>3302</v>
      </c>
      <c r="T25" s="328">
        <v>4941</v>
      </c>
      <c r="U25" s="328">
        <v>5573</v>
      </c>
      <c r="V25" s="328">
        <v>4580</v>
      </c>
      <c r="W25" s="328">
        <v>2936</v>
      </c>
      <c r="X25" s="328">
        <v>1743</v>
      </c>
      <c r="Y25" s="328">
        <v>951</v>
      </c>
      <c r="Z25" s="328">
        <v>601</v>
      </c>
      <c r="AA25" s="328">
        <v>36</v>
      </c>
      <c r="AB25" s="328">
        <v>25878</v>
      </c>
      <c r="AC25" s="313"/>
      <c r="AD25" s="328" t="s">
        <v>191</v>
      </c>
      <c r="AE25" s="328" t="s">
        <v>13</v>
      </c>
      <c r="AF25" s="328">
        <v>166</v>
      </c>
      <c r="AG25" s="328">
        <v>167</v>
      </c>
      <c r="AH25" s="328">
        <v>112</v>
      </c>
      <c r="AI25" s="328">
        <v>56</v>
      </c>
      <c r="AJ25" s="328">
        <v>40</v>
      </c>
      <c r="AK25" s="328">
        <v>46</v>
      </c>
      <c r="AL25" s="328">
        <v>26</v>
      </c>
      <c r="AM25" s="328">
        <v>33</v>
      </c>
      <c r="AN25" s="328">
        <v>81</v>
      </c>
      <c r="AO25" s="328">
        <v>23</v>
      </c>
      <c r="AP25" s="328">
        <v>750</v>
      </c>
      <c r="AR25" s="328" t="s">
        <v>3</v>
      </c>
      <c r="AS25" s="328" t="s">
        <v>26</v>
      </c>
      <c r="AT25" s="328">
        <v>594</v>
      </c>
      <c r="AU25" s="328">
        <v>2515</v>
      </c>
      <c r="AV25" s="328">
        <v>4600</v>
      </c>
      <c r="AW25" s="328">
        <v>5729</v>
      </c>
      <c r="AX25" s="328">
        <v>4942</v>
      </c>
      <c r="AY25" s="328">
        <v>3165</v>
      </c>
      <c r="AZ25" s="328">
        <v>1690</v>
      </c>
      <c r="BA25" s="328">
        <v>678</v>
      </c>
      <c r="BB25" s="328">
        <v>335</v>
      </c>
      <c r="BC25" s="328">
        <v>50</v>
      </c>
      <c r="BD25" s="328">
        <v>24298</v>
      </c>
      <c r="BE25" s="313"/>
      <c r="BF25" s="313"/>
      <c r="BG25" s="313"/>
      <c r="BH25" s="313"/>
      <c r="BI25" s="313"/>
      <c r="BK25" s="313"/>
      <c r="BL25" s="313"/>
      <c r="BM25" s="313"/>
      <c r="BN25" s="313"/>
      <c r="BO25" s="313"/>
      <c r="BQ25" s="313"/>
      <c r="BR25" s="313"/>
      <c r="BS25" s="313"/>
      <c r="BT25" s="313"/>
      <c r="BU25" s="313"/>
      <c r="BW25" s="313"/>
      <c r="BX25" s="313"/>
      <c r="BY25" s="313"/>
      <c r="BZ25" s="313"/>
      <c r="CA25" s="313"/>
      <c r="CC25" s="313"/>
      <c r="CD25" s="313"/>
      <c r="CE25" s="313"/>
      <c r="CF25" s="313"/>
      <c r="CG25" s="313"/>
      <c r="CI25" s="313"/>
      <c r="CJ25" s="313"/>
      <c r="CK25" s="313"/>
      <c r="CL25" s="313"/>
      <c r="CM25" s="313"/>
    </row>
    <row r="26" spans="1:91" ht="15" customHeight="1" x14ac:dyDescent="0.25">
      <c r="A26" s="233" t="s">
        <v>13</v>
      </c>
      <c r="B26" s="359">
        <f t="shared" si="3"/>
        <v>3455</v>
      </c>
      <c r="C26" s="359">
        <f t="shared" si="3"/>
        <v>9069</v>
      </c>
      <c r="D26" s="359">
        <f t="shared" si="3"/>
        <v>12115</v>
      </c>
      <c r="E26" s="359">
        <f t="shared" si="3"/>
        <v>12224</v>
      </c>
      <c r="F26" s="359">
        <f t="shared" si="3"/>
        <v>9100</v>
      </c>
      <c r="G26" s="359">
        <f t="shared" si="3"/>
        <v>6090</v>
      </c>
      <c r="H26" s="359">
        <f t="shared" si="3"/>
        <v>4104</v>
      </c>
      <c r="I26" s="359">
        <f t="shared" si="3"/>
        <v>2674</v>
      </c>
      <c r="J26" s="359">
        <f t="shared" si="3"/>
        <v>2367</v>
      </c>
      <c r="K26" s="359">
        <f t="shared" si="3"/>
        <v>934</v>
      </c>
      <c r="L26" s="362"/>
      <c r="M26" s="361">
        <f>IFERROR( IF($B$6=$N$6, INDEX(AB:AB,MATCH($N26,$Q:$Q,0)), IF($B$6=$N$7, INDEX(AP:AP,MATCH($N26,$AE:$AE,0)),  INDEX(BD:BD,MATCH($N26,$AS:$AS,0)))),".")</f>
        <v>62132</v>
      </c>
      <c r="N26" s="233" t="s">
        <v>13</v>
      </c>
      <c r="O26" s="329"/>
      <c r="P26" s="330" t="s">
        <v>107</v>
      </c>
      <c r="Q26" s="330" t="s">
        <v>18</v>
      </c>
      <c r="R26" s="328">
        <v>1788</v>
      </c>
      <c r="S26" s="328">
        <v>4925</v>
      </c>
      <c r="T26" s="328">
        <v>8856</v>
      </c>
      <c r="U26" s="328">
        <v>11310</v>
      </c>
      <c r="V26" s="328">
        <v>9097</v>
      </c>
      <c r="W26" s="328">
        <v>5853</v>
      </c>
      <c r="X26" s="328">
        <v>3340</v>
      </c>
      <c r="Y26" s="328">
        <v>1561</v>
      </c>
      <c r="Z26" s="328">
        <v>750</v>
      </c>
      <c r="AA26" s="328">
        <v>100</v>
      </c>
      <c r="AB26" s="328">
        <v>47580</v>
      </c>
      <c r="AD26" s="328" t="s">
        <v>191</v>
      </c>
      <c r="AE26" s="328" t="s">
        <v>10</v>
      </c>
      <c r="AF26" s="328">
        <v>2665</v>
      </c>
      <c r="AG26" s="328">
        <v>1571</v>
      </c>
      <c r="AH26" s="328">
        <v>1250</v>
      </c>
      <c r="AI26" s="328">
        <v>809</v>
      </c>
      <c r="AJ26" s="328">
        <v>271</v>
      </c>
      <c r="AK26" s="328">
        <v>190</v>
      </c>
      <c r="AL26" s="328">
        <v>105</v>
      </c>
      <c r="AM26" s="328">
        <v>27</v>
      </c>
      <c r="AN26" s="328">
        <v>12</v>
      </c>
      <c r="AO26" s="328">
        <v>11</v>
      </c>
      <c r="AP26" s="328">
        <v>6911</v>
      </c>
      <c r="AR26" s="328" t="s">
        <v>3</v>
      </c>
      <c r="AS26" s="328" t="s">
        <v>25</v>
      </c>
      <c r="AT26" s="328">
        <v>146</v>
      </c>
      <c r="AU26" s="328">
        <v>1243</v>
      </c>
      <c r="AV26" s="328">
        <v>2295</v>
      </c>
      <c r="AW26" s="328">
        <v>2316</v>
      </c>
      <c r="AX26" s="328">
        <v>1730</v>
      </c>
      <c r="AY26" s="328">
        <v>1225</v>
      </c>
      <c r="AZ26" s="328">
        <v>621</v>
      </c>
      <c r="BA26" s="328">
        <v>443</v>
      </c>
      <c r="BB26" s="328">
        <v>491</v>
      </c>
      <c r="BC26" s="328">
        <v>21</v>
      </c>
      <c r="BD26" s="328">
        <v>10531</v>
      </c>
      <c r="BG26" s="328"/>
      <c r="BH26" s="328"/>
      <c r="BY26" s="301"/>
      <c r="BZ26" s="301"/>
      <c r="CA26" s="301"/>
    </row>
    <row r="27" spans="1:91" ht="15" customHeight="1" x14ac:dyDescent="0.25">
      <c r="A27" s="233" t="s">
        <v>473</v>
      </c>
      <c r="B27" s="359">
        <f t="shared" si="3"/>
        <v>553</v>
      </c>
      <c r="C27" s="359">
        <f t="shared" si="3"/>
        <v>733</v>
      </c>
      <c r="D27" s="359">
        <f t="shared" si="3"/>
        <v>931</v>
      </c>
      <c r="E27" s="359">
        <f t="shared" si="3"/>
        <v>867</v>
      </c>
      <c r="F27" s="359">
        <f t="shared" si="3"/>
        <v>624</v>
      </c>
      <c r="G27" s="359">
        <f t="shared" si="3"/>
        <v>510</v>
      </c>
      <c r="H27" s="359">
        <f t="shared" si="3"/>
        <v>291</v>
      </c>
      <c r="I27" s="359">
        <f t="shared" si="3"/>
        <v>159</v>
      </c>
      <c r="J27" s="359">
        <f t="shared" si="3"/>
        <v>96</v>
      </c>
      <c r="K27" s="359">
        <f t="shared" si="3"/>
        <v>38</v>
      </c>
      <c r="L27" s="360"/>
      <c r="M27" s="361">
        <f>IFERROR( IF($B$6=$N$6, INDEX(AB:AB,MATCH($N27,$Q:$Q,0)), IF($B$6=$N$7, INDEX(AP:AP,MATCH($N27,$AE:$AE,0)),  INDEX(BD:BD,MATCH($N27,$AS:$AS,0)))),".")</f>
        <v>4802</v>
      </c>
      <c r="N27" s="233" t="s">
        <v>14</v>
      </c>
      <c r="O27" s="329"/>
      <c r="P27" s="330" t="s">
        <v>107</v>
      </c>
      <c r="Q27" s="330" t="s">
        <v>19</v>
      </c>
      <c r="R27" s="328">
        <v>169</v>
      </c>
      <c r="S27" s="328">
        <v>436</v>
      </c>
      <c r="T27" s="328">
        <v>548</v>
      </c>
      <c r="U27" s="328">
        <v>558</v>
      </c>
      <c r="V27" s="328">
        <v>404</v>
      </c>
      <c r="W27" s="328">
        <v>240</v>
      </c>
      <c r="X27" s="328">
        <v>100</v>
      </c>
      <c r="Y27" s="328">
        <v>42</v>
      </c>
      <c r="Z27" s="328" t="s">
        <v>246</v>
      </c>
      <c r="AA27" s="328" t="s">
        <v>246</v>
      </c>
      <c r="AB27" s="328">
        <v>2517</v>
      </c>
      <c r="AD27" s="328" t="s">
        <v>191</v>
      </c>
      <c r="AE27" s="328" t="s">
        <v>11</v>
      </c>
      <c r="AF27" s="328">
        <v>2234</v>
      </c>
      <c r="AG27" s="328">
        <v>1249</v>
      </c>
      <c r="AH27" s="328">
        <v>1004</v>
      </c>
      <c r="AI27" s="328">
        <v>828</v>
      </c>
      <c r="AJ27" s="328">
        <v>335</v>
      </c>
      <c r="AK27" s="328">
        <v>193</v>
      </c>
      <c r="AL27" s="328">
        <v>79</v>
      </c>
      <c r="AM27" s="328">
        <v>51</v>
      </c>
      <c r="AN27" s="328">
        <v>17</v>
      </c>
      <c r="AO27" s="328">
        <v>14</v>
      </c>
      <c r="AP27" s="328">
        <v>6004</v>
      </c>
      <c r="AR27" s="328" t="s">
        <v>3</v>
      </c>
      <c r="AS27" s="328" t="s">
        <v>27</v>
      </c>
      <c r="AT27" s="328">
        <v>20015</v>
      </c>
      <c r="AU27" s="328">
        <v>37804</v>
      </c>
      <c r="AV27" s="328">
        <v>46356</v>
      </c>
      <c r="AW27" s="328">
        <v>49308</v>
      </c>
      <c r="AX27" s="328">
        <v>35307</v>
      </c>
      <c r="AY27" s="328">
        <v>21507</v>
      </c>
      <c r="AZ27" s="328">
        <v>12780</v>
      </c>
      <c r="BA27" s="328">
        <v>6544</v>
      </c>
      <c r="BB27" s="328">
        <v>2823</v>
      </c>
      <c r="BC27" s="328">
        <v>175</v>
      </c>
      <c r="BD27" s="328">
        <v>232619</v>
      </c>
      <c r="BG27" s="328"/>
      <c r="BH27" s="328"/>
      <c r="BY27" s="301"/>
      <c r="BZ27" s="301"/>
      <c r="CA27" s="301"/>
    </row>
    <row r="28" spans="1:91" x14ac:dyDescent="0.25">
      <c r="A28" s="233"/>
      <c r="B28" s="363"/>
      <c r="C28" s="363"/>
      <c r="D28" s="363"/>
      <c r="E28" s="363"/>
      <c r="F28" s="363"/>
      <c r="G28" s="363"/>
      <c r="H28" s="363"/>
      <c r="I28" s="363"/>
      <c r="J28" s="363"/>
      <c r="K28" s="363"/>
      <c r="L28" s="363"/>
      <c r="M28" s="363"/>
      <c r="N28" s="233"/>
      <c r="O28" s="329"/>
      <c r="P28" s="330" t="s">
        <v>107</v>
      </c>
      <c r="Q28" s="330" t="s">
        <v>20</v>
      </c>
      <c r="R28" s="328">
        <v>1986</v>
      </c>
      <c r="S28" s="328">
        <v>3867</v>
      </c>
      <c r="T28" s="328">
        <v>5102</v>
      </c>
      <c r="U28" s="328">
        <v>4666</v>
      </c>
      <c r="V28" s="328">
        <v>2969</v>
      </c>
      <c r="W28" s="328">
        <v>1555</v>
      </c>
      <c r="X28" s="328">
        <v>871</v>
      </c>
      <c r="Y28" s="328">
        <v>383</v>
      </c>
      <c r="Z28" s="328">
        <v>185</v>
      </c>
      <c r="AA28" s="328">
        <v>16</v>
      </c>
      <c r="AB28" s="328">
        <v>21600</v>
      </c>
      <c r="AD28" s="328" t="s">
        <v>191</v>
      </c>
      <c r="AE28" s="328" t="s">
        <v>4</v>
      </c>
      <c r="AF28" s="328">
        <v>5895</v>
      </c>
      <c r="AG28" s="328">
        <v>21069</v>
      </c>
      <c r="AH28" s="328">
        <v>43624</v>
      </c>
      <c r="AI28" s="328">
        <v>64373</v>
      </c>
      <c r="AJ28" s="328">
        <v>41322</v>
      </c>
      <c r="AK28" s="328">
        <v>14606</v>
      </c>
      <c r="AL28" s="328">
        <v>4561</v>
      </c>
      <c r="AM28" s="328">
        <v>1314</v>
      </c>
      <c r="AN28" s="328">
        <v>2600</v>
      </c>
      <c r="AO28" s="328">
        <v>2789</v>
      </c>
      <c r="AP28" s="328">
        <v>202153</v>
      </c>
      <c r="AR28" s="328" t="s">
        <v>3</v>
      </c>
      <c r="AS28" s="328" t="s">
        <v>28</v>
      </c>
      <c r="AT28" s="328">
        <v>24607</v>
      </c>
      <c r="AU28" s="328">
        <v>45351</v>
      </c>
      <c r="AV28" s="328">
        <v>52683</v>
      </c>
      <c r="AW28" s="328">
        <v>45898</v>
      </c>
      <c r="AX28" s="328">
        <v>33278</v>
      </c>
      <c r="AY28" s="328">
        <v>22204</v>
      </c>
      <c r="AZ28" s="328">
        <v>14686</v>
      </c>
      <c r="BA28" s="328">
        <v>9079</v>
      </c>
      <c r="BB28" s="328">
        <v>6291</v>
      </c>
      <c r="BC28" s="328">
        <v>279</v>
      </c>
      <c r="BD28" s="328">
        <v>254356</v>
      </c>
      <c r="BG28" s="328"/>
      <c r="BH28" s="328"/>
      <c r="BY28" s="301"/>
      <c r="BZ28" s="301"/>
      <c r="CA28" s="301"/>
    </row>
    <row r="29" spans="1:91" ht="15" customHeight="1" x14ac:dyDescent="0.25">
      <c r="A29" s="233" t="s">
        <v>240</v>
      </c>
      <c r="B29" s="359">
        <f t="shared" ref="B29:B41" si="4">IFERROR( IF($B$6=$N$6, INDEX(R:R,MATCH($N29,$Q:$Q,0)), IF($B$6=$N$7, INDEX(AF:AF,MATCH($N29,$AE:$AE,0)),  INDEX(AT:AT,MATCH($N29,$AS:$AS,0)))),".")</f>
        <v>8745</v>
      </c>
      <c r="C29" s="359">
        <f t="shared" ref="C29:C41" si="5">IFERROR( IF($B$6=$N$6, INDEX(S:S,MATCH($N29,$Q:$Q,0)), IF($B$6=$N$7, INDEX(AG:AG,MATCH($N29,$AE:$AE,0)),  INDEX(AU:AU,MATCH($N29,$AS:$AS,0)))),".")</f>
        <v>21997</v>
      </c>
      <c r="D29" s="359">
        <f t="shared" ref="D29:D41" si="6">IFERROR( IF($B$6=$N$6, INDEX(T:T,MATCH($N29,$Q:$Q,0)), IF($B$6=$N$7, INDEX(AH:AH,MATCH($N29,$AE:$AE,0)),  INDEX(AV:AV,MATCH($N29,$AS:$AS,0)))),".")</f>
        <v>34688</v>
      </c>
      <c r="E29" s="359">
        <f t="shared" ref="E29:E41" si="7">IFERROR( IF($B$6=$N$6, INDEX(U:U,MATCH($N29,$Q:$Q,0)), IF($B$6=$N$7, INDEX(AI:AI,MATCH($N29,$AE:$AE,0)),  INDEX(AW:AW,MATCH($N29,$AS:$AS,0)))),".")</f>
        <v>40036</v>
      </c>
      <c r="F29" s="359">
        <f t="shared" ref="F29:F41" si="8">IFERROR( IF($B$6=$N$6, INDEX(V:V,MATCH($N29,$Q:$Q,0)), IF($B$6=$N$7, INDEX(AJ:AJ,MATCH($N29,$AE:$AE,0)),  INDEX(AX:AX,MATCH($N29,$AS:$AS,0)))),".")</f>
        <v>31262</v>
      </c>
      <c r="G29" s="359">
        <f t="shared" ref="G29:G41" si="9">IFERROR( IF($B$6=$N$6, INDEX(W:W,MATCH($N29,$Q:$Q,0)), IF($B$6=$N$7, INDEX(AK:AK,MATCH($N29,$AE:$AE,0)),  INDEX(AY:AY,MATCH($N29,$AS:$AS,0)))),".")</f>
        <v>19294</v>
      </c>
      <c r="H29" s="359">
        <f t="shared" ref="H29:H41" si="10">IFERROR( IF($B$6=$N$6, INDEX(X:X,MATCH($N29,$Q:$Q,0)), IF($B$6=$N$7, INDEX(AL:AL,MATCH($N29,$AE:$AE,0)),  INDEX(AZ:AZ,MATCH($N29,$AS:$AS,0)))),".")</f>
        <v>10844</v>
      </c>
      <c r="I29" s="359">
        <f t="shared" ref="I29:I41" si="11">IFERROR( IF($B$6=$N$6, INDEX(Y:Y,MATCH($N29,$Q:$Q,0)), IF($B$6=$N$7, INDEX(AM:AM,MATCH($N29,$AE:$AE,0)),  INDEX(BA:BA,MATCH($N29,$AS:$AS,0)))),".")</f>
        <v>5223</v>
      </c>
      <c r="J29" s="359">
        <f t="shared" ref="J29:J41" si="12">IFERROR( IF($B$6=$N$6, INDEX(Z:Z,MATCH($N29,$Q:$Q,0)), IF($B$6=$N$7, INDEX(AN:AN,MATCH($N29,$AE:$AE,0)),  INDEX(BB:BB,MATCH($N29,$AS:$AS,0)))),".")</f>
        <v>2806</v>
      </c>
      <c r="K29" s="359">
        <f t="shared" ref="K29:K41" si="13">IFERROR( IF($B$6=$N$6, INDEX(AA:AA,MATCH($N29,$Q:$Q,0)), IF($B$6=$N$7, INDEX(AO:AO,MATCH($N29,$AE:$AE,0)),  INDEX(BC:BC,MATCH($N29,$AS:$AS,0)))),".")</f>
        <v>261</v>
      </c>
      <c r="L29" s="362"/>
      <c r="M29" s="361">
        <f>IFERROR( IF($B$6=$N$6, INDEX(AB:AB,MATCH($N29,$Q:$Q,0)), IF($B$6=$N$7, INDEX(AP:AP,MATCH($N29,$AE:$AE,0)),  INDEX(BD:BD,MATCH($N29,$AS:$AS,0)))),".")</f>
        <v>175156</v>
      </c>
      <c r="N29" s="233" t="s">
        <v>79</v>
      </c>
      <c r="O29" s="329"/>
      <c r="P29" s="330" t="s">
        <v>107</v>
      </c>
      <c r="Q29" s="330" t="s">
        <v>21</v>
      </c>
      <c r="R29" s="328">
        <v>1463</v>
      </c>
      <c r="S29" s="328">
        <v>4095</v>
      </c>
      <c r="T29" s="328">
        <v>7202</v>
      </c>
      <c r="U29" s="328">
        <v>8714</v>
      </c>
      <c r="V29" s="328">
        <v>7102</v>
      </c>
      <c r="W29" s="328">
        <v>4338</v>
      </c>
      <c r="X29" s="328">
        <v>2537</v>
      </c>
      <c r="Y29" s="328">
        <v>1273</v>
      </c>
      <c r="Z29" s="328">
        <v>734</v>
      </c>
      <c r="AA29" s="328">
        <v>60</v>
      </c>
      <c r="AB29" s="328">
        <v>37518</v>
      </c>
      <c r="AD29" s="328" t="s">
        <v>191</v>
      </c>
      <c r="AE29" s="328" t="s">
        <v>5</v>
      </c>
      <c r="AF29" s="328">
        <v>1896</v>
      </c>
      <c r="AG29" s="328">
        <v>982</v>
      </c>
      <c r="AH29" s="328">
        <v>875</v>
      </c>
      <c r="AI29" s="328">
        <v>2113</v>
      </c>
      <c r="AJ29" s="328">
        <v>2183</v>
      </c>
      <c r="AK29" s="328">
        <v>3601</v>
      </c>
      <c r="AL29" s="328">
        <v>5278</v>
      </c>
      <c r="AM29" s="328">
        <v>3654</v>
      </c>
      <c r="AN29" s="328">
        <v>896</v>
      </c>
      <c r="AO29" s="328">
        <v>630</v>
      </c>
      <c r="AP29" s="328">
        <v>22108</v>
      </c>
      <c r="AR29" s="328" t="s">
        <v>3</v>
      </c>
      <c r="AS29" s="328" t="s">
        <v>237</v>
      </c>
      <c r="AT29" s="328">
        <v>146</v>
      </c>
      <c r="AU29" s="328">
        <v>188</v>
      </c>
      <c r="AV29" s="328">
        <v>222</v>
      </c>
      <c r="AW29" s="328">
        <v>200</v>
      </c>
      <c r="AX29" s="328">
        <v>132</v>
      </c>
      <c r="AY29" s="328">
        <v>93</v>
      </c>
      <c r="AZ29" s="328">
        <v>39</v>
      </c>
      <c r="BA29" s="328">
        <v>24</v>
      </c>
      <c r="BB29" s="328">
        <v>17</v>
      </c>
      <c r="BC29" s="328">
        <v>3</v>
      </c>
      <c r="BD29" s="328">
        <v>1064</v>
      </c>
      <c r="BG29" s="328"/>
      <c r="BH29" s="328"/>
      <c r="BY29" s="301"/>
      <c r="BZ29" s="301"/>
      <c r="CA29" s="301"/>
    </row>
    <row r="30" spans="1:91" ht="15" customHeight="1" x14ac:dyDescent="0.25">
      <c r="A30" s="233" t="s">
        <v>15</v>
      </c>
      <c r="B30" s="359">
        <f t="shared" si="4"/>
        <v>494</v>
      </c>
      <c r="C30" s="359">
        <f t="shared" si="5"/>
        <v>1052</v>
      </c>
      <c r="D30" s="359">
        <f t="shared" si="6"/>
        <v>1358</v>
      </c>
      <c r="E30" s="359">
        <f t="shared" si="7"/>
        <v>1423</v>
      </c>
      <c r="F30" s="359">
        <f t="shared" si="8"/>
        <v>940</v>
      </c>
      <c r="G30" s="359">
        <f t="shared" si="9"/>
        <v>636</v>
      </c>
      <c r="H30" s="359">
        <f t="shared" si="10"/>
        <v>367</v>
      </c>
      <c r="I30" s="359">
        <f t="shared" si="11"/>
        <v>205</v>
      </c>
      <c r="J30" s="359" t="str">
        <f t="shared" si="12"/>
        <v>x</v>
      </c>
      <c r="K30" s="359" t="str">
        <f t="shared" si="13"/>
        <v>x</v>
      </c>
      <c r="L30" s="362"/>
      <c r="M30" s="361">
        <f>IFERROR( IF($B$6=$N$6, INDEX(AB:AB,MATCH($N30,$Q:$Q,0)), IF($B$6=$N$7, INDEX(AP:AP,MATCH($N30,$AE:$AE,0)),  INDEX(BD:BD,MATCH($N30,$AS:$AS,0)))),".")</f>
        <v>6611</v>
      </c>
      <c r="N30" s="233" t="s">
        <v>15</v>
      </c>
      <c r="O30" s="329"/>
      <c r="P30" s="330" t="s">
        <v>107</v>
      </c>
      <c r="Q30" s="330" t="s">
        <v>22</v>
      </c>
      <c r="R30" s="328">
        <v>77</v>
      </c>
      <c r="S30" s="328">
        <v>354</v>
      </c>
      <c r="T30" s="328">
        <v>797</v>
      </c>
      <c r="U30" s="328">
        <v>1548</v>
      </c>
      <c r="V30" s="328">
        <v>1593</v>
      </c>
      <c r="W30" s="328">
        <v>1085</v>
      </c>
      <c r="X30" s="328">
        <v>666</v>
      </c>
      <c r="Y30" s="328">
        <v>463</v>
      </c>
      <c r="Z30" s="328">
        <v>262</v>
      </c>
      <c r="AA30" s="328">
        <v>4</v>
      </c>
      <c r="AB30" s="328">
        <v>6849</v>
      </c>
      <c r="AD30" s="328"/>
      <c r="AE30" s="328"/>
      <c r="AF30" s="328"/>
      <c r="AG30" s="328"/>
      <c r="AH30" s="328"/>
      <c r="AI30" s="328"/>
      <c r="AJ30" s="328"/>
      <c r="AK30" s="328"/>
      <c r="AL30" s="328"/>
      <c r="AM30" s="328"/>
      <c r="AN30" s="328"/>
      <c r="AO30" s="328"/>
      <c r="AP30" s="328"/>
      <c r="AR30" s="328" t="s">
        <v>3</v>
      </c>
      <c r="AS30" s="328" t="s">
        <v>23</v>
      </c>
      <c r="AT30" s="328">
        <v>3295</v>
      </c>
      <c r="AU30" s="328">
        <v>11639</v>
      </c>
      <c r="AV30" s="328">
        <v>18100</v>
      </c>
      <c r="AW30" s="328">
        <v>17140</v>
      </c>
      <c r="AX30" s="328">
        <v>10794</v>
      </c>
      <c r="AY30" s="328">
        <v>6087</v>
      </c>
      <c r="AZ30" s="328">
        <v>3832</v>
      </c>
      <c r="BA30" s="328">
        <v>2580</v>
      </c>
      <c r="BB30" s="328">
        <v>1751</v>
      </c>
      <c r="BC30" s="328">
        <v>191</v>
      </c>
      <c r="BD30" s="328">
        <v>75409</v>
      </c>
      <c r="BG30" s="328"/>
      <c r="BH30" s="328"/>
      <c r="BY30" s="301"/>
      <c r="BZ30" s="301"/>
      <c r="CA30" s="301"/>
    </row>
    <row r="31" spans="1:91" ht="15" customHeight="1" x14ac:dyDescent="0.25">
      <c r="A31" s="233" t="s">
        <v>16</v>
      </c>
      <c r="B31" s="359">
        <f t="shared" si="4"/>
        <v>1630</v>
      </c>
      <c r="C31" s="359">
        <f t="shared" si="5"/>
        <v>4320</v>
      </c>
      <c r="D31" s="359">
        <f t="shared" si="6"/>
        <v>6681</v>
      </c>
      <c r="E31" s="359">
        <f t="shared" si="7"/>
        <v>7792</v>
      </c>
      <c r="F31" s="359">
        <f t="shared" si="8"/>
        <v>6170</v>
      </c>
      <c r="G31" s="359">
        <f t="shared" si="9"/>
        <v>3736</v>
      </c>
      <c r="H31" s="359">
        <f t="shared" si="10"/>
        <v>1886</v>
      </c>
      <c r="I31" s="359">
        <f t="shared" si="11"/>
        <v>808</v>
      </c>
      <c r="J31" s="359">
        <f t="shared" si="12"/>
        <v>387</v>
      </c>
      <c r="K31" s="359">
        <f t="shared" si="13"/>
        <v>42</v>
      </c>
      <c r="L31" s="362"/>
      <c r="M31" s="361">
        <f>IFERROR( IF($B$6=$N$6, INDEX(AB:AB,MATCH($N31,$Q:$Q,0)), IF($B$6=$N$7, INDEX(AP:AP,MATCH($N31,$AE:$AE,0)),  INDEX(BD:BD,MATCH($N31,$AS:$AS,0)))),".")</f>
        <v>33452</v>
      </c>
      <c r="N31" s="233" t="s">
        <v>16</v>
      </c>
      <c r="O31" s="329"/>
      <c r="P31" s="330" t="s">
        <v>107</v>
      </c>
      <c r="Q31" s="330" t="s">
        <v>23</v>
      </c>
      <c r="R31" s="328">
        <v>3020</v>
      </c>
      <c r="S31" s="328">
        <v>11098</v>
      </c>
      <c r="T31" s="328">
        <v>17561</v>
      </c>
      <c r="U31" s="328">
        <v>16720</v>
      </c>
      <c r="V31" s="328">
        <v>10515</v>
      </c>
      <c r="W31" s="328">
        <v>5864</v>
      </c>
      <c r="X31" s="328">
        <v>3706</v>
      </c>
      <c r="Y31" s="328">
        <v>2500</v>
      </c>
      <c r="Z31" s="328">
        <v>1701</v>
      </c>
      <c r="AA31" s="328">
        <v>156</v>
      </c>
      <c r="AB31" s="328">
        <v>72841</v>
      </c>
      <c r="AR31" s="328" t="s">
        <v>3</v>
      </c>
      <c r="AS31" s="328" t="s">
        <v>22</v>
      </c>
      <c r="AT31" s="328">
        <v>77</v>
      </c>
      <c r="AU31" s="328">
        <v>354</v>
      </c>
      <c r="AV31" s="328">
        <v>797</v>
      </c>
      <c r="AW31" s="328">
        <v>1548</v>
      </c>
      <c r="AX31" s="328">
        <v>1593</v>
      </c>
      <c r="AY31" s="328">
        <v>1085</v>
      </c>
      <c r="AZ31" s="328">
        <v>666</v>
      </c>
      <c r="BA31" s="328">
        <v>463</v>
      </c>
      <c r="BB31" s="328">
        <v>262</v>
      </c>
      <c r="BC31" s="328">
        <v>4</v>
      </c>
      <c r="BD31" s="328">
        <v>6849</v>
      </c>
      <c r="BG31" s="328"/>
      <c r="BH31" s="328"/>
      <c r="BY31" s="301"/>
      <c r="BZ31" s="301"/>
      <c r="CA31" s="301"/>
    </row>
    <row r="32" spans="1:91" ht="15" customHeight="1" x14ac:dyDescent="0.25">
      <c r="A32" s="233" t="s">
        <v>17</v>
      </c>
      <c r="B32" s="359">
        <f t="shared" si="4"/>
        <v>1215</v>
      </c>
      <c r="C32" s="359">
        <f t="shared" si="5"/>
        <v>3302</v>
      </c>
      <c r="D32" s="359">
        <f t="shared" si="6"/>
        <v>4941</v>
      </c>
      <c r="E32" s="359">
        <f t="shared" si="7"/>
        <v>5573</v>
      </c>
      <c r="F32" s="359">
        <f t="shared" si="8"/>
        <v>4580</v>
      </c>
      <c r="G32" s="359">
        <f t="shared" si="9"/>
        <v>2936</v>
      </c>
      <c r="H32" s="359">
        <f t="shared" si="10"/>
        <v>1743</v>
      </c>
      <c r="I32" s="359">
        <f t="shared" si="11"/>
        <v>951</v>
      </c>
      <c r="J32" s="359">
        <f t="shared" si="12"/>
        <v>601</v>
      </c>
      <c r="K32" s="359">
        <f t="shared" si="13"/>
        <v>36</v>
      </c>
      <c r="L32" s="362"/>
      <c r="M32" s="361">
        <f t="shared" ref="M32:M39" si="14">IFERROR( IF($B$6=$N$6, INDEX(AB:AB,MATCH($N32,$Q:$Q,0)), IF($B$6=$N$7, INDEX(AP:AP,MATCH($N32,$AE:$AE,0)),  INDEX(BD:BD,MATCH($N32,$AS:$AS,0)))),".")</f>
        <v>25878</v>
      </c>
      <c r="N32" s="233" t="s">
        <v>17</v>
      </c>
      <c r="O32" s="329"/>
      <c r="P32" s="330" t="s">
        <v>107</v>
      </c>
      <c r="Q32" s="330" t="s">
        <v>24</v>
      </c>
      <c r="R32" s="328">
        <v>2373</v>
      </c>
      <c r="S32" s="328">
        <v>9936</v>
      </c>
      <c r="T32" s="328">
        <v>17429</v>
      </c>
      <c r="U32" s="328">
        <v>16870</v>
      </c>
      <c r="V32" s="328">
        <v>11859</v>
      </c>
      <c r="W32" s="328">
        <v>6986</v>
      </c>
      <c r="X32" s="328">
        <v>3967</v>
      </c>
      <c r="Y32" s="328">
        <v>2270</v>
      </c>
      <c r="Z32" s="328">
        <v>1292</v>
      </c>
      <c r="AA32" s="328">
        <v>65</v>
      </c>
      <c r="AB32" s="328">
        <v>73047</v>
      </c>
      <c r="AR32" s="328" t="s">
        <v>3</v>
      </c>
      <c r="AS32" s="328" t="s">
        <v>21</v>
      </c>
      <c r="AT32" s="328">
        <v>1463</v>
      </c>
      <c r="AU32" s="328">
        <v>4095</v>
      </c>
      <c r="AV32" s="328">
        <v>7202</v>
      </c>
      <c r="AW32" s="328">
        <v>8714</v>
      </c>
      <c r="AX32" s="328">
        <v>7102</v>
      </c>
      <c r="AY32" s="328">
        <v>4338</v>
      </c>
      <c r="AZ32" s="328">
        <v>2537</v>
      </c>
      <c r="BA32" s="328">
        <v>1273</v>
      </c>
      <c r="BB32" s="328">
        <v>734</v>
      </c>
      <c r="BC32" s="328">
        <v>60</v>
      </c>
      <c r="BD32" s="328">
        <v>37518</v>
      </c>
      <c r="BG32" s="328"/>
      <c r="BH32" s="328"/>
      <c r="BY32" s="301"/>
      <c r="BZ32" s="301"/>
      <c r="CA32" s="301"/>
    </row>
    <row r="33" spans="1:79" ht="15" customHeight="1" x14ac:dyDescent="0.25">
      <c r="A33" s="233" t="s">
        <v>18</v>
      </c>
      <c r="B33" s="359">
        <f t="shared" si="4"/>
        <v>1788</v>
      </c>
      <c r="C33" s="359">
        <f t="shared" si="5"/>
        <v>4925</v>
      </c>
      <c r="D33" s="359">
        <f t="shared" si="6"/>
        <v>8856</v>
      </c>
      <c r="E33" s="359">
        <f t="shared" si="7"/>
        <v>11310</v>
      </c>
      <c r="F33" s="359">
        <f t="shared" si="8"/>
        <v>9097</v>
      </c>
      <c r="G33" s="359">
        <f t="shared" si="9"/>
        <v>5853</v>
      </c>
      <c r="H33" s="359">
        <f t="shared" si="10"/>
        <v>3340</v>
      </c>
      <c r="I33" s="359">
        <f t="shared" si="11"/>
        <v>1561</v>
      </c>
      <c r="J33" s="359">
        <f t="shared" si="12"/>
        <v>750</v>
      </c>
      <c r="K33" s="359">
        <f t="shared" si="13"/>
        <v>100</v>
      </c>
      <c r="L33" s="362"/>
      <c r="M33" s="361">
        <f>IFERROR( IF($B$6=$N$6, INDEX(AB:AB,MATCH($N33,$Q:$Q,0)), IF($B$6=$N$7, INDEX(AP:AP,MATCH($N33,$AE:$AE,0)),  INDEX(BD:BD,MATCH($N33,$AS:$AS,0)))),".")</f>
        <v>47580</v>
      </c>
      <c r="N33" s="233" t="s">
        <v>18</v>
      </c>
      <c r="O33" s="329"/>
      <c r="P33" s="330" t="s">
        <v>107</v>
      </c>
      <c r="Q33" s="330" t="s">
        <v>25</v>
      </c>
      <c r="R33" s="328">
        <v>146</v>
      </c>
      <c r="S33" s="328">
        <v>1243</v>
      </c>
      <c r="T33" s="328">
        <v>2291</v>
      </c>
      <c r="U33" s="328">
        <v>2311</v>
      </c>
      <c r="V33" s="328">
        <v>1724</v>
      </c>
      <c r="W33" s="328">
        <v>1210</v>
      </c>
      <c r="X33" s="328">
        <v>618</v>
      </c>
      <c r="Y33" s="328">
        <v>437</v>
      </c>
      <c r="Z33" s="328">
        <v>491</v>
      </c>
      <c r="AA33" s="328">
        <v>20</v>
      </c>
      <c r="AB33" s="328">
        <v>10491</v>
      </c>
      <c r="AR33" s="328" t="s">
        <v>3</v>
      </c>
      <c r="AS33" s="328" t="s">
        <v>20</v>
      </c>
      <c r="AT33" s="328">
        <v>1986</v>
      </c>
      <c r="AU33" s="328">
        <v>3867</v>
      </c>
      <c r="AV33" s="328">
        <v>5102</v>
      </c>
      <c r="AW33" s="328">
        <v>4666</v>
      </c>
      <c r="AX33" s="328">
        <v>2969</v>
      </c>
      <c r="AY33" s="328">
        <v>1555</v>
      </c>
      <c r="AZ33" s="328">
        <v>871</v>
      </c>
      <c r="BA33" s="328">
        <v>383</v>
      </c>
      <c r="BB33" s="328" t="s">
        <v>246</v>
      </c>
      <c r="BC33" s="328" t="s">
        <v>246</v>
      </c>
      <c r="BD33" s="328">
        <v>21600</v>
      </c>
      <c r="BG33" s="328"/>
      <c r="BH33" s="328"/>
      <c r="BY33" s="301"/>
      <c r="BZ33" s="301"/>
      <c r="CA33" s="301"/>
    </row>
    <row r="34" spans="1:79" ht="15" customHeight="1" x14ac:dyDescent="0.25">
      <c r="A34" s="233" t="s">
        <v>19</v>
      </c>
      <c r="B34" s="359">
        <f t="shared" si="4"/>
        <v>169</v>
      </c>
      <c r="C34" s="359">
        <f t="shared" si="5"/>
        <v>436</v>
      </c>
      <c r="D34" s="359">
        <f t="shared" si="6"/>
        <v>548</v>
      </c>
      <c r="E34" s="359">
        <f t="shared" si="7"/>
        <v>558</v>
      </c>
      <c r="F34" s="359">
        <f t="shared" si="8"/>
        <v>404</v>
      </c>
      <c r="G34" s="359">
        <f t="shared" si="9"/>
        <v>240</v>
      </c>
      <c r="H34" s="359">
        <f t="shared" si="10"/>
        <v>100</v>
      </c>
      <c r="I34" s="359">
        <f t="shared" si="11"/>
        <v>42</v>
      </c>
      <c r="J34" s="359" t="str">
        <f t="shared" si="12"/>
        <v>x</v>
      </c>
      <c r="K34" s="359" t="str">
        <f t="shared" si="13"/>
        <v>x</v>
      </c>
      <c r="L34" s="362"/>
      <c r="M34" s="361">
        <f>IFERROR( IF($B$6=$N$6, INDEX(AB:AB,MATCH($N34,$Q:$Q,0)), IF($B$6=$N$7, INDEX(AP:AP,MATCH($N34,$AE:$AE,0)),  INDEX(BD:BD,MATCH($N34,$AS:$AS,0)))),".")</f>
        <v>2517</v>
      </c>
      <c r="N34" s="233" t="s">
        <v>19</v>
      </c>
      <c r="O34" s="329"/>
      <c r="P34" s="330" t="s">
        <v>107</v>
      </c>
      <c r="Q34" s="330" t="s">
        <v>26</v>
      </c>
      <c r="R34" s="328">
        <v>594</v>
      </c>
      <c r="S34" s="328">
        <v>2515</v>
      </c>
      <c r="T34" s="328">
        <v>4600</v>
      </c>
      <c r="U34" s="328">
        <v>5729</v>
      </c>
      <c r="V34" s="328">
        <v>4942</v>
      </c>
      <c r="W34" s="328">
        <v>3165</v>
      </c>
      <c r="X34" s="328">
        <v>1690</v>
      </c>
      <c r="Y34" s="328">
        <v>678</v>
      </c>
      <c r="Z34" s="328">
        <v>335</v>
      </c>
      <c r="AA34" s="328">
        <v>50</v>
      </c>
      <c r="AB34" s="328">
        <v>24298</v>
      </c>
      <c r="AR34" s="328" t="s">
        <v>3</v>
      </c>
      <c r="AS34" s="328" t="s">
        <v>19</v>
      </c>
      <c r="AT34" s="328">
        <v>169</v>
      </c>
      <c r="AU34" s="328">
        <v>436</v>
      </c>
      <c r="AV34" s="328">
        <v>548</v>
      </c>
      <c r="AW34" s="328">
        <v>558</v>
      </c>
      <c r="AX34" s="328">
        <v>404</v>
      </c>
      <c r="AY34" s="328">
        <v>240</v>
      </c>
      <c r="AZ34" s="328">
        <v>100</v>
      </c>
      <c r="BA34" s="328">
        <v>42</v>
      </c>
      <c r="BB34" s="328" t="s">
        <v>246</v>
      </c>
      <c r="BC34" s="328" t="s">
        <v>246</v>
      </c>
      <c r="BD34" s="328">
        <v>2517</v>
      </c>
      <c r="BG34" s="328"/>
      <c r="BH34" s="328"/>
      <c r="BY34" s="301"/>
      <c r="BZ34" s="301"/>
      <c r="CA34" s="301"/>
    </row>
    <row r="35" spans="1:79" ht="15" customHeight="1" x14ac:dyDescent="0.25">
      <c r="A35" s="233" t="s">
        <v>20</v>
      </c>
      <c r="B35" s="359">
        <f t="shared" si="4"/>
        <v>1986</v>
      </c>
      <c r="C35" s="359">
        <f t="shared" si="5"/>
        <v>3867</v>
      </c>
      <c r="D35" s="359">
        <f t="shared" si="6"/>
        <v>5102</v>
      </c>
      <c r="E35" s="359">
        <f t="shared" si="7"/>
        <v>4666</v>
      </c>
      <c r="F35" s="359">
        <f t="shared" si="8"/>
        <v>2969</v>
      </c>
      <c r="G35" s="359">
        <f t="shared" si="9"/>
        <v>1555</v>
      </c>
      <c r="H35" s="359">
        <f t="shared" si="10"/>
        <v>871</v>
      </c>
      <c r="I35" s="359">
        <f t="shared" si="11"/>
        <v>383</v>
      </c>
      <c r="J35" s="359">
        <f t="shared" si="12"/>
        <v>185</v>
      </c>
      <c r="K35" s="359">
        <f t="shared" si="13"/>
        <v>16</v>
      </c>
      <c r="L35" s="362"/>
      <c r="M35" s="361">
        <f>IFERROR( IF($B$6=$N$6, INDEX(AB:AB,MATCH($N35,$Q:$Q,0)), IF($B$6=$N$7, INDEX(AP:AP,MATCH($N35,$AE:$AE,0)),  INDEX(BD:BD,MATCH($N35,$AS:$AS,0)))),".")</f>
        <v>21600</v>
      </c>
      <c r="N35" s="233" t="s">
        <v>20</v>
      </c>
      <c r="O35" s="329"/>
      <c r="P35" s="330" t="s">
        <v>107</v>
      </c>
      <c r="Q35" s="330" t="s">
        <v>27</v>
      </c>
      <c r="R35" s="328">
        <v>18884</v>
      </c>
      <c r="S35" s="328">
        <v>36775</v>
      </c>
      <c r="T35" s="328">
        <v>45616</v>
      </c>
      <c r="U35" s="328">
        <v>48825</v>
      </c>
      <c r="V35" s="328">
        <v>35059</v>
      </c>
      <c r="W35" s="328">
        <v>21367</v>
      </c>
      <c r="X35" s="328">
        <v>12679</v>
      </c>
      <c r="Y35" s="328">
        <v>6486</v>
      </c>
      <c r="Z35" s="328">
        <v>2773</v>
      </c>
      <c r="AA35" s="328">
        <v>145</v>
      </c>
      <c r="AB35" s="328">
        <v>228609</v>
      </c>
      <c r="AD35" s="222" t="s">
        <v>191</v>
      </c>
      <c r="AE35" s="222" t="s">
        <v>163</v>
      </c>
      <c r="AF35" s="222">
        <v>15134</v>
      </c>
      <c r="AG35" s="222">
        <v>14403</v>
      </c>
      <c r="AH35" s="222">
        <v>15734</v>
      </c>
      <c r="AI35" s="222">
        <v>15261</v>
      </c>
      <c r="AJ35" s="222">
        <v>10990</v>
      </c>
      <c r="AK35" s="222">
        <v>8037</v>
      </c>
      <c r="AL35" s="222">
        <v>5127</v>
      </c>
      <c r="AM35" s="222">
        <v>3112</v>
      </c>
      <c r="AN35" s="222">
        <v>2374</v>
      </c>
      <c r="AO35" s="222">
        <v>1123</v>
      </c>
      <c r="AP35" s="222">
        <v>91295</v>
      </c>
      <c r="AR35" s="328" t="s">
        <v>3</v>
      </c>
      <c r="AS35" s="328" t="s">
        <v>18</v>
      </c>
      <c r="AT35" s="328">
        <v>1788</v>
      </c>
      <c r="AU35" s="328">
        <v>4925</v>
      </c>
      <c r="AV35" s="328">
        <v>8856</v>
      </c>
      <c r="AW35" s="328">
        <v>11310</v>
      </c>
      <c r="AX35" s="328">
        <v>9097</v>
      </c>
      <c r="AY35" s="328">
        <v>5853</v>
      </c>
      <c r="AZ35" s="328">
        <v>3340</v>
      </c>
      <c r="BA35" s="328">
        <v>1561</v>
      </c>
      <c r="BB35" s="328">
        <v>750</v>
      </c>
      <c r="BC35" s="328">
        <v>100</v>
      </c>
      <c r="BD35" s="328">
        <v>47580</v>
      </c>
      <c r="BG35" s="328"/>
      <c r="BH35" s="328"/>
      <c r="BY35" s="301"/>
      <c r="BZ35" s="301"/>
      <c r="CA35" s="301"/>
    </row>
    <row r="36" spans="1:79" ht="15" customHeight="1" x14ac:dyDescent="0.25">
      <c r="A36" s="233" t="s">
        <v>474</v>
      </c>
      <c r="B36" s="359">
        <f t="shared" si="4"/>
        <v>1463</v>
      </c>
      <c r="C36" s="359">
        <f t="shared" si="5"/>
        <v>4095</v>
      </c>
      <c r="D36" s="359">
        <f t="shared" si="6"/>
        <v>7202</v>
      </c>
      <c r="E36" s="359">
        <f t="shared" si="7"/>
        <v>8714</v>
      </c>
      <c r="F36" s="359">
        <f t="shared" si="8"/>
        <v>7102</v>
      </c>
      <c r="G36" s="359">
        <f t="shared" si="9"/>
        <v>4338</v>
      </c>
      <c r="H36" s="359">
        <f t="shared" si="10"/>
        <v>2537</v>
      </c>
      <c r="I36" s="359">
        <f t="shared" si="11"/>
        <v>1273</v>
      </c>
      <c r="J36" s="359">
        <f t="shared" si="12"/>
        <v>734</v>
      </c>
      <c r="K36" s="359">
        <f t="shared" si="13"/>
        <v>60</v>
      </c>
      <c r="L36" s="362"/>
      <c r="M36" s="361">
        <f t="shared" si="14"/>
        <v>37518</v>
      </c>
      <c r="N36" s="233" t="s">
        <v>21</v>
      </c>
      <c r="O36" s="329"/>
      <c r="P36" s="330" t="s">
        <v>107</v>
      </c>
      <c r="Q36" s="330" t="s">
        <v>237</v>
      </c>
      <c r="R36" s="328">
        <v>146</v>
      </c>
      <c r="S36" s="328">
        <v>188</v>
      </c>
      <c r="T36" s="328">
        <v>222</v>
      </c>
      <c r="U36" s="328">
        <v>200</v>
      </c>
      <c r="V36" s="328">
        <v>132</v>
      </c>
      <c r="W36" s="328">
        <v>93</v>
      </c>
      <c r="X36" s="328">
        <v>39</v>
      </c>
      <c r="Y36" s="328">
        <v>24</v>
      </c>
      <c r="Z36" s="328">
        <v>17</v>
      </c>
      <c r="AA36" s="328">
        <v>3</v>
      </c>
      <c r="AB36" s="328">
        <v>1064</v>
      </c>
      <c r="AD36" s="222" t="s">
        <v>191</v>
      </c>
      <c r="AE36" s="222" t="s">
        <v>83</v>
      </c>
      <c r="AF36" s="222">
        <v>6934</v>
      </c>
      <c r="AG36" s="222">
        <v>3073</v>
      </c>
      <c r="AH36" s="222">
        <v>1977</v>
      </c>
      <c r="AI36" s="222">
        <v>1104</v>
      </c>
      <c r="AJ36" s="222">
        <v>588</v>
      </c>
      <c r="AK36" s="222">
        <v>234</v>
      </c>
      <c r="AL36" s="222">
        <v>91</v>
      </c>
      <c r="AM36" s="222">
        <v>38</v>
      </c>
      <c r="AN36" s="222">
        <v>12</v>
      </c>
      <c r="AO36" s="222">
        <v>19</v>
      </c>
      <c r="AP36" s="222">
        <v>14070</v>
      </c>
      <c r="AR36" s="328" t="s">
        <v>3</v>
      </c>
      <c r="AS36" s="328" t="s">
        <v>17</v>
      </c>
      <c r="AT36" s="328">
        <v>1215</v>
      </c>
      <c r="AU36" s="328">
        <v>3302</v>
      </c>
      <c r="AV36" s="328">
        <v>4941</v>
      </c>
      <c r="AW36" s="328">
        <v>5573</v>
      </c>
      <c r="AX36" s="328">
        <v>4580</v>
      </c>
      <c r="AY36" s="328">
        <v>2936</v>
      </c>
      <c r="AZ36" s="328">
        <v>1743</v>
      </c>
      <c r="BA36" s="328">
        <v>951</v>
      </c>
      <c r="BB36" s="328">
        <v>601</v>
      </c>
      <c r="BC36" s="328">
        <v>36</v>
      </c>
      <c r="BD36" s="328">
        <v>25878</v>
      </c>
      <c r="BG36" s="328"/>
      <c r="BH36" s="328"/>
      <c r="BY36" s="301"/>
      <c r="BZ36" s="301"/>
      <c r="CA36" s="301"/>
    </row>
    <row r="37" spans="1:79" ht="15" customHeight="1" x14ac:dyDescent="0.25">
      <c r="A37" s="271" t="s">
        <v>22</v>
      </c>
      <c r="B37" s="359">
        <f t="shared" si="4"/>
        <v>77</v>
      </c>
      <c r="C37" s="359">
        <f t="shared" si="5"/>
        <v>354</v>
      </c>
      <c r="D37" s="359">
        <f t="shared" si="6"/>
        <v>797</v>
      </c>
      <c r="E37" s="359">
        <f t="shared" si="7"/>
        <v>1548</v>
      </c>
      <c r="F37" s="359">
        <f t="shared" si="8"/>
        <v>1593</v>
      </c>
      <c r="G37" s="359">
        <f t="shared" si="9"/>
        <v>1085</v>
      </c>
      <c r="H37" s="359">
        <f t="shared" si="10"/>
        <v>666</v>
      </c>
      <c r="I37" s="359">
        <f t="shared" si="11"/>
        <v>463</v>
      </c>
      <c r="J37" s="359">
        <f t="shared" si="12"/>
        <v>262</v>
      </c>
      <c r="K37" s="359">
        <f t="shared" si="13"/>
        <v>4</v>
      </c>
      <c r="L37" s="362"/>
      <c r="M37" s="361">
        <f t="shared" si="14"/>
        <v>6849</v>
      </c>
      <c r="N37" s="271" t="s">
        <v>22</v>
      </c>
      <c r="O37" s="329"/>
      <c r="P37" s="330" t="s">
        <v>107</v>
      </c>
      <c r="Q37" s="330" t="s">
        <v>28</v>
      </c>
      <c r="R37" s="328">
        <v>21002</v>
      </c>
      <c r="S37" s="328">
        <v>42670</v>
      </c>
      <c r="T37" s="328">
        <v>50775</v>
      </c>
      <c r="U37" s="328">
        <v>44706</v>
      </c>
      <c r="V37" s="328">
        <v>32704</v>
      </c>
      <c r="W37" s="328">
        <v>21718</v>
      </c>
      <c r="X37" s="328">
        <v>14332</v>
      </c>
      <c r="Y37" s="328">
        <v>8837</v>
      </c>
      <c r="Z37" s="328">
        <v>6114</v>
      </c>
      <c r="AA37" s="328">
        <v>223</v>
      </c>
      <c r="AB37" s="328">
        <v>243081</v>
      </c>
      <c r="AD37" s="222" t="s">
        <v>191</v>
      </c>
      <c r="AE37" s="222" t="s">
        <v>76</v>
      </c>
      <c r="AF37" s="222">
        <v>7964</v>
      </c>
      <c r="AG37" s="222">
        <v>4639</v>
      </c>
      <c r="AH37" s="222">
        <v>3565</v>
      </c>
      <c r="AI37" s="222">
        <v>2388</v>
      </c>
      <c r="AJ37" s="222">
        <v>878</v>
      </c>
      <c r="AK37" s="222">
        <v>537</v>
      </c>
      <c r="AL37" s="222">
        <v>274</v>
      </c>
      <c r="AM37" s="222">
        <v>132</v>
      </c>
      <c r="AN37" s="222">
        <v>136</v>
      </c>
      <c r="AO37" s="222">
        <v>60</v>
      </c>
      <c r="AP37" s="222">
        <v>20573</v>
      </c>
      <c r="AR37" s="328" t="s">
        <v>3</v>
      </c>
      <c r="AS37" s="328" t="s">
        <v>16</v>
      </c>
      <c r="AT37" s="328">
        <v>1630</v>
      </c>
      <c r="AU37" s="328">
        <v>4320</v>
      </c>
      <c r="AV37" s="328">
        <v>6681</v>
      </c>
      <c r="AW37" s="328">
        <v>7792</v>
      </c>
      <c r="AX37" s="328">
        <v>6170</v>
      </c>
      <c r="AY37" s="328">
        <v>3736</v>
      </c>
      <c r="AZ37" s="328">
        <v>1886</v>
      </c>
      <c r="BA37" s="328">
        <v>808</v>
      </c>
      <c r="BB37" s="328">
        <v>387</v>
      </c>
      <c r="BC37" s="328">
        <v>42</v>
      </c>
      <c r="BD37" s="328">
        <v>33452</v>
      </c>
      <c r="BG37" s="328"/>
      <c r="BH37" s="328"/>
      <c r="BY37" s="301"/>
      <c r="BZ37" s="301"/>
      <c r="CA37" s="301"/>
    </row>
    <row r="38" spans="1:79" ht="15" customHeight="1" x14ac:dyDescent="0.25">
      <c r="A38" s="233" t="s">
        <v>23</v>
      </c>
      <c r="B38" s="359">
        <f t="shared" si="4"/>
        <v>3020</v>
      </c>
      <c r="C38" s="359">
        <f t="shared" si="5"/>
        <v>11098</v>
      </c>
      <c r="D38" s="359">
        <f t="shared" si="6"/>
        <v>17561</v>
      </c>
      <c r="E38" s="359">
        <f t="shared" si="7"/>
        <v>16720</v>
      </c>
      <c r="F38" s="359">
        <f t="shared" si="8"/>
        <v>10515</v>
      </c>
      <c r="G38" s="359">
        <f t="shared" si="9"/>
        <v>5864</v>
      </c>
      <c r="H38" s="359">
        <f t="shared" si="10"/>
        <v>3706</v>
      </c>
      <c r="I38" s="359">
        <f t="shared" si="11"/>
        <v>2500</v>
      </c>
      <c r="J38" s="359">
        <f t="shared" si="12"/>
        <v>1701</v>
      </c>
      <c r="K38" s="359">
        <f t="shared" si="13"/>
        <v>156</v>
      </c>
      <c r="L38" s="362"/>
      <c r="M38" s="361">
        <f t="shared" si="14"/>
        <v>72841</v>
      </c>
      <c r="N38" s="233" t="s">
        <v>23</v>
      </c>
      <c r="O38" s="329"/>
      <c r="P38" s="330" t="s">
        <v>107</v>
      </c>
      <c r="Q38" s="330" t="s">
        <v>29</v>
      </c>
      <c r="R38" s="328">
        <v>74</v>
      </c>
      <c r="S38" s="328">
        <v>407</v>
      </c>
      <c r="T38" s="328">
        <v>898</v>
      </c>
      <c r="U38" s="328">
        <v>1107</v>
      </c>
      <c r="V38" s="328">
        <v>995</v>
      </c>
      <c r="W38" s="328">
        <v>683</v>
      </c>
      <c r="X38" s="328">
        <v>495</v>
      </c>
      <c r="Y38" s="328">
        <v>356</v>
      </c>
      <c r="Z38" s="328">
        <v>243</v>
      </c>
      <c r="AA38" s="328">
        <v>44</v>
      </c>
      <c r="AB38" s="328">
        <v>5302</v>
      </c>
      <c r="AD38" s="222" t="s">
        <v>191</v>
      </c>
      <c r="AE38" s="222" t="s">
        <v>91</v>
      </c>
      <c r="AF38" s="222">
        <v>5895</v>
      </c>
      <c r="AG38" s="222">
        <v>21069</v>
      </c>
      <c r="AH38" s="222">
        <v>43624</v>
      </c>
      <c r="AI38" s="222">
        <v>64373</v>
      </c>
      <c r="AJ38" s="222">
        <v>41322</v>
      </c>
      <c r="AK38" s="222">
        <v>14606</v>
      </c>
      <c r="AL38" s="222">
        <v>4561</v>
      </c>
      <c r="AM38" s="222">
        <v>1314</v>
      </c>
      <c r="AN38" s="222">
        <v>2600</v>
      </c>
      <c r="AO38" s="222">
        <v>2789</v>
      </c>
      <c r="AP38" s="222">
        <v>202153</v>
      </c>
      <c r="AR38" s="328" t="s">
        <v>3</v>
      </c>
      <c r="AS38" s="328" t="s">
        <v>31</v>
      </c>
      <c r="AT38" s="328">
        <v>1630</v>
      </c>
      <c r="AU38" s="328">
        <v>8116</v>
      </c>
      <c r="AV38" s="328">
        <v>13356</v>
      </c>
      <c r="AW38" s="328">
        <v>12642</v>
      </c>
      <c r="AX38" s="328">
        <v>9132</v>
      </c>
      <c r="AY38" s="328">
        <v>5647</v>
      </c>
      <c r="AZ38" s="328">
        <v>3126</v>
      </c>
      <c r="BA38" s="328">
        <v>1671</v>
      </c>
      <c r="BB38" s="328">
        <v>1033</v>
      </c>
      <c r="BC38" s="328">
        <v>171</v>
      </c>
      <c r="BD38" s="328">
        <v>56524</v>
      </c>
      <c r="BG38" s="328"/>
      <c r="BH38" s="328"/>
      <c r="BY38" s="301"/>
      <c r="BZ38" s="301"/>
      <c r="CA38" s="301"/>
    </row>
    <row r="39" spans="1:79" ht="15" customHeight="1" x14ac:dyDescent="0.25">
      <c r="A39" s="233" t="s">
        <v>24</v>
      </c>
      <c r="B39" s="359">
        <f t="shared" si="4"/>
        <v>2373</v>
      </c>
      <c r="C39" s="359">
        <f t="shared" si="5"/>
        <v>9936</v>
      </c>
      <c r="D39" s="359">
        <f t="shared" si="6"/>
        <v>17429</v>
      </c>
      <c r="E39" s="359">
        <f t="shared" si="7"/>
        <v>16870</v>
      </c>
      <c r="F39" s="359">
        <f t="shared" si="8"/>
        <v>11859</v>
      </c>
      <c r="G39" s="359">
        <f t="shared" si="9"/>
        <v>6986</v>
      </c>
      <c r="H39" s="359">
        <f t="shared" si="10"/>
        <v>3967</v>
      </c>
      <c r="I39" s="359">
        <f t="shared" si="11"/>
        <v>2270</v>
      </c>
      <c r="J39" s="359">
        <f t="shared" si="12"/>
        <v>1292</v>
      </c>
      <c r="K39" s="359">
        <f t="shared" si="13"/>
        <v>65</v>
      </c>
      <c r="L39" s="362"/>
      <c r="M39" s="361">
        <f t="shared" si="14"/>
        <v>73047</v>
      </c>
      <c r="N39" s="233" t="s">
        <v>24</v>
      </c>
      <c r="O39" s="329"/>
      <c r="P39" s="330" t="s">
        <v>107</v>
      </c>
      <c r="Q39" s="330" t="s">
        <v>30</v>
      </c>
      <c r="R39" s="328">
        <v>618</v>
      </c>
      <c r="S39" s="328">
        <v>1980</v>
      </c>
      <c r="T39" s="328">
        <v>2751</v>
      </c>
      <c r="U39" s="328">
        <v>1952</v>
      </c>
      <c r="V39" s="328">
        <v>1071</v>
      </c>
      <c r="W39" s="328">
        <v>560</v>
      </c>
      <c r="X39" s="328">
        <v>285</v>
      </c>
      <c r="Y39" s="328">
        <v>167</v>
      </c>
      <c r="Z39" s="328">
        <v>100</v>
      </c>
      <c r="AA39" s="328">
        <v>18</v>
      </c>
      <c r="AB39" s="328">
        <v>9502</v>
      </c>
      <c r="AD39" s="222" t="s">
        <v>191</v>
      </c>
      <c r="AE39" s="222" t="s">
        <v>234</v>
      </c>
      <c r="AF39" s="222">
        <v>1896</v>
      </c>
      <c r="AG39" s="222">
        <v>982</v>
      </c>
      <c r="AH39" s="222">
        <v>875</v>
      </c>
      <c r="AI39" s="222">
        <v>2113</v>
      </c>
      <c r="AJ39" s="222">
        <v>2183</v>
      </c>
      <c r="AK39" s="222">
        <v>3601</v>
      </c>
      <c r="AL39" s="222">
        <v>5278</v>
      </c>
      <c r="AM39" s="222">
        <v>3654</v>
      </c>
      <c r="AN39" s="222">
        <v>896</v>
      </c>
      <c r="AO39" s="222">
        <v>630</v>
      </c>
      <c r="AP39" s="222">
        <v>22108</v>
      </c>
      <c r="AR39" s="328" t="s">
        <v>3</v>
      </c>
      <c r="AS39" s="328" t="s">
        <v>30</v>
      </c>
      <c r="AT39" s="328">
        <v>618</v>
      </c>
      <c r="AU39" s="328">
        <v>1980</v>
      </c>
      <c r="AV39" s="328">
        <v>2751</v>
      </c>
      <c r="AW39" s="328">
        <v>1952</v>
      </c>
      <c r="AX39" s="328">
        <v>1071</v>
      </c>
      <c r="AY39" s="328">
        <v>560</v>
      </c>
      <c r="AZ39" s="328">
        <v>285</v>
      </c>
      <c r="BA39" s="328">
        <v>167</v>
      </c>
      <c r="BB39" s="328">
        <v>100</v>
      </c>
      <c r="BC39" s="328">
        <v>18</v>
      </c>
      <c r="BD39" s="328">
        <v>9502</v>
      </c>
      <c r="BG39" s="328"/>
      <c r="BH39" s="328"/>
      <c r="BY39" s="301"/>
      <c r="BZ39" s="301"/>
      <c r="CA39" s="301"/>
    </row>
    <row r="40" spans="1:79" ht="15" customHeight="1" x14ac:dyDescent="0.25">
      <c r="A40" s="233" t="s">
        <v>25</v>
      </c>
      <c r="B40" s="359">
        <f t="shared" si="4"/>
        <v>146</v>
      </c>
      <c r="C40" s="359">
        <f t="shared" si="5"/>
        <v>1243</v>
      </c>
      <c r="D40" s="359">
        <f t="shared" si="6"/>
        <v>2291</v>
      </c>
      <c r="E40" s="359">
        <f t="shared" si="7"/>
        <v>2311</v>
      </c>
      <c r="F40" s="359">
        <f t="shared" si="8"/>
        <v>1724</v>
      </c>
      <c r="G40" s="359">
        <f t="shared" si="9"/>
        <v>1210</v>
      </c>
      <c r="H40" s="359">
        <f t="shared" si="10"/>
        <v>618</v>
      </c>
      <c r="I40" s="359">
        <f t="shared" si="11"/>
        <v>437</v>
      </c>
      <c r="J40" s="359">
        <f t="shared" si="12"/>
        <v>491</v>
      </c>
      <c r="K40" s="359">
        <f t="shared" si="13"/>
        <v>20</v>
      </c>
      <c r="L40" s="362"/>
      <c r="M40" s="361">
        <f>IFERROR( IF($B$6=$N$6, INDEX(AB:AB,MATCH($N40,$Q:$Q,0)), IF($B$6=$N$7, INDEX(AP:AP,MATCH($N40,$AE:$AE,0)),  INDEX(BD:BD,MATCH($N40,$AS:$AS,0)))),".")</f>
        <v>10491</v>
      </c>
      <c r="N40" s="233" t="s">
        <v>25</v>
      </c>
      <c r="O40" s="329"/>
      <c r="P40" s="330" t="s">
        <v>107</v>
      </c>
      <c r="Q40" s="330" t="s">
        <v>31</v>
      </c>
      <c r="R40" s="328">
        <v>1630</v>
      </c>
      <c r="S40" s="328">
        <v>8116</v>
      </c>
      <c r="T40" s="328">
        <v>13356</v>
      </c>
      <c r="U40" s="328">
        <v>12642</v>
      </c>
      <c r="V40" s="328">
        <v>9132</v>
      </c>
      <c r="W40" s="328">
        <v>5647</v>
      </c>
      <c r="X40" s="328">
        <v>3126</v>
      </c>
      <c r="Y40" s="328">
        <v>1671</v>
      </c>
      <c r="Z40" s="328">
        <v>1033</v>
      </c>
      <c r="AA40" s="328">
        <v>171</v>
      </c>
      <c r="AB40" s="328">
        <v>56524</v>
      </c>
      <c r="AR40" s="328" t="s">
        <v>3</v>
      </c>
      <c r="AS40" s="328" t="s">
        <v>29</v>
      </c>
      <c r="AT40" s="328">
        <v>74</v>
      </c>
      <c r="AU40" s="328">
        <v>407</v>
      </c>
      <c r="AV40" s="328">
        <v>898</v>
      </c>
      <c r="AW40" s="328">
        <v>1107</v>
      </c>
      <c r="AX40" s="328">
        <v>995</v>
      </c>
      <c r="AY40" s="328">
        <v>683</v>
      </c>
      <c r="AZ40" s="328">
        <v>495</v>
      </c>
      <c r="BA40" s="328">
        <v>356</v>
      </c>
      <c r="BB40" s="328">
        <v>243</v>
      </c>
      <c r="BC40" s="328">
        <v>44</v>
      </c>
      <c r="BD40" s="328">
        <v>5302</v>
      </c>
      <c r="BG40" s="328"/>
      <c r="BH40" s="328"/>
      <c r="BY40" s="301"/>
      <c r="BZ40" s="301"/>
      <c r="CA40" s="301"/>
    </row>
    <row r="41" spans="1:79" ht="15" customHeight="1" x14ac:dyDescent="0.25">
      <c r="A41" s="233" t="s">
        <v>26</v>
      </c>
      <c r="B41" s="359">
        <f t="shared" si="4"/>
        <v>594</v>
      </c>
      <c r="C41" s="359">
        <f t="shared" si="5"/>
        <v>2515</v>
      </c>
      <c r="D41" s="359">
        <f t="shared" si="6"/>
        <v>4600</v>
      </c>
      <c r="E41" s="359">
        <f t="shared" si="7"/>
        <v>5729</v>
      </c>
      <c r="F41" s="359">
        <f t="shared" si="8"/>
        <v>4942</v>
      </c>
      <c r="G41" s="359">
        <f t="shared" si="9"/>
        <v>3165</v>
      </c>
      <c r="H41" s="359">
        <f t="shared" si="10"/>
        <v>1690</v>
      </c>
      <c r="I41" s="359">
        <f t="shared" si="11"/>
        <v>678</v>
      </c>
      <c r="J41" s="359">
        <f t="shared" si="12"/>
        <v>335</v>
      </c>
      <c r="K41" s="359">
        <f t="shared" si="13"/>
        <v>50</v>
      </c>
      <c r="L41" s="362"/>
      <c r="M41" s="361">
        <f>IFERROR( IF($B$6=$N$6, INDEX(AB:AB,MATCH($N41,$Q:$Q,0)), IF($B$6=$N$7, INDEX(AP:AP,MATCH($N41,$AE:$AE,0)),  INDEX(BD:BD,MATCH($N41,$AS:$AS,0)))),".")</f>
        <v>24298</v>
      </c>
      <c r="N41" s="233" t="s">
        <v>26</v>
      </c>
      <c r="O41" s="329"/>
      <c r="P41" s="330" t="s">
        <v>107</v>
      </c>
      <c r="Q41" s="330" t="s">
        <v>34</v>
      </c>
      <c r="R41" s="328">
        <v>13331</v>
      </c>
      <c r="S41" s="328">
        <v>17564</v>
      </c>
      <c r="T41" s="328">
        <v>25281</v>
      </c>
      <c r="U41" s="328">
        <v>38150</v>
      </c>
      <c r="V41" s="328">
        <v>27761</v>
      </c>
      <c r="W41" s="328">
        <v>9686</v>
      </c>
      <c r="X41" s="328">
        <v>3469</v>
      </c>
      <c r="Y41" s="328">
        <v>1116</v>
      </c>
      <c r="Z41" s="328">
        <v>407</v>
      </c>
      <c r="AA41" s="328">
        <v>104</v>
      </c>
      <c r="AB41" s="328">
        <v>136869</v>
      </c>
      <c r="AR41" s="328" t="s">
        <v>3</v>
      </c>
      <c r="AS41" s="328" t="s">
        <v>38</v>
      </c>
      <c r="AT41" s="328">
        <v>13076</v>
      </c>
      <c r="AU41" s="328">
        <v>13242</v>
      </c>
      <c r="AV41" s="328">
        <v>17142</v>
      </c>
      <c r="AW41" s="328">
        <v>21608</v>
      </c>
      <c r="AX41" s="328">
        <v>15596</v>
      </c>
      <c r="AY41" s="328">
        <v>6484</v>
      </c>
      <c r="AZ41" s="328">
        <v>2749</v>
      </c>
      <c r="BA41" s="328">
        <v>1186</v>
      </c>
      <c r="BB41" s="328">
        <v>488</v>
      </c>
      <c r="BC41" s="328">
        <v>128</v>
      </c>
      <c r="BD41" s="328">
        <v>91699</v>
      </c>
      <c r="BG41" s="328"/>
      <c r="BH41" s="328"/>
      <c r="BY41" s="301"/>
      <c r="BZ41" s="301"/>
      <c r="CA41" s="301"/>
    </row>
    <row r="42" spans="1:79" x14ac:dyDescent="0.25">
      <c r="A42" s="233"/>
      <c r="B42" s="363"/>
      <c r="C42" s="363"/>
      <c r="D42" s="363"/>
      <c r="E42" s="363"/>
      <c r="F42" s="363"/>
      <c r="G42" s="363"/>
      <c r="H42" s="363"/>
      <c r="I42" s="363"/>
      <c r="J42" s="363"/>
      <c r="K42" s="363"/>
      <c r="L42" s="363"/>
      <c r="M42" s="363"/>
      <c r="N42" s="233"/>
      <c r="O42" s="329"/>
      <c r="P42" s="330" t="s">
        <v>107</v>
      </c>
      <c r="Q42" s="330" t="s">
        <v>35</v>
      </c>
      <c r="R42" s="328">
        <v>3788</v>
      </c>
      <c r="S42" s="328">
        <v>7023</v>
      </c>
      <c r="T42" s="328">
        <v>11066</v>
      </c>
      <c r="U42" s="328">
        <v>13583</v>
      </c>
      <c r="V42" s="328">
        <v>8596</v>
      </c>
      <c r="W42" s="328">
        <v>2872</v>
      </c>
      <c r="X42" s="328">
        <v>858</v>
      </c>
      <c r="Y42" s="328">
        <v>260</v>
      </c>
      <c r="Z42" s="328">
        <v>71</v>
      </c>
      <c r="AA42" s="328">
        <v>27</v>
      </c>
      <c r="AB42" s="328">
        <v>48144</v>
      </c>
      <c r="AR42" s="328" t="s">
        <v>3</v>
      </c>
      <c r="AS42" s="328" t="s">
        <v>35</v>
      </c>
      <c r="AT42" s="328">
        <v>5053</v>
      </c>
      <c r="AU42" s="328">
        <v>7757</v>
      </c>
      <c r="AV42" s="328">
        <v>11584</v>
      </c>
      <c r="AW42" s="328">
        <v>13862</v>
      </c>
      <c r="AX42" s="328">
        <v>8725</v>
      </c>
      <c r="AY42" s="328">
        <v>2920</v>
      </c>
      <c r="AZ42" s="328">
        <v>873</v>
      </c>
      <c r="BA42" s="328">
        <v>267</v>
      </c>
      <c r="BB42" s="328">
        <v>74</v>
      </c>
      <c r="BC42" s="328">
        <v>32</v>
      </c>
      <c r="BD42" s="328">
        <v>51147</v>
      </c>
      <c r="BG42" s="328"/>
      <c r="BH42" s="328"/>
      <c r="BY42" s="301"/>
      <c r="BZ42" s="301"/>
      <c r="CA42" s="301"/>
    </row>
    <row r="43" spans="1:79" ht="15" customHeight="1" x14ac:dyDescent="0.25">
      <c r="A43" s="233" t="s">
        <v>27</v>
      </c>
      <c r="B43" s="359">
        <f t="shared" ref="B43:K48" si="15">IFERROR( IF($B$6=$N$6, INDEX(R:R,MATCH($N43,$Q:$Q,0)), IF($B$6=$N$7, INDEX(AF:AF,MATCH($N43,$AE:$AE,0)),  INDEX(AT:AT,MATCH($N43,$AS:$AS,0)))),".")</f>
        <v>18884</v>
      </c>
      <c r="C43" s="359">
        <f t="shared" si="15"/>
        <v>36775</v>
      </c>
      <c r="D43" s="359">
        <f t="shared" si="15"/>
        <v>45616</v>
      </c>
      <c r="E43" s="359">
        <f t="shared" si="15"/>
        <v>48825</v>
      </c>
      <c r="F43" s="359">
        <f t="shared" si="15"/>
        <v>35059</v>
      </c>
      <c r="G43" s="359">
        <f t="shared" si="15"/>
        <v>21367</v>
      </c>
      <c r="H43" s="359">
        <f t="shared" si="15"/>
        <v>12679</v>
      </c>
      <c r="I43" s="359">
        <f t="shared" si="15"/>
        <v>6486</v>
      </c>
      <c r="J43" s="359">
        <f t="shared" si="15"/>
        <v>2773</v>
      </c>
      <c r="K43" s="359">
        <f t="shared" si="15"/>
        <v>145</v>
      </c>
      <c r="L43" s="362"/>
      <c r="M43" s="361">
        <f>IFERROR( IF($B$6=$N$6, INDEX(AB:AB,MATCH($N43,$Q:$Q,0)), IF($B$6=$N$7, INDEX(AP:AP,MATCH($N43,$AE:$AE,0)),  INDEX(BD:BD,MATCH($N43,$AS:$AS,0)))),".")</f>
        <v>228609</v>
      </c>
      <c r="N43" s="233" t="s">
        <v>27</v>
      </c>
      <c r="O43" s="329"/>
      <c r="P43" s="330" t="s">
        <v>107</v>
      </c>
      <c r="Q43" s="330" t="s">
        <v>38</v>
      </c>
      <c r="R43" s="328">
        <v>10843</v>
      </c>
      <c r="S43" s="328">
        <v>12335</v>
      </c>
      <c r="T43" s="328">
        <v>16625</v>
      </c>
      <c r="U43" s="328">
        <v>21330</v>
      </c>
      <c r="V43" s="328">
        <v>15467</v>
      </c>
      <c r="W43" s="328">
        <v>6433</v>
      </c>
      <c r="X43" s="328">
        <v>2722</v>
      </c>
      <c r="Y43" s="328">
        <v>1179</v>
      </c>
      <c r="Z43" s="328">
        <v>482</v>
      </c>
      <c r="AA43" s="328">
        <v>120</v>
      </c>
      <c r="AB43" s="328">
        <v>87536</v>
      </c>
      <c r="AR43" s="328" t="s">
        <v>3</v>
      </c>
      <c r="AS43" s="328" t="s">
        <v>34</v>
      </c>
      <c r="AT43" s="328">
        <v>16711</v>
      </c>
      <c r="AU43" s="328">
        <v>18977</v>
      </c>
      <c r="AV43" s="328">
        <v>26213</v>
      </c>
      <c r="AW43" s="328">
        <v>38692</v>
      </c>
      <c r="AX43" s="328">
        <v>28091</v>
      </c>
      <c r="AY43" s="328">
        <v>9821</v>
      </c>
      <c r="AZ43" s="328">
        <v>3518</v>
      </c>
      <c r="BA43" s="328">
        <v>1140</v>
      </c>
      <c r="BB43" s="328">
        <v>410</v>
      </c>
      <c r="BC43" s="328">
        <v>110</v>
      </c>
      <c r="BD43" s="328">
        <v>143683</v>
      </c>
      <c r="BG43" s="328"/>
      <c r="BH43" s="328"/>
      <c r="BY43" s="301"/>
      <c r="BZ43" s="301"/>
      <c r="CA43" s="301"/>
    </row>
    <row r="44" spans="1:79" ht="15" customHeight="1" x14ac:dyDescent="0.25">
      <c r="A44" s="233" t="s">
        <v>28</v>
      </c>
      <c r="B44" s="359">
        <f t="shared" si="15"/>
        <v>21002</v>
      </c>
      <c r="C44" s="359">
        <f t="shared" si="15"/>
        <v>42670</v>
      </c>
      <c r="D44" s="359">
        <f t="shared" si="15"/>
        <v>50775</v>
      </c>
      <c r="E44" s="359">
        <f t="shared" si="15"/>
        <v>44706</v>
      </c>
      <c r="F44" s="359">
        <f t="shared" si="15"/>
        <v>32704</v>
      </c>
      <c r="G44" s="359">
        <f t="shared" si="15"/>
        <v>21718</v>
      </c>
      <c r="H44" s="359">
        <f t="shared" si="15"/>
        <v>14332</v>
      </c>
      <c r="I44" s="359">
        <f t="shared" si="15"/>
        <v>8837</v>
      </c>
      <c r="J44" s="359">
        <f t="shared" si="15"/>
        <v>6114</v>
      </c>
      <c r="K44" s="359">
        <f t="shared" si="15"/>
        <v>223</v>
      </c>
      <c r="L44" s="362"/>
      <c r="M44" s="361">
        <f t="shared" ref="M44:M47" si="16">IFERROR( IF($B$6=$N$6, INDEX(AB:AB,MATCH($N44,$Q:$Q,0)), IF($B$6=$N$7, INDEX(AP:AP,MATCH($N44,$AE:$AE,0)),  INDEX(BD:BD,MATCH($N44,$AS:$AS,0)))),".")</f>
        <v>243081</v>
      </c>
      <c r="N44" s="233" t="s">
        <v>28</v>
      </c>
      <c r="O44" s="329"/>
      <c r="P44" s="330" t="s">
        <v>107</v>
      </c>
      <c r="Q44" s="330" t="s">
        <v>40</v>
      </c>
      <c r="R44" s="328">
        <v>11350</v>
      </c>
      <c r="S44" s="328">
        <v>7942</v>
      </c>
      <c r="T44" s="328">
        <v>4855</v>
      </c>
      <c r="U44" s="328">
        <v>3059</v>
      </c>
      <c r="V44" s="328">
        <v>1669</v>
      </c>
      <c r="W44" s="328">
        <v>929</v>
      </c>
      <c r="X44" s="328">
        <v>472</v>
      </c>
      <c r="Y44" s="328">
        <v>281</v>
      </c>
      <c r="Z44" s="328">
        <v>142</v>
      </c>
      <c r="AA44" s="328">
        <v>155</v>
      </c>
      <c r="AB44" s="328">
        <v>30854</v>
      </c>
      <c r="AR44" s="328" t="s">
        <v>3</v>
      </c>
      <c r="AS44" s="328" t="s">
        <v>46</v>
      </c>
      <c r="AT44" s="328">
        <v>14742</v>
      </c>
      <c r="AU44" s="328">
        <v>23003</v>
      </c>
      <c r="AV44" s="328">
        <v>40064</v>
      </c>
      <c r="AW44" s="328">
        <v>47872</v>
      </c>
      <c r="AX44" s="328">
        <v>22354</v>
      </c>
      <c r="AY44" s="328">
        <v>10574</v>
      </c>
      <c r="AZ44" s="328">
        <v>4942</v>
      </c>
      <c r="BA44" s="328">
        <v>1866</v>
      </c>
      <c r="BB44" s="328">
        <v>671</v>
      </c>
      <c r="BC44" s="328">
        <v>807</v>
      </c>
      <c r="BD44" s="328">
        <v>166895</v>
      </c>
      <c r="BG44" s="328"/>
      <c r="BH44" s="328"/>
      <c r="BY44" s="301"/>
      <c r="BZ44" s="301"/>
      <c r="CA44" s="301"/>
    </row>
    <row r="45" spans="1:79" ht="15" customHeight="1" x14ac:dyDescent="0.25">
      <c r="A45" s="233" t="s">
        <v>236</v>
      </c>
      <c r="B45" s="359">
        <f t="shared" si="15"/>
        <v>146</v>
      </c>
      <c r="C45" s="359">
        <f t="shared" si="15"/>
        <v>188</v>
      </c>
      <c r="D45" s="359">
        <f t="shared" si="15"/>
        <v>222</v>
      </c>
      <c r="E45" s="359">
        <f t="shared" si="15"/>
        <v>200</v>
      </c>
      <c r="F45" s="359">
        <f t="shared" si="15"/>
        <v>132</v>
      </c>
      <c r="G45" s="359">
        <f t="shared" si="15"/>
        <v>93</v>
      </c>
      <c r="H45" s="359">
        <f t="shared" si="15"/>
        <v>39</v>
      </c>
      <c r="I45" s="359">
        <f t="shared" si="15"/>
        <v>24</v>
      </c>
      <c r="J45" s="359">
        <f t="shared" si="15"/>
        <v>17</v>
      </c>
      <c r="K45" s="359">
        <f t="shared" si="15"/>
        <v>3</v>
      </c>
      <c r="L45" s="362"/>
      <c r="M45" s="361">
        <f t="shared" si="16"/>
        <v>1064</v>
      </c>
      <c r="N45" s="233" t="s">
        <v>236</v>
      </c>
      <c r="O45" s="329"/>
      <c r="P45" s="330" t="s">
        <v>107</v>
      </c>
      <c r="Q45" s="330" t="s">
        <v>41</v>
      </c>
      <c r="R45" s="328">
        <v>566</v>
      </c>
      <c r="S45" s="328">
        <v>1019</v>
      </c>
      <c r="T45" s="328">
        <v>1003</v>
      </c>
      <c r="U45" s="328">
        <v>759</v>
      </c>
      <c r="V45" s="328">
        <v>424</v>
      </c>
      <c r="W45" s="328">
        <v>176</v>
      </c>
      <c r="X45" s="328">
        <v>84</v>
      </c>
      <c r="Y45" s="328">
        <v>26</v>
      </c>
      <c r="Z45" s="328" t="s">
        <v>246</v>
      </c>
      <c r="AA45" s="328" t="s">
        <v>246</v>
      </c>
      <c r="AB45" s="328">
        <v>4067</v>
      </c>
      <c r="AR45" s="328" t="s">
        <v>3</v>
      </c>
      <c r="AS45" s="328" t="s">
        <v>45</v>
      </c>
      <c r="AT45" s="328">
        <v>27</v>
      </c>
      <c r="AU45" s="328">
        <v>58</v>
      </c>
      <c r="AV45" s="328">
        <v>196</v>
      </c>
      <c r="AW45" s="328">
        <v>267</v>
      </c>
      <c r="AX45" s="328">
        <v>121</v>
      </c>
      <c r="AY45" s="328">
        <v>77</v>
      </c>
      <c r="AZ45" s="328">
        <v>32</v>
      </c>
      <c r="BA45" s="328">
        <v>8</v>
      </c>
      <c r="BB45" s="328">
        <v>8</v>
      </c>
      <c r="BC45" s="328">
        <v>7</v>
      </c>
      <c r="BD45" s="328">
        <v>801</v>
      </c>
      <c r="BG45" s="328"/>
      <c r="BH45" s="328"/>
      <c r="BY45" s="301"/>
      <c r="BZ45" s="301"/>
      <c r="CA45" s="301"/>
    </row>
    <row r="46" spans="1:79" ht="15" customHeight="1" x14ac:dyDescent="0.25">
      <c r="A46" s="233" t="s">
        <v>29</v>
      </c>
      <c r="B46" s="359">
        <f t="shared" si="15"/>
        <v>74</v>
      </c>
      <c r="C46" s="359">
        <f t="shared" si="15"/>
        <v>407</v>
      </c>
      <c r="D46" s="359">
        <f t="shared" si="15"/>
        <v>898</v>
      </c>
      <c r="E46" s="359">
        <f t="shared" si="15"/>
        <v>1107</v>
      </c>
      <c r="F46" s="359">
        <f t="shared" si="15"/>
        <v>995</v>
      </c>
      <c r="G46" s="359">
        <f t="shared" si="15"/>
        <v>683</v>
      </c>
      <c r="H46" s="359">
        <f t="shared" si="15"/>
        <v>495</v>
      </c>
      <c r="I46" s="359">
        <f t="shared" si="15"/>
        <v>356</v>
      </c>
      <c r="J46" s="359">
        <f t="shared" si="15"/>
        <v>243</v>
      </c>
      <c r="K46" s="359">
        <f t="shared" si="15"/>
        <v>44</v>
      </c>
      <c r="L46" s="362"/>
      <c r="M46" s="361">
        <f t="shared" si="16"/>
        <v>5302</v>
      </c>
      <c r="N46" s="233" t="s">
        <v>29</v>
      </c>
      <c r="O46" s="329"/>
      <c r="P46" s="330" t="s">
        <v>107</v>
      </c>
      <c r="Q46" s="330" t="s">
        <v>42</v>
      </c>
      <c r="R46" s="328">
        <v>815</v>
      </c>
      <c r="S46" s="328">
        <v>165</v>
      </c>
      <c r="T46" s="328">
        <v>59</v>
      </c>
      <c r="U46" s="328">
        <v>27</v>
      </c>
      <c r="V46" s="328">
        <v>14</v>
      </c>
      <c r="W46" s="328">
        <v>13</v>
      </c>
      <c r="X46" s="328" t="s">
        <v>246</v>
      </c>
      <c r="Y46" s="328">
        <v>0</v>
      </c>
      <c r="Z46" s="328">
        <v>0</v>
      </c>
      <c r="AA46" s="328" t="s">
        <v>246</v>
      </c>
      <c r="AB46" s="328">
        <v>1097</v>
      </c>
      <c r="AR46" s="328" t="s">
        <v>3</v>
      </c>
      <c r="AS46" s="328" t="s">
        <v>44</v>
      </c>
      <c r="AT46" s="328">
        <v>68</v>
      </c>
      <c r="AU46" s="328">
        <v>198</v>
      </c>
      <c r="AV46" s="328">
        <v>139</v>
      </c>
      <c r="AW46" s="328">
        <v>72</v>
      </c>
      <c r="AX46" s="328">
        <v>36</v>
      </c>
      <c r="AY46" s="328">
        <v>16</v>
      </c>
      <c r="AZ46" s="328" t="s">
        <v>246</v>
      </c>
      <c r="BA46" s="328">
        <v>5</v>
      </c>
      <c r="BB46" s="328">
        <v>10</v>
      </c>
      <c r="BC46" s="328" t="s">
        <v>246</v>
      </c>
      <c r="BD46" s="328">
        <v>557</v>
      </c>
      <c r="BG46" s="328"/>
      <c r="BH46" s="328"/>
      <c r="BY46" s="301"/>
      <c r="BZ46" s="301"/>
      <c r="CA46" s="301"/>
    </row>
    <row r="47" spans="1:79" ht="15" customHeight="1" x14ac:dyDescent="0.25">
      <c r="A47" s="233" t="s">
        <v>30</v>
      </c>
      <c r="B47" s="359">
        <f t="shared" si="15"/>
        <v>618</v>
      </c>
      <c r="C47" s="359">
        <f t="shared" si="15"/>
        <v>1980</v>
      </c>
      <c r="D47" s="359">
        <f t="shared" si="15"/>
        <v>2751</v>
      </c>
      <c r="E47" s="359">
        <f t="shared" si="15"/>
        <v>1952</v>
      </c>
      <c r="F47" s="359">
        <f t="shared" si="15"/>
        <v>1071</v>
      </c>
      <c r="G47" s="359">
        <f t="shared" si="15"/>
        <v>560</v>
      </c>
      <c r="H47" s="359">
        <f t="shared" si="15"/>
        <v>285</v>
      </c>
      <c r="I47" s="359">
        <f t="shared" si="15"/>
        <v>167</v>
      </c>
      <c r="J47" s="359">
        <f t="shared" si="15"/>
        <v>100</v>
      </c>
      <c r="K47" s="359">
        <f t="shared" si="15"/>
        <v>18</v>
      </c>
      <c r="L47" s="362"/>
      <c r="M47" s="361">
        <f t="shared" si="16"/>
        <v>9502</v>
      </c>
      <c r="N47" s="233" t="s">
        <v>30</v>
      </c>
      <c r="O47" s="329"/>
      <c r="P47" s="330" t="s">
        <v>107</v>
      </c>
      <c r="Q47" s="330" t="s">
        <v>43</v>
      </c>
      <c r="R47" s="328">
        <v>4347</v>
      </c>
      <c r="S47" s="328">
        <v>1859</v>
      </c>
      <c r="T47" s="328">
        <v>880</v>
      </c>
      <c r="U47" s="328">
        <v>542</v>
      </c>
      <c r="V47" s="328">
        <v>238</v>
      </c>
      <c r="W47" s="328">
        <v>111</v>
      </c>
      <c r="X47" s="328">
        <v>30</v>
      </c>
      <c r="Y47" s="328">
        <v>17</v>
      </c>
      <c r="Z47" s="328" t="s">
        <v>246</v>
      </c>
      <c r="AA47" s="328" t="s">
        <v>246</v>
      </c>
      <c r="AB47" s="328">
        <v>8032</v>
      </c>
      <c r="AR47" s="328" t="s">
        <v>3</v>
      </c>
      <c r="AS47" s="328" t="s">
        <v>43</v>
      </c>
      <c r="AT47" s="328">
        <v>4347</v>
      </c>
      <c r="AU47" s="328">
        <v>1859</v>
      </c>
      <c r="AV47" s="328">
        <v>880</v>
      </c>
      <c r="AW47" s="328">
        <v>542</v>
      </c>
      <c r="AX47" s="328">
        <v>238</v>
      </c>
      <c r="AY47" s="328">
        <v>111</v>
      </c>
      <c r="AZ47" s="328">
        <v>30</v>
      </c>
      <c r="BA47" s="328">
        <v>17</v>
      </c>
      <c r="BB47" s="328" t="s">
        <v>246</v>
      </c>
      <c r="BC47" s="328" t="s">
        <v>246</v>
      </c>
      <c r="BD47" s="328">
        <v>8032</v>
      </c>
      <c r="BG47" s="328"/>
      <c r="BH47" s="328"/>
      <c r="BY47" s="301"/>
      <c r="BZ47" s="301"/>
      <c r="CA47" s="301"/>
    </row>
    <row r="48" spans="1:79" ht="15" customHeight="1" x14ac:dyDescent="0.25">
      <c r="A48" s="233" t="s">
        <v>31</v>
      </c>
      <c r="B48" s="359">
        <f t="shared" si="15"/>
        <v>1630</v>
      </c>
      <c r="C48" s="359">
        <f t="shared" si="15"/>
        <v>8116</v>
      </c>
      <c r="D48" s="359">
        <f t="shared" si="15"/>
        <v>13356</v>
      </c>
      <c r="E48" s="359">
        <f t="shared" si="15"/>
        <v>12642</v>
      </c>
      <c r="F48" s="359">
        <f t="shared" si="15"/>
        <v>9132</v>
      </c>
      <c r="G48" s="359">
        <f t="shared" si="15"/>
        <v>5647</v>
      </c>
      <c r="H48" s="359">
        <f t="shared" si="15"/>
        <v>3126</v>
      </c>
      <c r="I48" s="359">
        <f t="shared" si="15"/>
        <v>1671</v>
      </c>
      <c r="J48" s="359">
        <f t="shared" si="15"/>
        <v>1033</v>
      </c>
      <c r="K48" s="359">
        <f t="shared" si="15"/>
        <v>171</v>
      </c>
      <c r="L48" s="362"/>
      <c r="M48" s="361">
        <f>IFERROR( IF($B$6=$N$6, INDEX(AB:AB,MATCH($N48,$Q:$Q,0)), IF($B$6=$N$7, INDEX(AP:AP,MATCH($N48,$AE:$AE,0)),  INDEX(BD:BD,MATCH($N48,$AS:$AS,0)))),".")</f>
        <v>56524</v>
      </c>
      <c r="N48" s="233" t="s">
        <v>31</v>
      </c>
      <c r="O48" s="329"/>
      <c r="P48" s="330" t="s">
        <v>107</v>
      </c>
      <c r="Q48" s="330" t="s">
        <v>44</v>
      </c>
      <c r="R48" s="328">
        <v>68</v>
      </c>
      <c r="S48" s="328">
        <v>198</v>
      </c>
      <c r="T48" s="328">
        <v>139</v>
      </c>
      <c r="U48" s="328">
        <v>72</v>
      </c>
      <c r="V48" s="328">
        <v>36</v>
      </c>
      <c r="W48" s="328">
        <v>16</v>
      </c>
      <c r="X48" s="328" t="s">
        <v>246</v>
      </c>
      <c r="Y48" s="328">
        <v>5</v>
      </c>
      <c r="Z48" s="328">
        <v>10</v>
      </c>
      <c r="AA48" s="328" t="s">
        <v>246</v>
      </c>
      <c r="AB48" s="328">
        <v>557</v>
      </c>
      <c r="AR48" s="328" t="s">
        <v>3</v>
      </c>
      <c r="AS48" s="328" t="s">
        <v>42</v>
      </c>
      <c r="AT48" s="328">
        <v>815</v>
      </c>
      <c r="AU48" s="328">
        <v>165</v>
      </c>
      <c r="AV48" s="328">
        <v>59</v>
      </c>
      <c r="AW48" s="328">
        <v>27</v>
      </c>
      <c r="AX48" s="328">
        <v>14</v>
      </c>
      <c r="AY48" s="328">
        <v>13</v>
      </c>
      <c r="AZ48" s="328" t="s">
        <v>246</v>
      </c>
      <c r="BA48" s="328">
        <v>0</v>
      </c>
      <c r="BB48" s="328">
        <v>0</v>
      </c>
      <c r="BC48" s="328" t="s">
        <v>246</v>
      </c>
      <c r="BD48" s="328">
        <v>1097</v>
      </c>
      <c r="BG48" s="328"/>
      <c r="BH48" s="328"/>
      <c r="BY48" s="301"/>
      <c r="BZ48" s="301"/>
      <c r="CA48" s="301"/>
    </row>
    <row r="49" spans="1:79" x14ac:dyDescent="0.25">
      <c r="A49" s="233"/>
      <c r="B49" s="359"/>
      <c r="C49" s="359"/>
      <c r="D49" s="359"/>
      <c r="E49" s="359"/>
      <c r="F49" s="359"/>
      <c r="G49" s="359"/>
      <c r="H49" s="359"/>
      <c r="I49" s="359"/>
      <c r="J49" s="359"/>
      <c r="K49" s="359"/>
      <c r="L49" s="362"/>
      <c r="M49" s="361"/>
      <c r="N49" s="233"/>
      <c r="O49" s="329"/>
      <c r="P49" s="330" t="s">
        <v>107</v>
      </c>
      <c r="Q49" s="330" t="s">
        <v>45</v>
      </c>
      <c r="R49" s="328">
        <v>27</v>
      </c>
      <c r="S49" s="328">
        <v>58</v>
      </c>
      <c r="T49" s="328">
        <v>196</v>
      </c>
      <c r="U49" s="328">
        <v>267</v>
      </c>
      <c r="V49" s="328">
        <v>121</v>
      </c>
      <c r="W49" s="328">
        <v>77</v>
      </c>
      <c r="X49" s="328">
        <v>32</v>
      </c>
      <c r="Y49" s="328">
        <v>8</v>
      </c>
      <c r="Z49" s="328">
        <v>8</v>
      </c>
      <c r="AA49" s="328">
        <v>7</v>
      </c>
      <c r="AB49" s="328">
        <v>801</v>
      </c>
      <c r="AR49" s="328" t="s">
        <v>3</v>
      </c>
      <c r="AS49" s="328" t="s">
        <v>41</v>
      </c>
      <c r="AT49" s="328">
        <v>566</v>
      </c>
      <c r="AU49" s="328">
        <v>1019</v>
      </c>
      <c r="AV49" s="328">
        <v>1003</v>
      </c>
      <c r="AW49" s="328">
        <v>759</v>
      </c>
      <c r="AX49" s="328">
        <v>424</v>
      </c>
      <c r="AY49" s="328">
        <v>176</v>
      </c>
      <c r="AZ49" s="328">
        <v>84</v>
      </c>
      <c r="BA49" s="328">
        <v>26</v>
      </c>
      <c r="BB49" s="328" t="s">
        <v>246</v>
      </c>
      <c r="BC49" s="328" t="s">
        <v>246</v>
      </c>
      <c r="BD49" s="328">
        <v>4067</v>
      </c>
      <c r="BG49" s="328"/>
      <c r="BH49" s="328"/>
      <c r="BY49" s="301"/>
      <c r="BZ49" s="301"/>
      <c r="CA49" s="301"/>
    </row>
    <row r="50" spans="1:79" ht="15" customHeight="1" x14ac:dyDescent="0.25">
      <c r="A50" s="233" t="s">
        <v>241</v>
      </c>
      <c r="B50" s="359">
        <f t="shared" ref="B50:K54" si="17">IFERROR( IF($B$6=$N$6, INDEX(R:R,MATCH($N50,$Q:$Q,0)), IF($B$6=$N$7, INDEX(AF:AF,MATCH($N50,$AE:$AE,0)),  INDEX(AT:AT,MATCH($N50,$AS:$AS,0)))),".")</f>
        <v>39312</v>
      </c>
      <c r="C50" s="359">
        <f t="shared" si="17"/>
        <v>44864</v>
      </c>
      <c r="D50" s="359">
        <f t="shared" si="17"/>
        <v>57827</v>
      </c>
      <c r="E50" s="359">
        <f t="shared" si="17"/>
        <v>76122</v>
      </c>
      <c r="F50" s="359">
        <f t="shared" si="17"/>
        <v>53493</v>
      </c>
      <c r="G50" s="359">
        <f t="shared" si="17"/>
        <v>19920</v>
      </c>
      <c r="H50" s="359">
        <f t="shared" si="17"/>
        <v>7521</v>
      </c>
      <c r="I50" s="359">
        <f t="shared" si="17"/>
        <v>2836</v>
      </c>
      <c r="J50" s="359">
        <f t="shared" si="17"/>
        <v>1102</v>
      </c>
      <c r="K50" s="359">
        <f t="shared" si="17"/>
        <v>406</v>
      </c>
      <c r="L50" s="362"/>
      <c r="M50" s="361">
        <f>IFERROR( IF($B$6=$N$6, INDEX(AB:AB,MATCH($N50,$Q:$Q,0)), IF($B$6=$N$7, INDEX(AP:AP,MATCH($N50,$AE:$AE,0)),  INDEX(BD:BD,MATCH($N50,$AS:$AS,0)))),".")</f>
        <v>303403</v>
      </c>
      <c r="N50" s="233" t="s">
        <v>83</v>
      </c>
      <c r="O50" s="329"/>
      <c r="P50" s="330" t="s">
        <v>107</v>
      </c>
      <c r="Q50" s="330" t="s">
        <v>46</v>
      </c>
      <c r="R50" s="328">
        <v>14705</v>
      </c>
      <c r="S50" s="328">
        <v>22977</v>
      </c>
      <c r="T50" s="328">
        <v>40033</v>
      </c>
      <c r="U50" s="328">
        <v>47860</v>
      </c>
      <c r="V50" s="328">
        <v>22346</v>
      </c>
      <c r="W50" s="328">
        <v>10571</v>
      </c>
      <c r="X50" s="328">
        <v>4942</v>
      </c>
      <c r="Y50" s="328">
        <v>1866</v>
      </c>
      <c r="Z50" s="328">
        <v>671</v>
      </c>
      <c r="AA50" s="328">
        <v>806</v>
      </c>
      <c r="AB50" s="328">
        <v>166777</v>
      </c>
      <c r="AR50" s="328" t="s">
        <v>3</v>
      </c>
      <c r="AS50" s="328" t="s">
        <v>40</v>
      </c>
      <c r="AT50" s="328">
        <v>11406</v>
      </c>
      <c r="AU50" s="328">
        <v>7961</v>
      </c>
      <c r="AV50" s="328">
        <v>4865</v>
      </c>
      <c r="AW50" s="328">
        <v>3064</v>
      </c>
      <c r="AX50" s="328">
        <v>1669</v>
      </c>
      <c r="AY50" s="328">
        <v>929</v>
      </c>
      <c r="AZ50" s="328">
        <v>472</v>
      </c>
      <c r="BA50" s="328">
        <v>281</v>
      </c>
      <c r="BB50" s="328">
        <v>142</v>
      </c>
      <c r="BC50" s="328">
        <v>155</v>
      </c>
      <c r="BD50" s="328">
        <v>30944</v>
      </c>
      <c r="BG50" s="328"/>
      <c r="BH50" s="328"/>
      <c r="BY50" s="301"/>
      <c r="BZ50" s="301"/>
      <c r="CA50" s="301"/>
    </row>
    <row r="51" spans="1:79" ht="15" customHeight="1" x14ac:dyDescent="0.25">
      <c r="A51" s="233" t="s">
        <v>34</v>
      </c>
      <c r="B51" s="359">
        <f t="shared" si="17"/>
        <v>13331</v>
      </c>
      <c r="C51" s="359">
        <f t="shared" si="17"/>
        <v>17564</v>
      </c>
      <c r="D51" s="359">
        <f t="shared" si="17"/>
        <v>25281</v>
      </c>
      <c r="E51" s="359">
        <f t="shared" si="17"/>
        <v>38150</v>
      </c>
      <c r="F51" s="359">
        <f t="shared" si="17"/>
        <v>27761</v>
      </c>
      <c r="G51" s="359">
        <f t="shared" si="17"/>
        <v>9686</v>
      </c>
      <c r="H51" s="359">
        <f t="shared" si="17"/>
        <v>3469</v>
      </c>
      <c r="I51" s="359">
        <f t="shared" si="17"/>
        <v>1116</v>
      </c>
      <c r="J51" s="359">
        <f t="shared" si="17"/>
        <v>407</v>
      </c>
      <c r="K51" s="359">
        <f t="shared" si="17"/>
        <v>104</v>
      </c>
      <c r="L51" s="362"/>
      <c r="M51" s="361">
        <f t="shared" ref="M51:M53" si="18">IFERROR( IF($B$6=$N$6, INDEX(AB:AB,MATCH($N51,$Q:$Q,0)), IF($B$6=$N$7, INDEX(AP:AP,MATCH($N51,$AE:$AE,0)),  INDEX(BD:BD,MATCH($N51,$AS:$AS,0)))),".")</f>
        <v>136869</v>
      </c>
      <c r="N51" s="233" t="s">
        <v>34</v>
      </c>
      <c r="O51" s="329"/>
      <c r="P51" s="330" t="s">
        <v>107</v>
      </c>
      <c r="Q51" s="330" t="s">
        <v>47</v>
      </c>
      <c r="R51" s="328">
        <v>296</v>
      </c>
      <c r="S51" s="328">
        <v>857</v>
      </c>
      <c r="T51" s="328">
        <v>1314</v>
      </c>
      <c r="U51" s="328">
        <v>1445</v>
      </c>
      <c r="V51" s="328">
        <v>1175</v>
      </c>
      <c r="W51" s="328">
        <v>651</v>
      </c>
      <c r="X51" s="328">
        <v>358</v>
      </c>
      <c r="Y51" s="328">
        <v>176</v>
      </c>
      <c r="Z51" s="328">
        <v>134</v>
      </c>
      <c r="AA51" s="328">
        <v>15</v>
      </c>
      <c r="AB51" s="328">
        <v>6421</v>
      </c>
      <c r="AR51" s="328" t="s">
        <v>3</v>
      </c>
      <c r="AS51" s="328" t="s">
        <v>56</v>
      </c>
      <c r="AT51" s="328">
        <v>1549</v>
      </c>
      <c r="AU51" s="328">
        <v>6161</v>
      </c>
      <c r="AV51" s="328">
        <v>11337</v>
      </c>
      <c r="AW51" s="328">
        <v>12098</v>
      </c>
      <c r="AX51" s="328">
        <v>7901</v>
      </c>
      <c r="AY51" s="328">
        <v>4191</v>
      </c>
      <c r="AZ51" s="328">
        <v>2041</v>
      </c>
      <c r="BA51" s="328">
        <v>917</v>
      </c>
      <c r="BB51" s="328">
        <v>535</v>
      </c>
      <c r="BC51" s="328">
        <v>101</v>
      </c>
      <c r="BD51" s="328">
        <v>46831</v>
      </c>
      <c r="BG51" s="328"/>
      <c r="BH51" s="328"/>
      <c r="BY51" s="301"/>
      <c r="BZ51" s="301"/>
      <c r="CA51" s="301"/>
    </row>
    <row r="52" spans="1:79" ht="15" customHeight="1" x14ac:dyDescent="0.25">
      <c r="A52" s="233" t="s">
        <v>35</v>
      </c>
      <c r="B52" s="359">
        <f t="shared" si="17"/>
        <v>3788</v>
      </c>
      <c r="C52" s="359">
        <f t="shared" si="17"/>
        <v>7023</v>
      </c>
      <c r="D52" s="359">
        <f t="shared" si="17"/>
        <v>11066</v>
      </c>
      <c r="E52" s="359">
        <f t="shared" si="17"/>
        <v>13583</v>
      </c>
      <c r="F52" s="359">
        <f t="shared" si="17"/>
        <v>8596</v>
      </c>
      <c r="G52" s="359">
        <f t="shared" si="17"/>
        <v>2872</v>
      </c>
      <c r="H52" s="359">
        <f t="shared" si="17"/>
        <v>858</v>
      </c>
      <c r="I52" s="359">
        <f t="shared" si="17"/>
        <v>260</v>
      </c>
      <c r="J52" s="359">
        <f t="shared" si="17"/>
        <v>71</v>
      </c>
      <c r="K52" s="359">
        <f t="shared" si="17"/>
        <v>27</v>
      </c>
      <c r="L52" s="362"/>
      <c r="M52" s="361">
        <f t="shared" si="18"/>
        <v>48144</v>
      </c>
      <c r="N52" s="233" t="s">
        <v>35</v>
      </c>
      <c r="O52" s="329"/>
      <c r="P52" s="330" t="s">
        <v>107</v>
      </c>
      <c r="Q52" s="330" t="s">
        <v>87</v>
      </c>
      <c r="R52" s="328">
        <v>589</v>
      </c>
      <c r="S52" s="328">
        <v>1757</v>
      </c>
      <c r="T52" s="328">
        <v>2351</v>
      </c>
      <c r="U52" s="328">
        <v>2562</v>
      </c>
      <c r="V52" s="328">
        <v>1783</v>
      </c>
      <c r="W52" s="328">
        <v>870</v>
      </c>
      <c r="X52" s="328">
        <v>379</v>
      </c>
      <c r="Y52" s="328">
        <v>149</v>
      </c>
      <c r="Z52" s="328">
        <v>71</v>
      </c>
      <c r="AA52" s="328">
        <v>33</v>
      </c>
      <c r="AB52" s="328">
        <v>10544</v>
      </c>
      <c r="AR52" s="328" t="s">
        <v>3</v>
      </c>
      <c r="AS52" s="328" t="s">
        <v>55</v>
      </c>
      <c r="AT52" s="328" t="s">
        <v>246</v>
      </c>
      <c r="AU52" s="328">
        <v>16</v>
      </c>
      <c r="AV52" s="328">
        <v>20</v>
      </c>
      <c r="AW52" s="328">
        <v>23</v>
      </c>
      <c r="AX52" s="328">
        <v>18</v>
      </c>
      <c r="AY52" s="328">
        <v>26</v>
      </c>
      <c r="AZ52" s="328">
        <v>17</v>
      </c>
      <c r="BA52" s="328">
        <v>6</v>
      </c>
      <c r="BB52" s="328" t="s">
        <v>246</v>
      </c>
      <c r="BC52" s="328">
        <v>0</v>
      </c>
      <c r="BD52" s="328">
        <v>130</v>
      </c>
      <c r="BG52" s="328"/>
      <c r="BH52" s="328"/>
      <c r="BY52" s="301"/>
      <c r="BZ52" s="301"/>
      <c r="CA52" s="301"/>
    </row>
    <row r="53" spans="1:79" ht="15" customHeight="1" x14ac:dyDescent="0.25">
      <c r="A53" s="233" t="s">
        <v>38</v>
      </c>
      <c r="B53" s="359">
        <f t="shared" si="17"/>
        <v>10843</v>
      </c>
      <c r="C53" s="359">
        <f t="shared" si="17"/>
        <v>12335</v>
      </c>
      <c r="D53" s="359">
        <f t="shared" si="17"/>
        <v>16625</v>
      </c>
      <c r="E53" s="359">
        <f t="shared" si="17"/>
        <v>21330</v>
      </c>
      <c r="F53" s="359">
        <f t="shared" si="17"/>
        <v>15467</v>
      </c>
      <c r="G53" s="359">
        <f t="shared" si="17"/>
        <v>6433</v>
      </c>
      <c r="H53" s="359">
        <f t="shared" si="17"/>
        <v>2722</v>
      </c>
      <c r="I53" s="359">
        <f t="shared" si="17"/>
        <v>1179</v>
      </c>
      <c r="J53" s="359">
        <f t="shared" si="17"/>
        <v>482</v>
      </c>
      <c r="K53" s="359">
        <f t="shared" si="17"/>
        <v>120</v>
      </c>
      <c r="L53" s="362"/>
      <c r="M53" s="361">
        <f t="shared" si="18"/>
        <v>87536</v>
      </c>
      <c r="N53" s="233" t="s">
        <v>38</v>
      </c>
      <c r="O53" s="329"/>
      <c r="P53" s="330" t="s">
        <v>107</v>
      </c>
      <c r="Q53" s="330" t="s">
        <v>48</v>
      </c>
      <c r="R53" s="328">
        <v>3288</v>
      </c>
      <c r="S53" s="328">
        <v>11752</v>
      </c>
      <c r="T53" s="328">
        <v>17237</v>
      </c>
      <c r="U53" s="328">
        <v>17024</v>
      </c>
      <c r="V53" s="328">
        <v>10653</v>
      </c>
      <c r="W53" s="328">
        <v>4846</v>
      </c>
      <c r="X53" s="328">
        <v>1960</v>
      </c>
      <c r="Y53" s="328">
        <v>726</v>
      </c>
      <c r="Z53" s="328">
        <v>361</v>
      </c>
      <c r="AA53" s="328">
        <v>90</v>
      </c>
      <c r="AB53" s="328">
        <v>67937</v>
      </c>
      <c r="AR53" s="328" t="s">
        <v>3</v>
      </c>
      <c r="AS53" s="328" t="s">
        <v>54</v>
      </c>
      <c r="AT53" s="328">
        <v>65</v>
      </c>
      <c r="AU53" s="328">
        <v>286</v>
      </c>
      <c r="AV53" s="328">
        <v>557</v>
      </c>
      <c r="AW53" s="328">
        <v>805</v>
      </c>
      <c r="AX53" s="328">
        <v>765</v>
      </c>
      <c r="AY53" s="328">
        <v>706</v>
      </c>
      <c r="AZ53" s="328">
        <v>596</v>
      </c>
      <c r="BA53" s="328">
        <v>417</v>
      </c>
      <c r="BB53" s="328">
        <v>307</v>
      </c>
      <c r="BC53" s="328">
        <v>21</v>
      </c>
      <c r="BD53" s="328">
        <v>4525</v>
      </c>
      <c r="BG53" s="328"/>
      <c r="BH53" s="328"/>
      <c r="BY53" s="301"/>
      <c r="BZ53" s="301"/>
      <c r="CA53" s="301"/>
    </row>
    <row r="54" spans="1:79" ht="15" customHeight="1" x14ac:dyDescent="0.25">
      <c r="A54" s="233" t="s">
        <v>40</v>
      </c>
      <c r="B54" s="359">
        <f t="shared" si="17"/>
        <v>11350</v>
      </c>
      <c r="C54" s="359">
        <f t="shared" si="17"/>
        <v>7942</v>
      </c>
      <c r="D54" s="359">
        <f t="shared" si="17"/>
        <v>4855</v>
      </c>
      <c r="E54" s="359">
        <f t="shared" si="17"/>
        <v>3059</v>
      </c>
      <c r="F54" s="359">
        <f t="shared" si="17"/>
        <v>1669</v>
      </c>
      <c r="G54" s="359">
        <f t="shared" si="17"/>
        <v>929</v>
      </c>
      <c r="H54" s="359">
        <f t="shared" si="17"/>
        <v>472</v>
      </c>
      <c r="I54" s="359">
        <f t="shared" si="17"/>
        <v>281</v>
      </c>
      <c r="J54" s="359">
        <f t="shared" si="17"/>
        <v>142</v>
      </c>
      <c r="K54" s="359">
        <f t="shared" si="17"/>
        <v>155</v>
      </c>
      <c r="L54" s="362"/>
      <c r="M54" s="361">
        <f>IFERROR( IF($B$6=$N$6, INDEX(AB:AB,MATCH($N54,$Q:$Q,0)), IF($B$6=$N$7, INDEX(AP:AP,MATCH($N54,$AE:$AE,0)),  INDEX(BD:BD,MATCH($N54,$AS:$AS,0)))),".")</f>
        <v>30854</v>
      </c>
      <c r="N54" s="233" t="s">
        <v>40</v>
      </c>
      <c r="O54" s="329"/>
      <c r="P54" s="330" t="s">
        <v>107</v>
      </c>
      <c r="Q54" s="330" t="s">
        <v>49</v>
      </c>
      <c r="R54" s="328">
        <v>19633</v>
      </c>
      <c r="S54" s="328">
        <v>63687</v>
      </c>
      <c r="T54" s="328">
        <v>112228</v>
      </c>
      <c r="U54" s="328">
        <v>105973</v>
      </c>
      <c r="V54" s="328">
        <v>62628</v>
      </c>
      <c r="W54" s="328">
        <v>26838</v>
      </c>
      <c r="X54" s="328">
        <v>10257</v>
      </c>
      <c r="Y54" s="328">
        <v>3960</v>
      </c>
      <c r="Z54" s="328">
        <v>3146</v>
      </c>
      <c r="AA54" s="328">
        <v>445</v>
      </c>
      <c r="AB54" s="328">
        <v>408795</v>
      </c>
      <c r="AR54" s="328" t="s">
        <v>3</v>
      </c>
      <c r="AS54" s="328" t="s">
        <v>60</v>
      </c>
      <c r="AT54" s="328">
        <v>28346</v>
      </c>
      <c r="AU54" s="328">
        <v>51100</v>
      </c>
      <c r="AV54" s="328">
        <v>63039</v>
      </c>
      <c r="AW54" s="328">
        <v>49683</v>
      </c>
      <c r="AX54" s="328">
        <v>31961</v>
      </c>
      <c r="AY54" s="328">
        <v>19348</v>
      </c>
      <c r="AZ54" s="328">
        <v>11999</v>
      </c>
      <c r="BA54" s="328">
        <v>7391</v>
      </c>
      <c r="BB54" s="328">
        <v>5169</v>
      </c>
      <c r="BC54" s="328">
        <v>879</v>
      </c>
      <c r="BD54" s="328">
        <v>268915</v>
      </c>
      <c r="BG54" s="328"/>
      <c r="BH54" s="328"/>
      <c r="BY54" s="301"/>
      <c r="BZ54" s="301"/>
      <c r="CA54" s="301"/>
    </row>
    <row r="55" spans="1:79" x14ac:dyDescent="0.25">
      <c r="A55" s="233"/>
      <c r="B55" s="363"/>
      <c r="C55" s="363"/>
      <c r="D55" s="363"/>
      <c r="E55" s="363"/>
      <c r="F55" s="363"/>
      <c r="G55" s="363"/>
      <c r="H55" s="363"/>
      <c r="I55" s="363"/>
      <c r="J55" s="363"/>
      <c r="K55" s="363"/>
      <c r="L55" s="363"/>
      <c r="M55" s="363"/>
      <c r="N55" s="233"/>
      <c r="O55" s="329"/>
      <c r="P55" s="330" t="s">
        <v>107</v>
      </c>
      <c r="Q55" s="330" t="s">
        <v>50</v>
      </c>
      <c r="R55" s="328">
        <v>0</v>
      </c>
      <c r="S55" s="328">
        <v>5</v>
      </c>
      <c r="T55" s="328">
        <v>53</v>
      </c>
      <c r="U55" s="328">
        <v>82</v>
      </c>
      <c r="V55" s="328">
        <v>76</v>
      </c>
      <c r="W55" s="328">
        <v>28</v>
      </c>
      <c r="X55" s="328">
        <v>9</v>
      </c>
      <c r="Y55" s="328" t="s">
        <v>246</v>
      </c>
      <c r="Z55" s="328" t="s">
        <v>246</v>
      </c>
      <c r="AA55" s="328" t="s">
        <v>246</v>
      </c>
      <c r="AB55" s="328">
        <v>255</v>
      </c>
      <c r="AR55" s="328" t="s">
        <v>3</v>
      </c>
      <c r="AS55" s="328" t="s">
        <v>59</v>
      </c>
      <c r="AT55" s="328">
        <v>5070</v>
      </c>
      <c r="AU55" s="328">
        <v>15147</v>
      </c>
      <c r="AV55" s="328">
        <v>25495</v>
      </c>
      <c r="AW55" s="328">
        <v>31590</v>
      </c>
      <c r="AX55" s="328">
        <v>22174</v>
      </c>
      <c r="AY55" s="328">
        <v>10275</v>
      </c>
      <c r="AZ55" s="328">
        <v>3125</v>
      </c>
      <c r="BA55" s="328">
        <v>739</v>
      </c>
      <c r="BB55" s="328">
        <v>265</v>
      </c>
      <c r="BC55" s="328">
        <v>89</v>
      </c>
      <c r="BD55" s="328">
        <v>113969</v>
      </c>
      <c r="BG55" s="328"/>
      <c r="BH55" s="328"/>
      <c r="BY55" s="301"/>
      <c r="BZ55" s="301"/>
      <c r="CA55" s="301"/>
    </row>
    <row r="56" spans="1:79" ht="15" customHeight="1" x14ac:dyDescent="0.25">
      <c r="A56" s="233" t="s">
        <v>84</v>
      </c>
      <c r="B56" s="359">
        <f t="shared" ref="B56:K60" si="19">IFERROR( IF($B$6=$N$6, INDEX(R:R,MATCH($N56,$Q:$Q,0)), IF($B$6=$N$7, INDEX(AF:AF,MATCH($N56,$AE:$AE,0)),  INDEX(AT:AT,MATCH($N56,$AS:$AS,0)))),".")</f>
        <v>5796</v>
      </c>
      <c r="C56" s="359">
        <f t="shared" si="19"/>
        <v>3241</v>
      </c>
      <c r="D56" s="359">
        <f t="shared" si="19"/>
        <v>2081</v>
      </c>
      <c r="E56" s="359">
        <f t="shared" si="19"/>
        <v>1400</v>
      </c>
      <c r="F56" s="359">
        <f t="shared" si="19"/>
        <v>712</v>
      </c>
      <c r="G56" s="359">
        <f t="shared" si="19"/>
        <v>316</v>
      </c>
      <c r="H56" s="359">
        <f t="shared" si="19"/>
        <v>123</v>
      </c>
      <c r="I56" s="359">
        <f t="shared" si="19"/>
        <v>48</v>
      </c>
      <c r="J56" s="359">
        <f t="shared" si="19"/>
        <v>22</v>
      </c>
      <c r="K56" s="359">
        <f t="shared" si="19"/>
        <v>14</v>
      </c>
      <c r="L56" s="362"/>
      <c r="M56" s="361">
        <f>IFERROR( IF($B$6=$N$6, INDEX(AB:AB,MATCH($N56,$Q:$Q,0)), IF($B$6=$N$7, INDEX(AP:AP,MATCH($N56,$AE:$AE,0)),  INDEX(BD:BD,MATCH($N56,$AS:$AS,0)))),".")</f>
        <v>13753</v>
      </c>
      <c r="N56" s="233" t="s">
        <v>84</v>
      </c>
      <c r="O56" s="329"/>
      <c r="P56" s="330" t="s">
        <v>107</v>
      </c>
      <c r="Q56" s="330" t="s">
        <v>51</v>
      </c>
      <c r="R56" s="328">
        <v>127</v>
      </c>
      <c r="S56" s="328">
        <v>585</v>
      </c>
      <c r="T56" s="328">
        <v>1031</v>
      </c>
      <c r="U56" s="328">
        <v>1295</v>
      </c>
      <c r="V56" s="328">
        <v>1593</v>
      </c>
      <c r="W56" s="328">
        <v>1172</v>
      </c>
      <c r="X56" s="328">
        <v>835</v>
      </c>
      <c r="Y56" s="328">
        <v>577</v>
      </c>
      <c r="Z56" s="328">
        <v>473</v>
      </c>
      <c r="AA56" s="328">
        <v>157</v>
      </c>
      <c r="AB56" s="328">
        <v>7845</v>
      </c>
      <c r="AR56" s="328" t="s">
        <v>3</v>
      </c>
      <c r="AS56" s="328" t="s">
        <v>58</v>
      </c>
      <c r="AT56" s="328">
        <v>494</v>
      </c>
      <c r="AU56" s="328">
        <v>537</v>
      </c>
      <c r="AV56" s="328">
        <v>1121</v>
      </c>
      <c r="AW56" s="328">
        <v>1395</v>
      </c>
      <c r="AX56" s="328">
        <v>947</v>
      </c>
      <c r="AY56" s="328">
        <v>467</v>
      </c>
      <c r="AZ56" s="328">
        <v>199</v>
      </c>
      <c r="BA56" s="328">
        <v>71</v>
      </c>
      <c r="BB56" s="328">
        <v>47</v>
      </c>
      <c r="BC56" s="328">
        <v>38</v>
      </c>
      <c r="BD56" s="328">
        <v>5316</v>
      </c>
      <c r="BG56" s="328"/>
      <c r="BH56" s="328"/>
      <c r="BY56" s="301"/>
      <c r="BZ56" s="301"/>
      <c r="CA56" s="301"/>
    </row>
    <row r="57" spans="1:79" ht="15" customHeight="1" x14ac:dyDescent="0.25">
      <c r="A57" s="275" t="s">
        <v>41</v>
      </c>
      <c r="B57" s="359">
        <f t="shared" si="19"/>
        <v>566</v>
      </c>
      <c r="C57" s="359">
        <f t="shared" si="19"/>
        <v>1019</v>
      </c>
      <c r="D57" s="359">
        <f t="shared" si="19"/>
        <v>1003</v>
      </c>
      <c r="E57" s="359">
        <f t="shared" si="19"/>
        <v>759</v>
      </c>
      <c r="F57" s="359">
        <f t="shared" si="19"/>
        <v>424</v>
      </c>
      <c r="G57" s="359">
        <f t="shared" si="19"/>
        <v>176</v>
      </c>
      <c r="H57" s="359">
        <f t="shared" si="19"/>
        <v>84</v>
      </c>
      <c r="I57" s="359">
        <f t="shared" si="19"/>
        <v>26</v>
      </c>
      <c r="J57" s="359" t="str">
        <f t="shared" si="19"/>
        <v>x</v>
      </c>
      <c r="K57" s="359" t="str">
        <f t="shared" si="19"/>
        <v>x</v>
      </c>
      <c r="L57" s="362"/>
      <c r="M57" s="361">
        <f t="shared" ref="M57:M59" si="20">IFERROR( IF($B$6=$N$6, INDEX(AB:AB,MATCH($N57,$Q:$Q,0)), IF($B$6=$N$7, INDEX(AP:AP,MATCH($N57,$AE:$AE,0)),  INDEX(BD:BD,MATCH($N57,$AS:$AS,0)))),".")</f>
        <v>4067</v>
      </c>
      <c r="N57" s="275" t="s">
        <v>41</v>
      </c>
      <c r="O57" s="329"/>
      <c r="P57" s="330" t="s">
        <v>107</v>
      </c>
      <c r="Q57" s="330" t="s">
        <v>52</v>
      </c>
      <c r="R57" s="328">
        <v>513</v>
      </c>
      <c r="S57" s="328">
        <v>1609</v>
      </c>
      <c r="T57" s="328">
        <v>3611</v>
      </c>
      <c r="U57" s="328">
        <v>4756</v>
      </c>
      <c r="V57" s="328">
        <v>3900</v>
      </c>
      <c r="W57" s="328">
        <v>2400</v>
      </c>
      <c r="X57" s="328">
        <v>1467</v>
      </c>
      <c r="Y57" s="328">
        <v>886</v>
      </c>
      <c r="Z57" s="328">
        <v>552</v>
      </c>
      <c r="AA57" s="328">
        <v>32</v>
      </c>
      <c r="AB57" s="328">
        <v>19726</v>
      </c>
      <c r="AR57" s="328" t="s">
        <v>3</v>
      </c>
      <c r="AS57" s="328" t="s">
        <v>57</v>
      </c>
      <c r="AT57" s="328">
        <v>3964</v>
      </c>
      <c r="AU57" s="328">
        <v>8943</v>
      </c>
      <c r="AV57" s="328">
        <v>10254</v>
      </c>
      <c r="AW57" s="328">
        <v>8106</v>
      </c>
      <c r="AX57" s="328">
        <v>5284</v>
      </c>
      <c r="AY57" s="328">
        <v>3052</v>
      </c>
      <c r="AZ57" s="328">
        <v>1371</v>
      </c>
      <c r="BA57" s="328">
        <v>690</v>
      </c>
      <c r="BB57" s="328">
        <v>401</v>
      </c>
      <c r="BC57" s="328">
        <v>58</v>
      </c>
      <c r="BD57" s="328">
        <v>42123</v>
      </c>
      <c r="BG57" s="328"/>
      <c r="BH57" s="328"/>
      <c r="BY57" s="301"/>
      <c r="BZ57" s="301"/>
      <c r="CA57" s="301"/>
    </row>
    <row r="58" spans="1:79" ht="15" customHeight="1" x14ac:dyDescent="0.25">
      <c r="A58" s="275" t="s">
        <v>42</v>
      </c>
      <c r="B58" s="359">
        <f t="shared" si="19"/>
        <v>815</v>
      </c>
      <c r="C58" s="359">
        <f t="shared" si="19"/>
        <v>165</v>
      </c>
      <c r="D58" s="359">
        <f t="shared" si="19"/>
        <v>59</v>
      </c>
      <c r="E58" s="359">
        <f t="shared" si="19"/>
        <v>27</v>
      </c>
      <c r="F58" s="359">
        <f t="shared" si="19"/>
        <v>14</v>
      </c>
      <c r="G58" s="359">
        <f t="shared" si="19"/>
        <v>13</v>
      </c>
      <c r="H58" s="359" t="str">
        <f t="shared" si="19"/>
        <v>x</v>
      </c>
      <c r="I58" s="359">
        <f t="shared" si="19"/>
        <v>0</v>
      </c>
      <c r="J58" s="359">
        <f t="shared" si="19"/>
        <v>0</v>
      </c>
      <c r="K58" s="359" t="str">
        <f t="shared" si="19"/>
        <v>x</v>
      </c>
      <c r="L58" s="362"/>
      <c r="M58" s="361">
        <f t="shared" si="20"/>
        <v>1097</v>
      </c>
      <c r="N58" s="275" t="s">
        <v>42</v>
      </c>
      <c r="O58" s="329"/>
      <c r="P58" s="330" t="s">
        <v>107</v>
      </c>
      <c r="Q58" s="330" t="s">
        <v>53</v>
      </c>
      <c r="R58" s="328">
        <v>55</v>
      </c>
      <c r="S58" s="328">
        <v>228</v>
      </c>
      <c r="T58" s="328">
        <v>453</v>
      </c>
      <c r="U58" s="328">
        <v>617</v>
      </c>
      <c r="V58" s="328">
        <v>525</v>
      </c>
      <c r="W58" s="328">
        <v>426</v>
      </c>
      <c r="X58" s="328">
        <v>184</v>
      </c>
      <c r="Y58" s="328">
        <v>45</v>
      </c>
      <c r="Z58" s="328" t="s">
        <v>246</v>
      </c>
      <c r="AA58" s="328" t="s">
        <v>246</v>
      </c>
      <c r="AB58" s="328">
        <v>2552</v>
      </c>
      <c r="AR58" s="328" t="s">
        <v>3</v>
      </c>
      <c r="AS58" s="328" t="s">
        <v>53</v>
      </c>
      <c r="AT58" s="328">
        <v>55</v>
      </c>
      <c r="AU58" s="328">
        <v>228</v>
      </c>
      <c r="AV58" s="328">
        <v>453</v>
      </c>
      <c r="AW58" s="328">
        <v>617</v>
      </c>
      <c r="AX58" s="328">
        <v>525</v>
      </c>
      <c r="AY58" s="328">
        <v>426</v>
      </c>
      <c r="AZ58" s="328">
        <v>184</v>
      </c>
      <c r="BA58" s="328">
        <v>45</v>
      </c>
      <c r="BB58" s="328" t="s">
        <v>246</v>
      </c>
      <c r="BC58" s="328" t="s">
        <v>246</v>
      </c>
      <c r="BD58" s="328">
        <v>2552</v>
      </c>
      <c r="BG58" s="328"/>
      <c r="BH58" s="328"/>
      <c r="BY58" s="301"/>
      <c r="BZ58" s="301"/>
      <c r="CA58" s="301"/>
    </row>
    <row r="59" spans="1:79" ht="15" customHeight="1" x14ac:dyDescent="0.25">
      <c r="A59" s="233" t="s">
        <v>43</v>
      </c>
      <c r="B59" s="359">
        <f t="shared" si="19"/>
        <v>4347</v>
      </c>
      <c r="C59" s="359">
        <f t="shared" si="19"/>
        <v>1859</v>
      </c>
      <c r="D59" s="359">
        <f t="shared" si="19"/>
        <v>880</v>
      </c>
      <c r="E59" s="359">
        <f t="shared" si="19"/>
        <v>542</v>
      </c>
      <c r="F59" s="359">
        <f t="shared" si="19"/>
        <v>238</v>
      </c>
      <c r="G59" s="359">
        <f t="shared" si="19"/>
        <v>111</v>
      </c>
      <c r="H59" s="359">
        <f t="shared" si="19"/>
        <v>30</v>
      </c>
      <c r="I59" s="359">
        <f t="shared" si="19"/>
        <v>17</v>
      </c>
      <c r="J59" s="359" t="str">
        <f t="shared" si="19"/>
        <v>x</v>
      </c>
      <c r="K59" s="359" t="str">
        <f t="shared" si="19"/>
        <v>x</v>
      </c>
      <c r="L59" s="362"/>
      <c r="M59" s="361">
        <f t="shared" si="20"/>
        <v>8032</v>
      </c>
      <c r="N59" s="233" t="s">
        <v>43</v>
      </c>
      <c r="O59" s="329"/>
      <c r="P59" s="330" t="s">
        <v>107</v>
      </c>
      <c r="Q59" s="330" t="s">
        <v>54</v>
      </c>
      <c r="R59" s="328">
        <v>65</v>
      </c>
      <c r="S59" s="328">
        <v>286</v>
      </c>
      <c r="T59" s="328">
        <v>557</v>
      </c>
      <c r="U59" s="328">
        <v>805</v>
      </c>
      <c r="V59" s="328">
        <v>765</v>
      </c>
      <c r="W59" s="328">
        <v>706</v>
      </c>
      <c r="X59" s="328">
        <v>596</v>
      </c>
      <c r="Y59" s="328">
        <v>417</v>
      </c>
      <c r="Z59" s="328">
        <v>307</v>
      </c>
      <c r="AA59" s="328">
        <v>21</v>
      </c>
      <c r="AB59" s="328">
        <v>4525</v>
      </c>
      <c r="AR59" s="328" t="s">
        <v>3</v>
      </c>
      <c r="AS59" s="328" t="s">
        <v>52</v>
      </c>
      <c r="AT59" s="328">
        <v>513</v>
      </c>
      <c r="AU59" s="328">
        <v>1609</v>
      </c>
      <c r="AV59" s="328">
        <v>3611</v>
      </c>
      <c r="AW59" s="328">
        <v>4756</v>
      </c>
      <c r="AX59" s="328">
        <v>3900</v>
      </c>
      <c r="AY59" s="328">
        <v>2400</v>
      </c>
      <c r="AZ59" s="328">
        <v>1467</v>
      </c>
      <c r="BA59" s="328">
        <v>886</v>
      </c>
      <c r="BB59" s="328">
        <v>552</v>
      </c>
      <c r="BC59" s="328">
        <v>32</v>
      </c>
      <c r="BD59" s="328">
        <v>19726</v>
      </c>
      <c r="BG59" s="328"/>
      <c r="BH59" s="328"/>
      <c r="BY59" s="301"/>
      <c r="BZ59" s="301"/>
      <c r="CA59" s="301"/>
    </row>
    <row r="60" spans="1:79" ht="15" customHeight="1" x14ac:dyDescent="0.25">
      <c r="A60" s="233" t="s">
        <v>475</v>
      </c>
      <c r="B60" s="359">
        <f t="shared" si="19"/>
        <v>68</v>
      </c>
      <c r="C60" s="359">
        <f t="shared" si="19"/>
        <v>198</v>
      </c>
      <c r="D60" s="359">
        <f t="shared" si="19"/>
        <v>139</v>
      </c>
      <c r="E60" s="359">
        <f t="shared" si="19"/>
        <v>72</v>
      </c>
      <c r="F60" s="359">
        <f t="shared" si="19"/>
        <v>36</v>
      </c>
      <c r="G60" s="359">
        <f t="shared" si="19"/>
        <v>16</v>
      </c>
      <c r="H60" s="359" t="str">
        <f t="shared" si="19"/>
        <v>x</v>
      </c>
      <c r="I60" s="359">
        <f t="shared" si="19"/>
        <v>5</v>
      </c>
      <c r="J60" s="359">
        <f t="shared" si="19"/>
        <v>10</v>
      </c>
      <c r="K60" s="359" t="str">
        <f t="shared" si="19"/>
        <v>x</v>
      </c>
      <c r="L60" s="362"/>
      <c r="M60" s="361">
        <f>IFERROR( IF($B$6=$N$6, INDEX(AB:AB,MATCH($N60,$Q:$Q,0)), IF($B$6=$N$7, INDEX(AP:AP,MATCH($N60,$AE:$AE,0)),  INDEX(BD:BD,MATCH($N60,$AS:$AS,0)))),".")</f>
        <v>557</v>
      </c>
      <c r="N60" s="233" t="s">
        <v>44</v>
      </c>
      <c r="O60" s="329"/>
      <c r="P60" s="330" t="s">
        <v>107</v>
      </c>
      <c r="Q60" s="330" t="s">
        <v>55</v>
      </c>
      <c r="R60" s="328" t="s">
        <v>246</v>
      </c>
      <c r="S60" s="328">
        <v>16</v>
      </c>
      <c r="T60" s="328">
        <v>20</v>
      </c>
      <c r="U60" s="328">
        <v>23</v>
      </c>
      <c r="V60" s="328">
        <v>18</v>
      </c>
      <c r="W60" s="328">
        <v>26</v>
      </c>
      <c r="X60" s="328">
        <v>17</v>
      </c>
      <c r="Y60" s="328">
        <v>6</v>
      </c>
      <c r="Z60" s="328" t="s">
        <v>246</v>
      </c>
      <c r="AA60" s="328">
        <v>0</v>
      </c>
      <c r="AB60" s="328">
        <v>130</v>
      </c>
      <c r="AR60" s="328" t="s">
        <v>3</v>
      </c>
      <c r="AS60" s="328" t="s">
        <v>51</v>
      </c>
      <c r="AT60" s="328">
        <v>127</v>
      </c>
      <c r="AU60" s="328">
        <v>585</v>
      </c>
      <c r="AV60" s="328">
        <v>1031</v>
      </c>
      <c r="AW60" s="328">
        <v>1295</v>
      </c>
      <c r="AX60" s="328">
        <v>1593</v>
      </c>
      <c r="AY60" s="328">
        <v>1172</v>
      </c>
      <c r="AZ60" s="328">
        <v>835</v>
      </c>
      <c r="BA60" s="328">
        <v>577</v>
      </c>
      <c r="BB60" s="328">
        <v>473</v>
      </c>
      <c r="BC60" s="328">
        <v>157</v>
      </c>
      <c r="BD60" s="328">
        <v>7845</v>
      </c>
      <c r="BG60" s="328"/>
      <c r="BH60" s="328"/>
      <c r="BY60" s="301"/>
      <c r="BZ60" s="301"/>
      <c r="CA60" s="301"/>
    </row>
    <row r="61" spans="1:79" x14ac:dyDescent="0.25">
      <c r="A61" s="233"/>
      <c r="B61" s="363"/>
      <c r="C61" s="363"/>
      <c r="D61" s="363"/>
      <c r="E61" s="363"/>
      <c r="F61" s="363"/>
      <c r="G61" s="363"/>
      <c r="H61" s="363"/>
      <c r="I61" s="363"/>
      <c r="J61" s="363"/>
      <c r="K61" s="363"/>
      <c r="L61" s="363"/>
      <c r="M61" s="363"/>
      <c r="N61" s="233"/>
      <c r="O61" s="329"/>
      <c r="P61" s="330" t="s">
        <v>107</v>
      </c>
      <c r="Q61" s="330" t="s">
        <v>56</v>
      </c>
      <c r="R61" s="328">
        <v>1549</v>
      </c>
      <c r="S61" s="328">
        <v>6161</v>
      </c>
      <c r="T61" s="328">
        <v>11337</v>
      </c>
      <c r="U61" s="328">
        <v>12098</v>
      </c>
      <c r="V61" s="328">
        <v>7901</v>
      </c>
      <c r="W61" s="328">
        <v>4191</v>
      </c>
      <c r="X61" s="328">
        <v>2041</v>
      </c>
      <c r="Y61" s="328">
        <v>917</v>
      </c>
      <c r="Z61" s="328">
        <v>535</v>
      </c>
      <c r="AA61" s="328">
        <v>101</v>
      </c>
      <c r="AB61" s="328">
        <v>46831</v>
      </c>
      <c r="AR61" s="328" t="s">
        <v>3</v>
      </c>
      <c r="AS61" s="328" t="s">
        <v>50</v>
      </c>
      <c r="AT61" s="328">
        <v>0</v>
      </c>
      <c r="AU61" s="328">
        <v>5</v>
      </c>
      <c r="AV61" s="328">
        <v>53</v>
      </c>
      <c r="AW61" s="328">
        <v>82</v>
      </c>
      <c r="AX61" s="328">
        <v>76</v>
      </c>
      <c r="AY61" s="328">
        <v>28</v>
      </c>
      <c r="AZ61" s="328">
        <v>9</v>
      </c>
      <c r="BA61" s="328" t="s">
        <v>246</v>
      </c>
      <c r="BB61" s="328" t="s">
        <v>246</v>
      </c>
      <c r="BC61" s="328" t="s">
        <v>246</v>
      </c>
      <c r="BD61" s="328">
        <v>255</v>
      </c>
      <c r="BG61" s="328"/>
      <c r="BH61" s="328"/>
      <c r="BY61" s="301"/>
      <c r="BZ61" s="301"/>
      <c r="CA61" s="301"/>
    </row>
    <row r="62" spans="1:79" ht="15" customHeight="1" x14ac:dyDescent="0.25">
      <c r="A62" s="271" t="s">
        <v>45</v>
      </c>
      <c r="B62" s="359">
        <f t="shared" ref="B62:B80" si="21">IFERROR( IF($B$6=$N$6, INDEX(R:R,MATCH($N62,$Q:$Q,0)), IF($B$6=$N$7, INDEX(AF:AF,MATCH($N62,$AE:$AE,0)),  INDEX(AT:AT,MATCH($N62,$AS:$AS,0)))),".")</f>
        <v>27</v>
      </c>
      <c r="C62" s="359">
        <f t="shared" ref="C62:C80" si="22">IFERROR( IF($B$6=$N$6, INDEX(S:S,MATCH($N62,$Q:$Q,0)), IF($B$6=$N$7, INDEX(AG:AG,MATCH($N62,$AE:$AE,0)),  INDEX(AU:AU,MATCH($N62,$AS:$AS,0)))),".")</f>
        <v>58</v>
      </c>
      <c r="D62" s="359">
        <f t="shared" ref="D62:D80" si="23">IFERROR( IF($B$6=$N$6, INDEX(T:T,MATCH($N62,$Q:$Q,0)), IF($B$6=$N$7, INDEX(AH:AH,MATCH($N62,$AE:$AE,0)),  INDEX(AV:AV,MATCH($N62,$AS:$AS,0)))),".")</f>
        <v>196</v>
      </c>
      <c r="E62" s="359">
        <f t="shared" ref="E62:E80" si="24">IFERROR( IF($B$6=$N$6, INDEX(U:U,MATCH($N62,$Q:$Q,0)), IF($B$6=$N$7, INDEX(AI:AI,MATCH($N62,$AE:$AE,0)),  INDEX(AW:AW,MATCH($N62,$AS:$AS,0)))),".")</f>
        <v>267</v>
      </c>
      <c r="F62" s="359">
        <f t="shared" ref="F62:F80" si="25">IFERROR( IF($B$6=$N$6, INDEX(V:V,MATCH($N62,$Q:$Q,0)), IF($B$6=$N$7, INDEX(AJ:AJ,MATCH($N62,$AE:$AE,0)),  INDEX(AX:AX,MATCH($N62,$AS:$AS,0)))),".")</f>
        <v>121</v>
      </c>
      <c r="G62" s="359">
        <f t="shared" ref="G62:G80" si="26">IFERROR( IF($B$6=$N$6, INDEX(W:W,MATCH($N62,$Q:$Q,0)), IF($B$6=$N$7, INDEX(AK:AK,MATCH($N62,$AE:$AE,0)),  INDEX(AY:AY,MATCH($N62,$AS:$AS,0)))),".")</f>
        <v>77</v>
      </c>
      <c r="H62" s="359">
        <f t="shared" ref="H62:H80" si="27">IFERROR( IF($B$6=$N$6, INDEX(X:X,MATCH($N62,$Q:$Q,0)), IF($B$6=$N$7, INDEX(AL:AL,MATCH($N62,$AE:$AE,0)),  INDEX(AZ:AZ,MATCH($N62,$AS:$AS,0)))),".")</f>
        <v>32</v>
      </c>
      <c r="I62" s="359">
        <f t="shared" ref="I62:I80" si="28">IFERROR( IF($B$6=$N$6, INDEX(Y:Y,MATCH($N62,$Q:$Q,0)), IF($B$6=$N$7, INDEX(AM:AM,MATCH($N62,$AE:$AE,0)),  INDEX(BA:BA,MATCH($N62,$AS:$AS,0)))),".")</f>
        <v>8</v>
      </c>
      <c r="J62" s="359">
        <f t="shared" ref="J62:J80" si="29">IFERROR( IF($B$6=$N$6, INDEX(Z:Z,MATCH($N62,$Q:$Q,0)), IF($B$6=$N$7, INDEX(AN:AN,MATCH($N62,$AE:$AE,0)),  INDEX(BB:BB,MATCH($N62,$AS:$AS,0)))),".")</f>
        <v>8</v>
      </c>
      <c r="K62" s="359">
        <f t="shared" ref="K62:K80" si="30">IFERROR( IF($B$6=$N$6, INDEX(AA:AA,MATCH($N62,$Q:$Q,0)), IF($B$6=$N$7, INDEX(AO:AO,MATCH($N62,$AE:$AE,0)),  INDEX(BC:BC,MATCH($N62,$AS:$AS,0)))),".")</f>
        <v>7</v>
      </c>
      <c r="L62" s="362"/>
      <c r="M62" s="361">
        <f>IFERROR( IF($B$6=$N$6, INDEX(AB:AB,MATCH($N62,$Q:$Q,0)), IF($B$6=$N$7, INDEX(AP:AP,MATCH($N62,$AE:$AE,0)),  INDEX(BD:BD,MATCH($N62,$AS:$AS,0)))),".")</f>
        <v>801</v>
      </c>
      <c r="N62" s="271" t="s">
        <v>45</v>
      </c>
      <c r="O62" s="329"/>
      <c r="P62" s="330" t="s">
        <v>107</v>
      </c>
      <c r="Q62" s="330" t="s">
        <v>57</v>
      </c>
      <c r="R62" s="328">
        <v>3645</v>
      </c>
      <c r="S62" s="328">
        <v>8816</v>
      </c>
      <c r="T62" s="328">
        <v>10213</v>
      </c>
      <c r="U62" s="328">
        <v>8099</v>
      </c>
      <c r="V62" s="328">
        <v>5284</v>
      </c>
      <c r="W62" s="328">
        <v>3052</v>
      </c>
      <c r="X62" s="328">
        <v>1371</v>
      </c>
      <c r="Y62" s="328">
        <v>690</v>
      </c>
      <c r="Z62" s="328">
        <v>401</v>
      </c>
      <c r="AA62" s="328">
        <v>58</v>
      </c>
      <c r="AB62" s="328">
        <v>41629</v>
      </c>
      <c r="AR62" s="328" t="s">
        <v>3</v>
      </c>
      <c r="AS62" s="328" t="s">
        <v>49</v>
      </c>
      <c r="AT62" s="328">
        <v>29128</v>
      </c>
      <c r="AU62" s="328">
        <v>73233</v>
      </c>
      <c r="AV62" s="328">
        <v>124134</v>
      </c>
      <c r="AW62" s="328">
        <v>118448</v>
      </c>
      <c r="AX62" s="328">
        <v>72202</v>
      </c>
      <c r="AY62" s="328">
        <v>33801</v>
      </c>
      <c r="AZ62" s="328">
        <v>14591</v>
      </c>
      <c r="BA62" s="328">
        <v>6587</v>
      </c>
      <c r="BB62" s="328">
        <v>5146</v>
      </c>
      <c r="BC62" s="328">
        <v>1374</v>
      </c>
      <c r="BD62" s="328">
        <v>478644</v>
      </c>
      <c r="BG62" s="328"/>
      <c r="BH62" s="328"/>
      <c r="BY62" s="301"/>
      <c r="BZ62" s="301"/>
      <c r="CA62" s="301"/>
    </row>
    <row r="63" spans="1:79" ht="15" customHeight="1" x14ac:dyDescent="0.25">
      <c r="A63" s="233" t="s">
        <v>46</v>
      </c>
      <c r="B63" s="359">
        <f t="shared" si="21"/>
        <v>14705</v>
      </c>
      <c r="C63" s="359">
        <f t="shared" si="22"/>
        <v>22977</v>
      </c>
      <c r="D63" s="359">
        <f t="shared" si="23"/>
        <v>40033</v>
      </c>
      <c r="E63" s="359">
        <f t="shared" si="24"/>
        <v>47860</v>
      </c>
      <c r="F63" s="359">
        <f t="shared" si="25"/>
        <v>22346</v>
      </c>
      <c r="G63" s="359">
        <f t="shared" si="26"/>
        <v>10571</v>
      </c>
      <c r="H63" s="359">
        <f t="shared" si="27"/>
        <v>4942</v>
      </c>
      <c r="I63" s="359">
        <f t="shared" si="28"/>
        <v>1866</v>
      </c>
      <c r="J63" s="359">
        <f t="shared" si="29"/>
        <v>671</v>
      </c>
      <c r="K63" s="359">
        <f t="shared" si="30"/>
        <v>806</v>
      </c>
      <c r="L63" s="362"/>
      <c r="M63" s="361">
        <f t="shared" ref="M63:M79" si="31">IFERROR( IF($B$6=$N$6, INDEX(AB:AB,MATCH($N63,$Q:$Q,0)), IF($B$6=$N$7, INDEX(AP:AP,MATCH($N63,$AE:$AE,0)),  INDEX(BD:BD,MATCH($N63,$AS:$AS,0)))),".")</f>
        <v>166777</v>
      </c>
      <c r="N63" s="233" t="s">
        <v>46</v>
      </c>
      <c r="O63" s="329"/>
      <c r="P63" s="330" t="s">
        <v>107</v>
      </c>
      <c r="Q63" s="330" t="s">
        <v>58</v>
      </c>
      <c r="R63" s="328">
        <v>494</v>
      </c>
      <c r="S63" s="328">
        <v>537</v>
      </c>
      <c r="T63" s="328">
        <v>1121</v>
      </c>
      <c r="U63" s="328">
        <v>1395</v>
      </c>
      <c r="V63" s="328">
        <v>947</v>
      </c>
      <c r="W63" s="328">
        <v>467</v>
      </c>
      <c r="X63" s="328">
        <v>199</v>
      </c>
      <c r="Y63" s="328">
        <v>71</v>
      </c>
      <c r="Z63" s="328">
        <v>47</v>
      </c>
      <c r="AA63" s="328">
        <v>38</v>
      </c>
      <c r="AB63" s="328">
        <v>5316</v>
      </c>
      <c r="AR63" s="328" t="s">
        <v>3</v>
      </c>
      <c r="AS63" s="328" t="s">
        <v>48</v>
      </c>
      <c r="AT63" s="328">
        <v>3288</v>
      </c>
      <c r="AU63" s="328">
        <v>11752</v>
      </c>
      <c r="AV63" s="328">
        <v>17237</v>
      </c>
      <c r="AW63" s="328">
        <v>17024</v>
      </c>
      <c r="AX63" s="328">
        <v>10653</v>
      </c>
      <c r="AY63" s="328">
        <v>4846</v>
      </c>
      <c r="AZ63" s="328">
        <v>1960</v>
      </c>
      <c r="BA63" s="328">
        <v>726</v>
      </c>
      <c r="BB63" s="328">
        <v>361</v>
      </c>
      <c r="BC63" s="328">
        <v>90</v>
      </c>
      <c r="BD63" s="328">
        <v>67937</v>
      </c>
      <c r="BG63" s="328"/>
      <c r="BH63" s="328"/>
      <c r="BY63" s="301"/>
      <c r="BZ63" s="301"/>
      <c r="CA63" s="301"/>
    </row>
    <row r="64" spans="1:79" ht="15" customHeight="1" x14ac:dyDescent="0.25">
      <c r="A64" s="233" t="s">
        <v>47</v>
      </c>
      <c r="B64" s="359">
        <f t="shared" si="21"/>
        <v>296</v>
      </c>
      <c r="C64" s="359">
        <f t="shared" si="22"/>
        <v>857</v>
      </c>
      <c r="D64" s="359">
        <f t="shared" si="23"/>
        <v>1314</v>
      </c>
      <c r="E64" s="359">
        <f t="shared" si="24"/>
        <v>1445</v>
      </c>
      <c r="F64" s="359">
        <f t="shared" si="25"/>
        <v>1175</v>
      </c>
      <c r="G64" s="359">
        <f t="shared" si="26"/>
        <v>651</v>
      </c>
      <c r="H64" s="359">
        <f t="shared" si="27"/>
        <v>358</v>
      </c>
      <c r="I64" s="359">
        <f t="shared" si="28"/>
        <v>176</v>
      </c>
      <c r="J64" s="359">
        <f t="shared" si="29"/>
        <v>134</v>
      </c>
      <c r="K64" s="359">
        <f t="shared" si="30"/>
        <v>15</v>
      </c>
      <c r="L64" s="362"/>
      <c r="M64" s="361">
        <f t="shared" si="31"/>
        <v>6421</v>
      </c>
      <c r="N64" s="233" t="s">
        <v>47</v>
      </c>
      <c r="O64" s="329"/>
      <c r="P64" s="330" t="s">
        <v>107</v>
      </c>
      <c r="Q64" s="330" t="s">
        <v>59</v>
      </c>
      <c r="R64" s="328">
        <v>5070</v>
      </c>
      <c r="S64" s="328">
        <v>15147</v>
      </c>
      <c r="T64" s="328">
        <v>25495</v>
      </c>
      <c r="U64" s="328">
        <v>31590</v>
      </c>
      <c r="V64" s="328">
        <v>22174</v>
      </c>
      <c r="W64" s="328">
        <v>10275</v>
      </c>
      <c r="X64" s="328">
        <v>3125</v>
      </c>
      <c r="Y64" s="328">
        <v>739</v>
      </c>
      <c r="Z64" s="328">
        <v>265</v>
      </c>
      <c r="AA64" s="328">
        <v>89</v>
      </c>
      <c r="AB64" s="328">
        <v>113969</v>
      </c>
      <c r="AR64" s="328" t="s">
        <v>3</v>
      </c>
      <c r="AS64" s="328" t="s">
        <v>87</v>
      </c>
      <c r="AT64" s="328">
        <v>589</v>
      </c>
      <c r="AU64" s="328">
        <v>1757</v>
      </c>
      <c r="AV64" s="328">
        <v>2351</v>
      </c>
      <c r="AW64" s="328">
        <v>2562</v>
      </c>
      <c r="AX64" s="328">
        <v>1783</v>
      </c>
      <c r="AY64" s="328">
        <v>870</v>
      </c>
      <c r="AZ64" s="328">
        <v>379</v>
      </c>
      <c r="BA64" s="328">
        <v>149</v>
      </c>
      <c r="BB64" s="328">
        <v>71</v>
      </c>
      <c r="BC64" s="328">
        <v>33</v>
      </c>
      <c r="BD64" s="328">
        <v>10544</v>
      </c>
      <c r="BG64" s="328"/>
      <c r="BH64" s="328"/>
      <c r="BY64" s="301"/>
      <c r="BZ64" s="301"/>
      <c r="CA64" s="301"/>
    </row>
    <row r="65" spans="1:79" ht="15" customHeight="1" x14ac:dyDescent="0.25">
      <c r="A65" s="279" t="s">
        <v>87</v>
      </c>
      <c r="B65" s="359">
        <f t="shared" si="21"/>
        <v>589</v>
      </c>
      <c r="C65" s="359">
        <f t="shared" si="22"/>
        <v>1757</v>
      </c>
      <c r="D65" s="359">
        <f t="shared" si="23"/>
        <v>2351</v>
      </c>
      <c r="E65" s="359">
        <f t="shared" si="24"/>
        <v>2562</v>
      </c>
      <c r="F65" s="359">
        <f t="shared" si="25"/>
        <v>1783</v>
      </c>
      <c r="G65" s="359">
        <f t="shared" si="26"/>
        <v>870</v>
      </c>
      <c r="H65" s="359">
        <f t="shared" si="27"/>
        <v>379</v>
      </c>
      <c r="I65" s="359">
        <f t="shared" si="28"/>
        <v>149</v>
      </c>
      <c r="J65" s="359">
        <f t="shared" si="29"/>
        <v>71</v>
      </c>
      <c r="K65" s="359">
        <f t="shared" si="30"/>
        <v>33</v>
      </c>
      <c r="L65" s="362"/>
      <c r="M65" s="361">
        <f t="shared" si="31"/>
        <v>10544</v>
      </c>
      <c r="N65" s="279" t="s">
        <v>87</v>
      </c>
      <c r="O65" s="329"/>
      <c r="P65" s="330" t="s">
        <v>107</v>
      </c>
      <c r="Q65" s="330" t="s">
        <v>60</v>
      </c>
      <c r="R65" s="328">
        <v>28346</v>
      </c>
      <c r="S65" s="328">
        <v>51100</v>
      </c>
      <c r="T65" s="328">
        <v>63039</v>
      </c>
      <c r="U65" s="328">
        <v>49683</v>
      </c>
      <c r="V65" s="328">
        <v>31961</v>
      </c>
      <c r="W65" s="328">
        <v>19348</v>
      </c>
      <c r="X65" s="328">
        <v>11999</v>
      </c>
      <c r="Y65" s="328">
        <v>7391</v>
      </c>
      <c r="Z65" s="328">
        <v>5169</v>
      </c>
      <c r="AA65" s="328">
        <v>879</v>
      </c>
      <c r="AB65" s="328">
        <v>268915</v>
      </c>
      <c r="AR65" s="328" t="s">
        <v>3</v>
      </c>
      <c r="AS65" s="328" t="s">
        <v>47</v>
      </c>
      <c r="AT65" s="328">
        <v>296</v>
      </c>
      <c r="AU65" s="328">
        <v>857</v>
      </c>
      <c r="AV65" s="328">
        <v>1314</v>
      </c>
      <c r="AW65" s="328">
        <v>1445</v>
      </c>
      <c r="AX65" s="328">
        <v>1175</v>
      </c>
      <c r="AY65" s="328">
        <v>651</v>
      </c>
      <c r="AZ65" s="328">
        <v>358</v>
      </c>
      <c r="BA65" s="328">
        <v>176</v>
      </c>
      <c r="BB65" s="328">
        <v>134</v>
      </c>
      <c r="BC65" s="328">
        <v>15</v>
      </c>
      <c r="BD65" s="328">
        <v>6421</v>
      </c>
      <c r="BG65" s="328"/>
      <c r="BH65" s="328"/>
      <c r="BY65" s="301"/>
      <c r="BZ65" s="301"/>
      <c r="CA65" s="301"/>
    </row>
    <row r="66" spans="1:79" ht="15" customHeight="1" x14ac:dyDescent="0.25">
      <c r="A66" s="233" t="s">
        <v>48</v>
      </c>
      <c r="B66" s="359">
        <f t="shared" si="21"/>
        <v>3288</v>
      </c>
      <c r="C66" s="359">
        <f t="shared" si="22"/>
        <v>11752</v>
      </c>
      <c r="D66" s="359">
        <f t="shared" si="23"/>
        <v>17237</v>
      </c>
      <c r="E66" s="359">
        <f t="shared" si="24"/>
        <v>17024</v>
      </c>
      <c r="F66" s="359">
        <f t="shared" si="25"/>
        <v>10653</v>
      </c>
      <c r="G66" s="359">
        <f t="shared" si="26"/>
        <v>4846</v>
      </c>
      <c r="H66" s="359">
        <f t="shared" si="27"/>
        <v>1960</v>
      </c>
      <c r="I66" s="359">
        <f t="shared" si="28"/>
        <v>726</v>
      </c>
      <c r="J66" s="359">
        <f t="shared" si="29"/>
        <v>361</v>
      </c>
      <c r="K66" s="359">
        <f t="shared" si="30"/>
        <v>90</v>
      </c>
      <c r="L66" s="362"/>
      <c r="M66" s="361">
        <f t="shared" si="31"/>
        <v>67937</v>
      </c>
      <c r="N66" s="233" t="s">
        <v>48</v>
      </c>
      <c r="O66" s="329"/>
      <c r="P66" s="330" t="s">
        <v>107</v>
      </c>
      <c r="Q66" s="330" t="s">
        <v>61</v>
      </c>
      <c r="R66" s="328">
        <v>1790</v>
      </c>
      <c r="S66" s="328">
        <v>7463</v>
      </c>
      <c r="T66" s="328">
        <v>11235</v>
      </c>
      <c r="U66" s="328">
        <v>14416</v>
      </c>
      <c r="V66" s="328">
        <v>7623</v>
      </c>
      <c r="W66" s="328">
        <v>3223</v>
      </c>
      <c r="X66" s="328">
        <v>1508</v>
      </c>
      <c r="Y66" s="328">
        <v>745</v>
      </c>
      <c r="Z66" s="328">
        <v>809</v>
      </c>
      <c r="AA66" s="328">
        <v>152</v>
      </c>
      <c r="AB66" s="328">
        <v>48964</v>
      </c>
      <c r="AR66" s="328" t="s">
        <v>3</v>
      </c>
      <c r="AS66" s="328" t="s">
        <v>106</v>
      </c>
      <c r="AT66" s="328">
        <v>34</v>
      </c>
      <c r="AU66" s="328">
        <v>177</v>
      </c>
      <c r="AV66" s="328">
        <v>272</v>
      </c>
      <c r="AW66" s="328">
        <v>457</v>
      </c>
      <c r="AX66" s="328">
        <v>204</v>
      </c>
      <c r="AY66" s="328">
        <v>129</v>
      </c>
      <c r="AZ66" s="328">
        <v>157</v>
      </c>
      <c r="BA66" s="328">
        <v>66</v>
      </c>
      <c r="BB66" s="328">
        <v>68</v>
      </c>
      <c r="BC66" s="328">
        <v>61</v>
      </c>
      <c r="BD66" s="328">
        <v>1625</v>
      </c>
      <c r="BG66" s="328"/>
      <c r="BH66" s="328"/>
      <c r="BY66" s="301"/>
      <c r="BZ66" s="301"/>
      <c r="CA66" s="301"/>
    </row>
    <row r="67" spans="1:79" ht="15" customHeight="1" x14ac:dyDescent="0.25">
      <c r="A67" s="233" t="s">
        <v>49</v>
      </c>
      <c r="B67" s="359">
        <f t="shared" si="21"/>
        <v>19633</v>
      </c>
      <c r="C67" s="359">
        <f t="shared" si="22"/>
        <v>63687</v>
      </c>
      <c r="D67" s="359">
        <f t="shared" si="23"/>
        <v>112228</v>
      </c>
      <c r="E67" s="359">
        <f t="shared" si="24"/>
        <v>105973</v>
      </c>
      <c r="F67" s="359">
        <f t="shared" si="25"/>
        <v>62628</v>
      </c>
      <c r="G67" s="359">
        <f t="shared" si="26"/>
        <v>26838</v>
      </c>
      <c r="H67" s="359">
        <f t="shared" si="27"/>
        <v>10257</v>
      </c>
      <c r="I67" s="359">
        <f t="shared" si="28"/>
        <v>3960</v>
      </c>
      <c r="J67" s="359">
        <f t="shared" si="29"/>
        <v>3146</v>
      </c>
      <c r="K67" s="359">
        <f t="shared" si="30"/>
        <v>445</v>
      </c>
      <c r="L67" s="362"/>
      <c r="M67" s="361">
        <f t="shared" si="31"/>
        <v>408795</v>
      </c>
      <c r="N67" s="233" t="s">
        <v>49</v>
      </c>
      <c r="O67" s="329"/>
      <c r="P67" s="330" t="s">
        <v>107</v>
      </c>
      <c r="Q67" s="330" t="s">
        <v>62</v>
      </c>
      <c r="R67" s="328">
        <v>762</v>
      </c>
      <c r="S67" s="328">
        <v>4054</v>
      </c>
      <c r="T67" s="328">
        <v>8222</v>
      </c>
      <c r="U67" s="328">
        <v>9956</v>
      </c>
      <c r="V67" s="328">
        <v>8140</v>
      </c>
      <c r="W67" s="328">
        <v>4719</v>
      </c>
      <c r="X67" s="328">
        <v>2143</v>
      </c>
      <c r="Y67" s="328">
        <v>753</v>
      </c>
      <c r="Z67" s="328">
        <v>445</v>
      </c>
      <c r="AA67" s="328">
        <v>42</v>
      </c>
      <c r="AB67" s="328">
        <v>39236</v>
      </c>
      <c r="AR67" s="328" t="s">
        <v>3</v>
      </c>
      <c r="AS67" s="328" t="s">
        <v>3</v>
      </c>
      <c r="AT67" s="328">
        <v>349346</v>
      </c>
      <c r="AU67" s="328">
        <v>716296</v>
      </c>
      <c r="AV67" s="328">
        <v>1098297</v>
      </c>
      <c r="AW67" s="328">
        <v>1242929</v>
      </c>
      <c r="AX67" s="328">
        <v>777415</v>
      </c>
      <c r="AY67" s="328">
        <v>378702</v>
      </c>
      <c r="AZ67" s="328">
        <v>196906</v>
      </c>
      <c r="BA67" s="328">
        <v>99000</v>
      </c>
      <c r="BB67" s="328">
        <v>66062</v>
      </c>
      <c r="BC67" s="328">
        <v>15740</v>
      </c>
      <c r="BD67" s="328">
        <v>4940693</v>
      </c>
      <c r="BG67" s="328"/>
      <c r="BH67" s="328"/>
      <c r="BY67" s="301"/>
      <c r="BZ67" s="301"/>
      <c r="CA67" s="301"/>
    </row>
    <row r="68" spans="1:79" ht="15" customHeight="1" x14ac:dyDescent="0.25">
      <c r="A68" s="271" t="s">
        <v>50</v>
      </c>
      <c r="B68" s="359">
        <f t="shared" si="21"/>
        <v>0</v>
      </c>
      <c r="C68" s="359">
        <f t="shared" si="22"/>
        <v>5</v>
      </c>
      <c r="D68" s="359">
        <f t="shared" si="23"/>
        <v>53</v>
      </c>
      <c r="E68" s="359">
        <f t="shared" si="24"/>
        <v>82</v>
      </c>
      <c r="F68" s="359">
        <f t="shared" si="25"/>
        <v>76</v>
      </c>
      <c r="G68" s="359">
        <f t="shared" si="26"/>
        <v>28</v>
      </c>
      <c r="H68" s="359">
        <f t="shared" si="27"/>
        <v>9</v>
      </c>
      <c r="I68" s="359" t="str">
        <f t="shared" si="28"/>
        <v>x</v>
      </c>
      <c r="J68" s="359" t="str">
        <f t="shared" si="29"/>
        <v>x</v>
      </c>
      <c r="K68" s="359" t="str">
        <f t="shared" si="30"/>
        <v>x</v>
      </c>
      <c r="L68" s="362"/>
      <c r="M68" s="361">
        <f t="shared" si="31"/>
        <v>255</v>
      </c>
      <c r="N68" s="271" t="s">
        <v>50</v>
      </c>
      <c r="O68" s="329"/>
      <c r="R68" s="328"/>
      <c r="S68" s="328"/>
      <c r="T68" s="328"/>
      <c r="U68" s="328"/>
      <c r="V68" s="328"/>
      <c r="W68" s="328"/>
      <c r="X68" s="328"/>
      <c r="Y68" s="328"/>
      <c r="Z68" s="328"/>
      <c r="AA68" s="328"/>
      <c r="AB68" s="328"/>
      <c r="AR68" s="328" t="s">
        <v>3</v>
      </c>
      <c r="AS68" s="328" t="s">
        <v>62</v>
      </c>
      <c r="AT68" s="328">
        <v>762</v>
      </c>
      <c r="AU68" s="328">
        <v>4054</v>
      </c>
      <c r="AV68" s="328">
        <v>8222</v>
      </c>
      <c r="AW68" s="328">
        <v>9956</v>
      </c>
      <c r="AX68" s="328">
        <v>8140</v>
      </c>
      <c r="AY68" s="328">
        <v>4719</v>
      </c>
      <c r="AZ68" s="328">
        <v>2143</v>
      </c>
      <c r="BA68" s="328">
        <v>753</v>
      </c>
      <c r="BB68" s="328">
        <v>445</v>
      </c>
      <c r="BC68" s="328">
        <v>42</v>
      </c>
      <c r="BD68" s="328">
        <v>39236</v>
      </c>
      <c r="BG68" s="328"/>
      <c r="BH68" s="328"/>
      <c r="BY68" s="301"/>
      <c r="BZ68" s="301"/>
      <c r="CA68" s="301"/>
    </row>
    <row r="69" spans="1:79" ht="15" customHeight="1" x14ac:dyDescent="0.25">
      <c r="A69" s="271" t="s">
        <v>51</v>
      </c>
      <c r="B69" s="359">
        <f t="shared" si="21"/>
        <v>127</v>
      </c>
      <c r="C69" s="359">
        <f t="shared" si="22"/>
        <v>585</v>
      </c>
      <c r="D69" s="359">
        <f t="shared" si="23"/>
        <v>1031</v>
      </c>
      <c r="E69" s="359">
        <f t="shared" si="24"/>
        <v>1295</v>
      </c>
      <c r="F69" s="359">
        <f t="shared" si="25"/>
        <v>1593</v>
      </c>
      <c r="G69" s="359">
        <f t="shared" si="26"/>
        <v>1172</v>
      </c>
      <c r="H69" s="359">
        <f t="shared" si="27"/>
        <v>835</v>
      </c>
      <c r="I69" s="359">
        <f t="shared" si="28"/>
        <v>577</v>
      </c>
      <c r="J69" s="359">
        <f t="shared" si="29"/>
        <v>473</v>
      </c>
      <c r="K69" s="359">
        <f t="shared" si="30"/>
        <v>157</v>
      </c>
      <c r="L69" s="362"/>
      <c r="M69" s="361">
        <f t="shared" si="31"/>
        <v>7845</v>
      </c>
      <c r="N69" s="271" t="s">
        <v>51</v>
      </c>
      <c r="O69" s="329"/>
      <c r="R69" s="328"/>
      <c r="S69" s="328"/>
      <c r="T69" s="328"/>
      <c r="U69" s="328"/>
      <c r="V69" s="328"/>
      <c r="W69" s="328"/>
      <c r="X69" s="328"/>
      <c r="Y69" s="328"/>
      <c r="Z69" s="328"/>
      <c r="AA69" s="328"/>
      <c r="AB69" s="328"/>
      <c r="AR69" s="328" t="s">
        <v>3</v>
      </c>
      <c r="AS69" s="328" t="s">
        <v>61</v>
      </c>
      <c r="AT69" s="328">
        <v>1790</v>
      </c>
      <c r="AU69" s="328">
        <v>7463</v>
      </c>
      <c r="AV69" s="328">
        <v>11235</v>
      </c>
      <c r="AW69" s="328">
        <v>14416</v>
      </c>
      <c r="AX69" s="328">
        <v>7623</v>
      </c>
      <c r="AY69" s="328">
        <v>3223</v>
      </c>
      <c r="AZ69" s="328">
        <v>1508</v>
      </c>
      <c r="BA69" s="328">
        <v>745</v>
      </c>
      <c r="BB69" s="328">
        <v>809</v>
      </c>
      <c r="BC69" s="328">
        <v>152</v>
      </c>
      <c r="BD69" s="328">
        <v>48964</v>
      </c>
      <c r="BG69" s="328"/>
      <c r="BH69" s="328"/>
      <c r="BY69" s="301"/>
      <c r="BZ69" s="301"/>
      <c r="CA69" s="301"/>
    </row>
    <row r="70" spans="1:79" ht="15" customHeight="1" x14ac:dyDescent="0.25">
      <c r="A70" s="271" t="s">
        <v>52</v>
      </c>
      <c r="B70" s="359">
        <f t="shared" si="21"/>
        <v>513</v>
      </c>
      <c r="C70" s="359">
        <f t="shared" si="22"/>
        <v>1609</v>
      </c>
      <c r="D70" s="359">
        <f t="shared" si="23"/>
        <v>3611</v>
      </c>
      <c r="E70" s="359">
        <f t="shared" si="24"/>
        <v>4756</v>
      </c>
      <c r="F70" s="359">
        <f t="shared" si="25"/>
        <v>3900</v>
      </c>
      <c r="G70" s="359">
        <f t="shared" si="26"/>
        <v>2400</v>
      </c>
      <c r="H70" s="359">
        <f t="shared" si="27"/>
        <v>1467</v>
      </c>
      <c r="I70" s="359">
        <f t="shared" si="28"/>
        <v>886</v>
      </c>
      <c r="J70" s="359">
        <f t="shared" si="29"/>
        <v>552</v>
      </c>
      <c r="K70" s="359">
        <f t="shared" si="30"/>
        <v>32</v>
      </c>
      <c r="L70" s="362"/>
      <c r="M70" s="361">
        <f t="shared" si="31"/>
        <v>19726</v>
      </c>
      <c r="N70" s="271" t="s">
        <v>52</v>
      </c>
      <c r="O70" s="329"/>
      <c r="R70" s="328"/>
      <c r="S70" s="328"/>
      <c r="T70" s="328"/>
      <c r="U70" s="328"/>
      <c r="V70" s="328"/>
      <c r="W70" s="328"/>
      <c r="X70" s="328"/>
      <c r="Y70" s="328"/>
      <c r="Z70" s="328"/>
      <c r="AA70" s="328"/>
      <c r="AB70" s="328"/>
      <c r="AR70" s="328"/>
      <c r="AS70" s="328"/>
      <c r="AT70" s="328"/>
      <c r="AU70" s="328"/>
      <c r="AV70" s="328"/>
      <c r="AW70" s="328"/>
      <c r="AX70" s="328"/>
      <c r="AY70" s="328"/>
      <c r="AZ70" s="328"/>
      <c r="BA70" s="328"/>
      <c r="BB70" s="328"/>
      <c r="BC70" s="328"/>
      <c r="BD70" s="328"/>
      <c r="BG70" s="328"/>
      <c r="BH70" s="328"/>
      <c r="BY70" s="301"/>
      <c r="BZ70" s="301"/>
      <c r="CA70" s="301"/>
    </row>
    <row r="71" spans="1:79" ht="15" customHeight="1" x14ac:dyDescent="0.25">
      <c r="A71" s="276" t="s">
        <v>53</v>
      </c>
      <c r="B71" s="359">
        <f t="shared" si="21"/>
        <v>55</v>
      </c>
      <c r="C71" s="359">
        <f t="shared" si="22"/>
        <v>228</v>
      </c>
      <c r="D71" s="359">
        <f t="shared" si="23"/>
        <v>453</v>
      </c>
      <c r="E71" s="359">
        <f t="shared" si="24"/>
        <v>617</v>
      </c>
      <c r="F71" s="359">
        <f t="shared" si="25"/>
        <v>525</v>
      </c>
      <c r="G71" s="359">
        <f t="shared" si="26"/>
        <v>426</v>
      </c>
      <c r="H71" s="359">
        <f t="shared" si="27"/>
        <v>184</v>
      </c>
      <c r="I71" s="359">
        <f t="shared" si="28"/>
        <v>45</v>
      </c>
      <c r="J71" s="359" t="str">
        <f t="shared" si="29"/>
        <v>x</v>
      </c>
      <c r="K71" s="359" t="str">
        <f t="shared" si="30"/>
        <v>x</v>
      </c>
      <c r="L71" s="362"/>
      <c r="M71" s="361">
        <f t="shared" si="31"/>
        <v>2552</v>
      </c>
      <c r="N71" s="276" t="s">
        <v>53</v>
      </c>
      <c r="O71" s="329"/>
      <c r="BG71" s="328"/>
      <c r="BH71" s="328"/>
      <c r="BY71" s="301"/>
      <c r="BZ71" s="301"/>
      <c r="CA71" s="301"/>
    </row>
    <row r="72" spans="1:79" ht="15" customHeight="1" x14ac:dyDescent="0.25">
      <c r="A72" s="276" t="s">
        <v>54</v>
      </c>
      <c r="B72" s="359">
        <f t="shared" si="21"/>
        <v>65</v>
      </c>
      <c r="C72" s="359">
        <f t="shared" si="22"/>
        <v>286</v>
      </c>
      <c r="D72" s="359">
        <f t="shared" si="23"/>
        <v>557</v>
      </c>
      <c r="E72" s="359">
        <f t="shared" si="24"/>
        <v>805</v>
      </c>
      <c r="F72" s="359">
        <f t="shared" si="25"/>
        <v>765</v>
      </c>
      <c r="G72" s="359">
        <f t="shared" si="26"/>
        <v>706</v>
      </c>
      <c r="H72" s="359">
        <f t="shared" si="27"/>
        <v>596</v>
      </c>
      <c r="I72" s="359">
        <f t="shared" si="28"/>
        <v>417</v>
      </c>
      <c r="J72" s="359">
        <f t="shared" si="29"/>
        <v>307</v>
      </c>
      <c r="K72" s="359">
        <f t="shared" si="30"/>
        <v>21</v>
      </c>
      <c r="L72" s="362"/>
      <c r="M72" s="361">
        <f t="shared" si="31"/>
        <v>4525</v>
      </c>
      <c r="N72" s="276" t="s">
        <v>54</v>
      </c>
      <c r="O72" s="329"/>
      <c r="AR72" s="222" t="s">
        <v>3</v>
      </c>
      <c r="AS72" s="222" t="s">
        <v>91</v>
      </c>
      <c r="AT72" s="222">
        <v>21167</v>
      </c>
      <c r="AU72" s="222">
        <v>66672</v>
      </c>
      <c r="AV72" s="222">
        <v>129425</v>
      </c>
      <c r="AW72" s="222">
        <v>161709</v>
      </c>
      <c r="AX72" s="222">
        <v>99252</v>
      </c>
      <c r="AY72" s="222">
        <v>36263</v>
      </c>
      <c r="AZ72" s="222">
        <v>13229</v>
      </c>
      <c r="BA72" s="222">
        <v>4913</v>
      </c>
      <c r="BB72" s="222">
        <v>4596</v>
      </c>
      <c r="BC72" s="222">
        <v>3073</v>
      </c>
      <c r="BD72" s="222">
        <v>540299</v>
      </c>
      <c r="BG72" s="328"/>
      <c r="BH72" s="328"/>
      <c r="BY72" s="301"/>
      <c r="BZ72" s="301"/>
      <c r="CA72" s="301"/>
    </row>
    <row r="73" spans="1:79" ht="15" customHeight="1" x14ac:dyDescent="0.25">
      <c r="A73" s="276" t="s">
        <v>55</v>
      </c>
      <c r="B73" s="359" t="str">
        <f t="shared" si="21"/>
        <v>x</v>
      </c>
      <c r="C73" s="359">
        <f t="shared" si="22"/>
        <v>16</v>
      </c>
      <c r="D73" s="359">
        <f t="shared" si="23"/>
        <v>20</v>
      </c>
      <c r="E73" s="359">
        <f t="shared" si="24"/>
        <v>23</v>
      </c>
      <c r="F73" s="359">
        <f t="shared" si="25"/>
        <v>18</v>
      </c>
      <c r="G73" s="359">
        <f t="shared" si="26"/>
        <v>26</v>
      </c>
      <c r="H73" s="359">
        <f t="shared" si="27"/>
        <v>17</v>
      </c>
      <c r="I73" s="359">
        <f t="shared" si="28"/>
        <v>6</v>
      </c>
      <c r="J73" s="359" t="str">
        <f t="shared" si="29"/>
        <v>x</v>
      </c>
      <c r="K73" s="359">
        <f t="shared" si="30"/>
        <v>0</v>
      </c>
      <c r="L73" s="362"/>
      <c r="M73" s="361">
        <f t="shared" si="31"/>
        <v>130</v>
      </c>
      <c r="N73" s="276" t="s">
        <v>55</v>
      </c>
      <c r="O73" s="329"/>
      <c r="AR73" s="222" t="s">
        <v>3</v>
      </c>
      <c r="AS73" s="222" t="s">
        <v>79</v>
      </c>
      <c r="AT73" s="222">
        <v>8745</v>
      </c>
      <c r="AU73" s="222">
        <v>21997</v>
      </c>
      <c r="AV73" s="222">
        <v>34688</v>
      </c>
      <c r="AW73" s="222">
        <v>40036</v>
      </c>
      <c r="AX73" s="222">
        <v>31262</v>
      </c>
      <c r="AY73" s="222">
        <v>19294</v>
      </c>
      <c r="AZ73" s="222">
        <v>10844</v>
      </c>
      <c r="BA73" s="222">
        <v>5223</v>
      </c>
      <c r="BB73" s="222">
        <v>2806</v>
      </c>
      <c r="BC73" s="222">
        <v>261</v>
      </c>
      <c r="BD73" s="222">
        <v>175156</v>
      </c>
      <c r="BG73" s="328"/>
      <c r="BH73" s="328"/>
      <c r="BY73" s="301"/>
      <c r="BZ73" s="301"/>
      <c r="CA73" s="301"/>
    </row>
    <row r="74" spans="1:79" ht="15" customHeight="1" x14ac:dyDescent="0.25">
      <c r="A74" s="233" t="s">
        <v>56</v>
      </c>
      <c r="B74" s="359">
        <f t="shared" si="21"/>
        <v>1549</v>
      </c>
      <c r="C74" s="359">
        <f t="shared" si="22"/>
        <v>6161</v>
      </c>
      <c r="D74" s="359">
        <f t="shared" si="23"/>
        <v>11337</v>
      </c>
      <c r="E74" s="359">
        <f t="shared" si="24"/>
        <v>12098</v>
      </c>
      <c r="F74" s="359">
        <f t="shared" si="25"/>
        <v>7901</v>
      </c>
      <c r="G74" s="359">
        <f t="shared" si="26"/>
        <v>4191</v>
      </c>
      <c r="H74" s="359">
        <f t="shared" si="27"/>
        <v>2041</v>
      </c>
      <c r="I74" s="359">
        <f t="shared" si="28"/>
        <v>917</v>
      </c>
      <c r="J74" s="359">
        <f t="shared" si="29"/>
        <v>535</v>
      </c>
      <c r="K74" s="359">
        <f t="shared" si="30"/>
        <v>101</v>
      </c>
      <c r="L74" s="362"/>
      <c r="M74" s="361">
        <f t="shared" si="31"/>
        <v>46831</v>
      </c>
      <c r="N74" s="233" t="s">
        <v>56</v>
      </c>
      <c r="O74" s="329"/>
      <c r="P74" s="222" t="s">
        <v>107</v>
      </c>
      <c r="Q74" s="222" t="s">
        <v>84</v>
      </c>
      <c r="R74" s="222">
        <v>5796</v>
      </c>
      <c r="S74" s="222">
        <v>3241</v>
      </c>
      <c r="T74" s="222">
        <v>2081</v>
      </c>
      <c r="U74" s="222">
        <v>1400</v>
      </c>
      <c r="V74" s="222">
        <v>712</v>
      </c>
      <c r="W74" s="222">
        <v>316</v>
      </c>
      <c r="X74" s="222">
        <v>123</v>
      </c>
      <c r="Y74" s="222">
        <v>48</v>
      </c>
      <c r="Z74" s="222">
        <v>22</v>
      </c>
      <c r="AA74" s="222">
        <v>14</v>
      </c>
      <c r="AB74" s="222">
        <v>13753</v>
      </c>
      <c r="AR74" s="222" t="s">
        <v>3</v>
      </c>
      <c r="AS74" s="222" t="s">
        <v>84</v>
      </c>
      <c r="AT74" s="222">
        <v>5796</v>
      </c>
      <c r="AU74" s="222">
        <v>3241</v>
      </c>
      <c r="AV74" s="222">
        <v>2081</v>
      </c>
      <c r="AW74" s="222">
        <v>1400</v>
      </c>
      <c r="AX74" s="222">
        <v>712</v>
      </c>
      <c r="AY74" s="222">
        <v>316</v>
      </c>
      <c r="AZ74" s="222">
        <v>123</v>
      </c>
      <c r="BA74" s="222">
        <v>48</v>
      </c>
      <c r="BB74" s="222">
        <v>22</v>
      </c>
      <c r="BC74" s="222">
        <v>14</v>
      </c>
      <c r="BD74" s="222">
        <v>13753</v>
      </c>
      <c r="BG74" s="328"/>
      <c r="BH74" s="328"/>
      <c r="BY74" s="301"/>
      <c r="BZ74" s="301"/>
      <c r="CA74" s="301"/>
    </row>
    <row r="75" spans="1:79" ht="15" customHeight="1" x14ac:dyDescent="0.25">
      <c r="A75" s="233" t="s">
        <v>57</v>
      </c>
      <c r="B75" s="359">
        <f t="shared" si="21"/>
        <v>3645</v>
      </c>
      <c r="C75" s="359">
        <f t="shared" si="22"/>
        <v>8816</v>
      </c>
      <c r="D75" s="359">
        <f t="shared" si="23"/>
        <v>10213</v>
      </c>
      <c r="E75" s="359">
        <f t="shared" si="24"/>
        <v>8099</v>
      </c>
      <c r="F75" s="359">
        <f t="shared" si="25"/>
        <v>5284</v>
      </c>
      <c r="G75" s="359">
        <f t="shared" si="26"/>
        <v>3052</v>
      </c>
      <c r="H75" s="359">
        <f t="shared" si="27"/>
        <v>1371</v>
      </c>
      <c r="I75" s="359">
        <f t="shared" si="28"/>
        <v>690</v>
      </c>
      <c r="J75" s="359">
        <f t="shared" si="29"/>
        <v>401</v>
      </c>
      <c r="K75" s="359">
        <f t="shared" si="30"/>
        <v>58</v>
      </c>
      <c r="L75" s="362"/>
      <c r="M75" s="361">
        <f t="shared" si="31"/>
        <v>41629</v>
      </c>
      <c r="N75" s="233" t="s">
        <v>57</v>
      </c>
      <c r="O75" s="329"/>
      <c r="P75" s="222" t="s">
        <v>107</v>
      </c>
      <c r="Q75" s="222" t="s">
        <v>79</v>
      </c>
      <c r="R75" s="222">
        <v>8745</v>
      </c>
      <c r="S75" s="222">
        <v>21997</v>
      </c>
      <c r="T75" s="222">
        <v>34688</v>
      </c>
      <c r="U75" s="222">
        <v>40036</v>
      </c>
      <c r="V75" s="222">
        <v>31262</v>
      </c>
      <c r="W75" s="222">
        <v>19294</v>
      </c>
      <c r="X75" s="222">
        <v>10844</v>
      </c>
      <c r="Y75" s="222">
        <v>5223</v>
      </c>
      <c r="Z75" s="222">
        <v>2806</v>
      </c>
      <c r="AA75" s="222">
        <v>261</v>
      </c>
      <c r="AB75" s="222">
        <v>175156</v>
      </c>
      <c r="AR75" s="222" t="s">
        <v>3</v>
      </c>
      <c r="AS75" s="222" t="s">
        <v>76</v>
      </c>
      <c r="AT75" s="222">
        <v>78633</v>
      </c>
      <c r="AU75" s="222">
        <v>177383</v>
      </c>
      <c r="AV75" s="222">
        <v>276929</v>
      </c>
      <c r="AW75" s="222">
        <v>319541</v>
      </c>
      <c r="AX75" s="222">
        <v>203796</v>
      </c>
      <c r="AY75" s="222">
        <v>101094</v>
      </c>
      <c r="AZ75" s="222">
        <v>51982</v>
      </c>
      <c r="BA75" s="222">
        <v>20752</v>
      </c>
      <c r="BB75" s="222">
        <v>10227</v>
      </c>
      <c r="BC75" s="222">
        <v>2921</v>
      </c>
      <c r="BD75" s="222">
        <v>1243258</v>
      </c>
      <c r="BG75" s="328"/>
      <c r="BH75" s="328"/>
      <c r="BY75" s="301"/>
      <c r="BZ75" s="301"/>
      <c r="CA75" s="301"/>
    </row>
    <row r="76" spans="1:79" ht="15" customHeight="1" x14ac:dyDescent="0.25">
      <c r="A76" s="271" t="s">
        <v>58</v>
      </c>
      <c r="B76" s="359">
        <f t="shared" si="21"/>
        <v>494</v>
      </c>
      <c r="C76" s="359">
        <f t="shared" si="22"/>
        <v>537</v>
      </c>
      <c r="D76" s="359">
        <f t="shared" si="23"/>
        <v>1121</v>
      </c>
      <c r="E76" s="359">
        <f t="shared" si="24"/>
        <v>1395</v>
      </c>
      <c r="F76" s="359">
        <f t="shared" si="25"/>
        <v>947</v>
      </c>
      <c r="G76" s="359">
        <f t="shared" si="26"/>
        <v>467</v>
      </c>
      <c r="H76" s="359">
        <f t="shared" si="27"/>
        <v>199</v>
      </c>
      <c r="I76" s="359">
        <f t="shared" si="28"/>
        <v>71</v>
      </c>
      <c r="J76" s="359">
        <f t="shared" si="29"/>
        <v>47</v>
      </c>
      <c r="K76" s="359">
        <f t="shared" si="30"/>
        <v>38</v>
      </c>
      <c r="L76" s="362"/>
      <c r="M76" s="361">
        <f t="shared" si="31"/>
        <v>5316</v>
      </c>
      <c r="N76" s="271" t="s">
        <v>58</v>
      </c>
      <c r="O76" s="329"/>
      <c r="P76" s="222" t="s">
        <v>107</v>
      </c>
      <c r="Q76" s="222" t="s">
        <v>91</v>
      </c>
      <c r="R76" s="222">
        <v>15272</v>
      </c>
      <c r="S76" s="222">
        <v>45603</v>
      </c>
      <c r="T76" s="222">
        <v>85801</v>
      </c>
      <c r="U76" s="222">
        <v>97336</v>
      </c>
      <c r="V76" s="222">
        <v>57930</v>
      </c>
      <c r="W76" s="222">
        <v>21657</v>
      </c>
      <c r="X76" s="222">
        <v>8668</v>
      </c>
      <c r="Y76" s="222">
        <v>3599</v>
      </c>
      <c r="Z76" s="222">
        <v>1996</v>
      </c>
      <c r="AA76" s="222">
        <v>284</v>
      </c>
      <c r="AB76" s="222">
        <v>338146</v>
      </c>
      <c r="AR76" s="222" t="s">
        <v>3</v>
      </c>
      <c r="AS76" s="222" t="s">
        <v>83</v>
      </c>
      <c r="AT76" s="222">
        <v>46246</v>
      </c>
      <c r="AU76" s="222">
        <v>47937</v>
      </c>
      <c r="AV76" s="222">
        <v>59804</v>
      </c>
      <c r="AW76" s="222">
        <v>77226</v>
      </c>
      <c r="AX76" s="222">
        <v>54081</v>
      </c>
      <c r="AY76" s="222">
        <v>20154</v>
      </c>
      <c r="AZ76" s="222">
        <v>7612</v>
      </c>
      <c r="BA76" s="222">
        <v>2874</v>
      </c>
      <c r="BB76" s="222">
        <v>1114</v>
      </c>
      <c r="BC76" s="222">
        <v>425</v>
      </c>
      <c r="BD76" s="222">
        <v>317473</v>
      </c>
      <c r="BG76" s="328"/>
      <c r="BH76" s="328"/>
      <c r="BY76" s="301"/>
      <c r="BZ76" s="301"/>
      <c r="CA76" s="301"/>
    </row>
    <row r="77" spans="1:79" ht="15" customHeight="1" x14ac:dyDescent="0.25">
      <c r="A77" s="233" t="s">
        <v>59</v>
      </c>
      <c r="B77" s="359">
        <f t="shared" si="21"/>
        <v>5070</v>
      </c>
      <c r="C77" s="359">
        <f t="shared" si="22"/>
        <v>15147</v>
      </c>
      <c r="D77" s="359">
        <f t="shared" si="23"/>
        <v>25495</v>
      </c>
      <c r="E77" s="359">
        <f t="shared" si="24"/>
        <v>31590</v>
      </c>
      <c r="F77" s="359">
        <f t="shared" si="25"/>
        <v>22174</v>
      </c>
      <c r="G77" s="359">
        <f t="shared" si="26"/>
        <v>10275</v>
      </c>
      <c r="H77" s="359">
        <f t="shared" si="27"/>
        <v>3125</v>
      </c>
      <c r="I77" s="359">
        <f t="shared" si="28"/>
        <v>739</v>
      </c>
      <c r="J77" s="359">
        <f t="shared" si="29"/>
        <v>265</v>
      </c>
      <c r="K77" s="359">
        <f t="shared" si="30"/>
        <v>89</v>
      </c>
      <c r="L77" s="362"/>
      <c r="M77" s="361">
        <f t="shared" si="31"/>
        <v>113969</v>
      </c>
      <c r="N77" s="233" t="s">
        <v>59</v>
      </c>
      <c r="O77" s="329"/>
      <c r="P77" s="222" t="s">
        <v>107</v>
      </c>
      <c r="Q77" s="222" t="s">
        <v>234</v>
      </c>
      <c r="R77" s="222">
        <v>42209</v>
      </c>
      <c r="S77" s="222">
        <v>71304</v>
      </c>
      <c r="T77" s="222">
        <v>112719</v>
      </c>
      <c r="U77" s="222">
        <v>163087</v>
      </c>
      <c r="V77" s="222">
        <v>75800</v>
      </c>
      <c r="W77" s="222">
        <v>27679</v>
      </c>
      <c r="X77" s="222">
        <v>17686</v>
      </c>
      <c r="Y77" s="222">
        <v>14413</v>
      </c>
      <c r="Z77" s="222">
        <v>16251</v>
      </c>
      <c r="AA77" s="222">
        <v>3427</v>
      </c>
      <c r="AB77" s="222">
        <v>544575</v>
      </c>
      <c r="AR77" s="222" t="s">
        <v>3</v>
      </c>
      <c r="AS77" s="222" t="s">
        <v>234</v>
      </c>
      <c r="AT77" s="222">
        <v>44105</v>
      </c>
      <c r="AU77" s="222">
        <v>72286</v>
      </c>
      <c r="AV77" s="222">
        <v>113594</v>
      </c>
      <c r="AW77" s="222">
        <v>165200</v>
      </c>
      <c r="AX77" s="222">
        <v>77983</v>
      </c>
      <c r="AY77" s="222">
        <v>31280</v>
      </c>
      <c r="AZ77" s="222">
        <v>22964</v>
      </c>
      <c r="BA77" s="222">
        <v>18067</v>
      </c>
      <c r="BB77" s="222">
        <v>17147</v>
      </c>
      <c r="BC77" s="222">
        <v>4057</v>
      </c>
      <c r="BD77" s="222">
        <v>566683</v>
      </c>
      <c r="BG77" s="328"/>
      <c r="BH77" s="328"/>
      <c r="BY77" s="301"/>
      <c r="BZ77" s="301"/>
      <c r="CA77" s="301"/>
    </row>
    <row r="78" spans="1:79" ht="15" customHeight="1" x14ac:dyDescent="0.25">
      <c r="A78" s="233" t="s">
        <v>60</v>
      </c>
      <c r="B78" s="359">
        <f t="shared" si="21"/>
        <v>28346</v>
      </c>
      <c r="C78" s="359">
        <f t="shared" si="22"/>
        <v>51100</v>
      </c>
      <c r="D78" s="359">
        <f t="shared" si="23"/>
        <v>63039</v>
      </c>
      <c r="E78" s="359">
        <f t="shared" si="24"/>
        <v>49683</v>
      </c>
      <c r="F78" s="359">
        <f t="shared" si="25"/>
        <v>31961</v>
      </c>
      <c r="G78" s="359">
        <f t="shared" si="26"/>
        <v>19348</v>
      </c>
      <c r="H78" s="359">
        <f t="shared" si="27"/>
        <v>11999</v>
      </c>
      <c r="I78" s="359">
        <f t="shared" si="28"/>
        <v>7391</v>
      </c>
      <c r="J78" s="359">
        <f t="shared" si="29"/>
        <v>5169</v>
      </c>
      <c r="K78" s="359">
        <f t="shared" si="30"/>
        <v>879</v>
      </c>
      <c r="L78" s="362"/>
      <c r="M78" s="361">
        <f t="shared" si="31"/>
        <v>268915</v>
      </c>
      <c r="N78" s="233" t="s">
        <v>60</v>
      </c>
      <c r="O78" s="329"/>
      <c r="P78" s="222" t="s">
        <v>107</v>
      </c>
      <c r="Q78" s="222" t="s">
        <v>83</v>
      </c>
      <c r="R78" s="222">
        <v>39312</v>
      </c>
      <c r="S78" s="222">
        <v>44864</v>
      </c>
      <c r="T78" s="222">
        <v>57827</v>
      </c>
      <c r="U78" s="222">
        <v>76122</v>
      </c>
      <c r="V78" s="222">
        <v>53493</v>
      </c>
      <c r="W78" s="222">
        <v>19920</v>
      </c>
      <c r="X78" s="222">
        <v>7521</v>
      </c>
      <c r="Y78" s="222">
        <v>2836</v>
      </c>
      <c r="Z78" s="222">
        <v>1102</v>
      </c>
      <c r="AA78" s="222">
        <v>406</v>
      </c>
      <c r="AB78" s="222">
        <v>303403</v>
      </c>
      <c r="AR78" s="222" t="s">
        <v>3</v>
      </c>
      <c r="AS78" s="222" t="s">
        <v>163</v>
      </c>
      <c r="AT78" s="222">
        <v>144654</v>
      </c>
      <c r="AU78" s="222">
        <v>326780</v>
      </c>
      <c r="AV78" s="222">
        <v>481776</v>
      </c>
      <c r="AW78" s="222">
        <v>477817</v>
      </c>
      <c r="AX78" s="222">
        <v>310329</v>
      </c>
      <c r="AY78" s="222">
        <v>170301</v>
      </c>
      <c r="AZ78" s="222">
        <v>90152</v>
      </c>
      <c r="BA78" s="222">
        <v>47123</v>
      </c>
      <c r="BB78" s="222">
        <v>30150</v>
      </c>
      <c r="BC78" s="222">
        <v>4989</v>
      </c>
      <c r="BD78" s="222">
        <v>2084071</v>
      </c>
      <c r="BG78" s="328"/>
      <c r="BH78" s="328"/>
      <c r="BY78" s="301"/>
      <c r="BZ78" s="301"/>
      <c r="CA78" s="301"/>
    </row>
    <row r="79" spans="1:79" ht="15" customHeight="1" x14ac:dyDescent="0.25">
      <c r="A79" s="233" t="s">
        <v>61</v>
      </c>
      <c r="B79" s="359">
        <f t="shared" si="21"/>
        <v>1790</v>
      </c>
      <c r="C79" s="359">
        <f t="shared" si="22"/>
        <v>7463</v>
      </c>
      <c r="D79" s="359">
        <f t="shared" si="23"/>
        <v>11235</v>
      </c>
      <c r="E79" s="359">
        <f t="shared" si="24"/>
        <v>14416</v>
      </c>
      <c r="F79" s="359">
        <f t="shared" si="25"/>
        <v>7623</v>
      </c>
      <c r="G79" s="359">
        <f t="shared" si="26"/>
        <v>3223</v>
      </c>
      <c r="H79" s="359">
        <f t="shared" si="27"/>
        <v>1508</v>
      </c>
      <c r="I79" s="359">
        <f t="shared" si="28"/>
        <v>745</v>
      </c>
      <c r="J79" s="359">
        <f t="shared" si="29"/>
        <v>809</v>
      </c>
      <c r="K79" s="359">
        <f t="shared" si="30"/>
        <v>152</v>
      </c>
      <c r="L79" s="362"/>
      <c r="M79" s="361">
        <f t="shared" si="31"/>
        <v>48964</v>
      </c>
      <c r="N79" s="233" t="s">
        <v>61</v>
      </c>
      <c r="O79" s="329"/>
      <c r="P79" s="222" t="s">
        <v>107</v>
      </c>
      <c r="Q79" s="222" t="s">
        <v>76</v>
      </c>
      <c r="R79" s="222">
        <v>70669</v>
      </c>
      <c r="S79" s="222">
        <v>172744</v>
      </c>
      <c r="T79" s="222">
        <v>273364</v>
      </c>
      <c r="U79" s="222">
        <v>317153</v>
      </c>
      <c r="V79" s="222">
        <v>202918</v>
      </c>
      <c r="W79" s="222">
        <v>100557</v>
      </c>
      <c r="X79" s="222">
        <v>51708</v>
      </c>
      <c r="Y79" s="222">
        <v>20620</v>
      </c>
      <c r="Z79" s="222">
        <v>10091</v>
      </c>
      <c r="AA79" s="222">
        <v>2861</v>
      </c>
      <c r="AB79" s="222">
        <v>1222685</v>
      </c>
      <c r="AR79" s="222" t="s">
        <v>3</v>
      </c>
      <c r="AS79" s="222" t="s">
        <v>3</v>
      </c>
      <c r="AT79" s="222">
        <v>349346</v>
      </c>
      <c r="AU79" s="222">
        <v>716296</v>
      </c>
      <c r="AV79" s="222">
        <v>1098297</v>
      </c>
      <c r="AW79" s="222">
        <v>1242929</v>
      </c>
      <c r="AX79" s="222">
        <v>777415</v>
      </c>
      <c r="AY79" s="222">
        <v>378702</v>
      </c>
      <c r="AZ79" s="222">
        <v>196906</v>
      </c>
      <c r="BA79" s="222">
        <v>99000</v>
      </c>
      <c r="BB79" s="222">
        <v>66062</v>
      </c>
      <c r="BC79" s="222">
        <v>15740</v>
      </c>
      <c r="BD79" s="222">
        <v>4940693</v>
      </c>
      <c r="BG79" s="328"/>
      <c r="BH79" s="328"/>
      <c r="BY79" s="301"/>
      <c r="BZ79" s="301"/>
      <c r="CA79" s="301"/>
    </row>
    <row r="80" spans="1:79" ht="15" customHeight="1" x14ac:dyDescent="0.25">
      <c r="A80" s="233" t="s">
        <v>62</v>
      </c>
      <c r="B80" s="359">
        <f t="shared" si="21"/>
        <v>762</v>
      </c>
      <c r="C80" s="359">
        <f t="shared" si="22"/>
        <v>4054</v>
      </c>
      <c r="D80" s="359">
        <f t="shared" si="23"/>
        <v>8222</v>
      </c>
      <c r="E80" s="359">
        <f t="shared" si="24"/>
        <v>9956</v>
      </c>
      <c r="F80" s="359">
        <f t="shared" si="25"/>
        <v>8140</v>
      </c>
      <c r="G80" s="359">
        <f t="shared" si="26"/>
        <v>4719</v>
      </c>
      <c r="H80" s="359">
        <f t="shared" si="27"/>
        <v>2143</v>
      </c>
      <c r="I80" s="359">
        <f t="shared" si="28"/>
        <v>753</v>
      </c>
      <c r="J80" s="359">
        <f t="shared" si="29"/>
        <v>445</v>
      </c>
      <c r="K80" s="359">
        <f t="shared" si="30"/>
        <v>42</v>
      </c>
      <c r="L80" s="362"/>
      <c r="M80" s="361">
        <f>IFERROR( IF($B$6=$N$6, INDEX(AB:AB,MATCH($N80,$Q:$Q,0)), IF($B$6=$N$7, INDEX(AP:AP,MATCH($N80,$AE:$AE,0)),  INDEX(BD:BD,MATCH($N80,$AS:$AS,0)))),".")</f>
        <v>39236</v>
      </c>
      <c r="N80" s="233" t="s">
        <v>62</v>
      </c>
      <c r="O80" s="329"/>
      <c r="P80" s="222" t="s">
        <v>107</v>
      </c>
      <c r="Q80" s="222" t="s">
        <v>163</v>
      </c>
      <c r="R80" s="222">
        <v>129520</v>
      </c>
      <c r="S80" s="222">
        <v>312377</v>
      </c>
      <c r="T80" s="222">
        <v>466042</v>
      </c>
      <c r="U80" s="222">
        <v>462556</v>
      </c>
      <c r="V80" s="222">
        <v>299339</v>
      </c>
      <c r="W80" s="222">
        <v>162264</v>
      </c>
      <c r="X80" s="222">
        <v>85025</v>
      </c>
      <c r="Y80" s="222">
        <v>44011</v>
      </c>
      <c r="Z80" s="222">
        <v>27776</v>
      </c>
      <c r="AA80" s="222">
        <v>3866</v>
      </c>
      <c r="AB80" s="222">
        <v>1992776</v>
      </c>
      <c r="BG80" s="328"/>
      <c r="BH80" s="328"/>
      <c r="BY80" s="301"/>
      <c r="BZ80" s="301"/>
      <c r="CA80" s="301"/>
    </row>
    <row r="81" spans="1:79" x14ac:dyDescent="0.25">
      <c r="A81" s="305"/>
      <c r="B81" s="331"/>
      <c r="C81" s="331"/>
      <c r="D81" s="331"/>
      <c r="E81" s="331"/>
      <c r="F81" s="331"/>
      <c r="G81" s="331"/>
      <c r="H81" s="331"/>
      <c r="I81" s="331"/>
      <c r="J81" s="331"/>
      <c r="K81" s="331"/>
      <c r="L81" s="331"/>
      <c r="M81" s="374"/>
      <c r="N81" s="299"/>
      <c r="O81" s="233"/>
      <c r="BG81" s="328"/>
      <c r="BH81" s="328"/>
      <c r="BY81" s="301"/>
      <c r="BZ81" s="301"/>
      <c r="CA81" s="301"/>
    </row>
    <row r="82" spans="1:79" x14ac:dyDescent="0.25">
      <c r="A82" s="308"/>
      <c r="B82" s="309"/>
      <c r="C82" s="309"/>
      <c r="D82" s="309"/>
      <c r="E82" s="309"/>
      <c r="F82" s="309"/>
      <c r="G82" s="309"/>
      <c r="H82" s="309"/>
      <c r="I82" s="309"/>
      <c r="J82" s="309"/>
      <c r="K82" s="309"/>
      <c r="L82" s="286" t="s">
        <v>250</v>
      </c>
      <c r="M82" s="287"/>
      <c r="N82" s="300"/>
      <c r="O82" s="281"/>
      <c r="BG82" s="328"/>
      <c r="BH82" s="328"/>
      <c r="BY82" s="301"/>
      <c r="BZ82" s="301"/>
      <c r="CA82" s="301"/>
    </row>
    <row r="83" spans="1:79" x14ac:dyDescent="0.25">
      <c r="A83" s="380" t="s">
        <v>463</v>
      </c>
      <c r="B83" s="380"/>
      <c r="C83" s="380"/>
      <c r="D83" s="380"/>
      <c r="E83" s="380"/>
      <c r="F83" s="380"/>
      <c r="G83" s="380"/>
      <c r="H83" s="380"/>
      <c r="I83" s="380"/>
      <c r="J83" s="380"/>
      <c r="K83" s="380"/>
      <c r="L83" s="380"/>
      <c r="N83" s="289"/>
      <c r="O83" s="233"/>
      <c r="BG83" s="328"/>
      <c r="BH83" s="328"/>
      <c r="BY83" s="301"/>
      <c r="BZ83" s="301"/>
      <c r="CA83" s="301"/>
    </row>
    <row r="84" spans="1:79" ht="30" customHeight="1" x14ac:dyDescent="0.25">
      <c r="A84" s="378" t="s">
        <v>305</v>
      </c>
      <c r="B84" s="378"/>
      <c r="C84" s="378"/>
      <c r="D84" s="378"/>
      <c r="E84" s="378"/>
      <c r="F84" s="378"/>
      <c r="G84" s="378"/>
      <c r="H84" s="378"/>
      <c r="I84" s="378"/>
      <c r="J84" s="378"/>
      <c r="K84" s="378"/>
      <c r="L84" s="378"/>
      <c r="N84" s="289"/>
      <c r="O84" s="233"/>
      <c r="BG84" s="328"/>
      <c r="BH84" s="328"/>
      <c r="BY84" s="301"/>
      <c r="BZ84" s="301"/>
      <c r="CA84" s="301"/>
    </row>
    <row r="85" spans="1:79" ht="27.75" customHeight="1" x14ac:dyDescent="0.25">
      <c r="A85" s="379" t="s">
        <v>306</v>
      </c>
      <c r="B85" s="379"/>
      <c r="C85" s="379"/>
      <c r="D85" s="379"/>
      <c r="E85" s="379"/>
      <c r="F85" s="379"/>
      <c r="G85" s="379"/>
      <c r="H85" s="379"/>
      <c r="I85" s="379"/>
      <c r="J85" s="379"/>
      <c r="K85" s="379"/>
      <c r="L85" s="379"/>
      <c r="N85" s="289"/>
      <c r="O85" s="233"/>
      <c r="BG85" s="328"/>
      <c r="BH85" s="328"/>
      <c r="BY85" s="301"/>
      <c r="BZ85" s="301"/>
      <c r="CA85" s="301"/>
    </row>
    <row r="86" spans="1:79" x14ac:dyDescent="0.25">
      <c r="A86" s="253" t="s">
        <v>470</v>
      </c>
      <c r="B86" s="290"/>
      <c r="C86" s="290"/>
      <c r="D86" s="289"/>
      <c r="E86" s="289"/>
      <c r="F86" s="289"/>
      <c r="G86" s="289"/>
      <c r="H86" s="289"/>
      <c r="I86" s="289"/>
      <c r="J86" s="289"/>
      <c r="K86" s="289"/>
      <c r="L86" s="289"/>
      <c r="M86" s="233"/>
      <c r="N86" s="289"/>
      <c r="O86" s="233"/>
      <c r="BA86" s="301"/>
      <c r="BB86" s="301"/>
      <c r="BC86" s="301"/>
      <c r="BG86" s="328"/>
      <c r="BH86" s="328"/>
      <c r="BY86" s="301"/>
      <c r="BZ86" s="301"/>
      <c r="CA86" s="301"/>
    </row>
    <row r="87" spans="1:79" x14ac:dyDescent="0.25">
      <c r="A87" s="291" t="s">
        <v>471</v>
      </c>
      <c r="B87" s="292"/>
      <c r="C87" s="292"/>
      <c r="D87" s="292"/>
      <c r="E87" s="292"/>
      <c r="F87" s="292"/>
      <c r="G87" s="289"/>
      <c r="H87" s="289"/>
      <c r="I87" s="289"/>
      <c r="J87" s="289"/>
      <c r="K87" s="289"/>
      <c r="L87" s="289"/>
      <c r="M87" s="332"/>
      <c r="N87" s="289"/>
      <c r="O87" s="306"/>
      <c r="BA87" s="301"/>
      <c r="BB87" s="301"/>
      <c r="BC87" s="301"/>
      <c r="BG87" s="328"/>
      <c r="BH87" s="328"/>
      <c r="BY87" s="301"/>
      <c r="BZ87" s="301"/>
      <c r="CA87" s="301"/>
    </row>
    <row r="88" spans="1:79" x14ac:dyDescent="0.25">
      <c r="A88" s="381" t="s">
        <v>472</v>
      </c>
      <c r="B88" s="381"/>
      <c r="C88" s="381"/>
      <c r="D88" s="381"/>
      <c r="E88" s="381"/>
      <c r="F88" s="381"/>
      <c r="G88" s="381"/>
      <c r="H88" s="381"/>
      <c r="I88" s="381"/>
      <c r="J88" s="381"/>
      <c r="K88" s="381"/>
      <c r="L88" s="289"/>
      <c r="M88" s="332"/>
      <c r="N88" s="289"/>
      <c r="O88" s="308"/>
      <c r="BA88" s="301"/>
      <c r="BB88" s="301"/>
      <c r="BC88" s="301"/>
      <c r="BG88" s="328"/>
      <c r="BH88" s="328"/>
      <c r="BY88" s="301"/>
      <c r="BZ88" s="301"/>
      <c r="CA88" s="301"/>
    </row>
    <row r="89" spans="1:79" x14ac:dyDescent="0.25">
      <c r="L89" s="289"/>
      <c r="M89" s="332"/>
      <c r="N89" s="294"/>
      <c r="X89" s="301"/>
      <c r="Y89" s="301"/>
      <c r="Z89" s="301"/>
      <c r="BA89" s="301"/>
      <c r="BB89" s="301"/>
      <c r="BC89" s="301"/>
      <c r="BG89" s="328"/>
      <c r="BH89" s="328"/>
      <c r="BY89" s="301"/>
      <c r="BZ89" s="301"/>
      <c r="CA89" s="301"/>
    </row>
    <row r="90" spans="1:79" ht="9" customHeight="1" x14ac:dyDescent="0.25">
      <c r="A90" s="311"/>
      <c r="B90" s="294"/>
      <c r="C90" s="294"/>
      <c r="D90" s="294"/>
      <c r="E90" s="294"/>
      <c r="F90" s="294"/>
      <c r="G90" s="294"/>
      <c r="H90" s="294"/>
      <c r="I90" s="294"/>
      <c r="J90" s="294"/>
      <c r="K90" s="294"/>
      <c r="L90" s="294"/>
      <c r="N90" s="294"/>
      <c r="X90" s="301"/>
      <c r="Y90" s="301"/>
      <c r="Z90" s="301"/>
      <c r="BA90" s="301"/>
      <c r="BB90" s="301"/>
      <c r="BC90" s="301"/>
      <c r="BG90" s="328"/>
      <c r="BH90" s="328"/>
      <c r="BY90" s="301"/>
      <c r="BZ90" s="301"/>
      <c r="CA90" s="301"/>
    </row>
    <row r="91" spans="1:79" x14ac:dyDescent="0.25">
      <c r="A91" s="296" t="s">
        <v>89</v>
      </c>
      <c r="B91" s="294"/>
      <c r="C91" s="294"/>
      <c r="D91" s="294"/>
      <c r="E91" s="294"/>
      <c r="F91" s="294"/>
      <c r="G91" s="294"/>
      <c r="H91" s="294"/>
      <c r="I91" s="294"/>
      <c r="J91" s="294"/>
      <c r="K91" s="294"/>
      <c r="L91" s="294"/>
      <c r="N91" s="244"/>
      <c r="X91" s="301"/>
      <c r="Y91" s="301"/>
      <c r="Z91" s="301"/>
      <c r="BA91" s="301"/>
      <c r="BB91" s="301"/>
      <c r="BC91" s="301"/>
      <c r="BG91" s="328"/>
      <c r="BH91" s="328"/>
      <c r="BY91" s="301"/>
      <c r="BZ91" s="301"/>
      <c r="CA91" s="301"/>
    </row>
    <row r="92" spans="1:79" ht="15" customHeight="1" x14ac:dyDescent="0.25">
      <c r="A92" s="296" t="s">
        <v>90</v>
      </c>
      <c r="B92" s="244"/>
      <c r="C92" s="244"/>
      <c r="D92" s="244"/>
      <c r="E92" s="244"/>
      <c r="F92" s="244"/>
      <c r="G92" s="244"/>
      <c r="H92" s="244"/>
      <c r="I92" s="244"/>
      <c r="J92" s="244"/>
      <c r="K92" s="244"/>
      <c r="L92" s="244"/>
      <c r="N92" s="244"/>
      <c r="O92" s="287"/>
      <c r="X92" s="301"/>
      <c r="Y92" s="301"/>
      <c r="Z92" s="301"/>
      <c r="BA92" s="301"/>
      <c r="BB92" s="301"/>
      <c r="BC92" s="301"/>
      <c r="BG92" s="328"/>
      <c r="BH92" s="328"/>
      <c r="BY92" s="301"/>
      <c r="BZ92" s="301"/>
      <c r="CA92" s="301"/>
    </row>
    <row r="93" spans="1:79" ht="15" customHeight="1" x14ac:dyDescent="0.25">
      <c r="A93" s="333" t="s">
        <v>141</v>
      </c>
      <c r="B93" s="333"/>
      <c r="C93" s="333"/>
      <c r="D93" s="333"/>
      <c r="E93" s="333"/>
      <c r="F93" s="333"/>
      <c r="G93" s="333"/>
      <c r="H93" s="333"/>
      <c r="I93" s="333"/>
      <c r="J93" s="333"/>
      <c r="K93" s="334"/>
      <c r="L93" s="334"/>
      <c r="N93" s="297"/>
      <c r="O93" s="287"/>
      <c r="X93" s="301"/>
      <c r="Y93" s="301"/>
      <c r="Z93" s="301"/>
      <c r="BA93" s="301"/>
      <c r="BB93" s="301"/>
      <c r="BC93" s="301"/>
      <c r="BG93" s="328"/>
      <c r="BH93" s="328"/>
      <c r="BY93" s="301"/>
      <c r="BZ93" s="301"/>
      <c r="CA93" s="301"/>
    </row>
    <row r="94" spans="1:79" x14ac:dyDescent="0.25">
      <c r="M94" s="334"/>
      <c r="N94" s="334"/>
      <c r="O94" s="287"/>
      <c r="X94" s="301"/>
      <c r="Y94" s="301"/>
      <c r="Z94" s="301"/>
      <c r="BA94" s="301"/>
      <c r="BB94" s="301"/>
      <c r="BC94" s="301"/>
      <c r="BG94" s="328"/>
      <c r="BH94" s="328"/>
      <c r="BY94" s="301"/>
      <c r="BZ94" s="301"/>
      <c r="CA94" s="301"/>
    </row>
    <row r="95" spans="1:79" x14ac:dyDescent="0.25">
      <c r="X95" s="301"/>
      <c r="Y95" s="301"/>
      <c r="Z95" s="301"/>
      <c r="BA95" s="301"/>
      <c r="BB95" s="301"/>
      <c r="BC95" s="301"/>
      <c r="BG95" s="328"/>
      <c r="BH95" s="328"/>
      <c r="BY95" s="301"/>
      <c r="BZ95" s="301"/>
      <c r="CA95" s="301"/>
    </row>
    <row r="96" spans="1:79" x14ac:dyDescent="0.25">
      <c r="X96" s="301"/>
      <c r="Y96" s="301"/>
      <c r="Z96" s="301"/>
      <c r="BA96" s="301"/>
      <c r="BB96" s="301"/>
      <c r="BC96" s="301"/>
      <c r="BG96" s="328"/>
      <c r="BH96" s="328"/>
      <c r="BY96" s="301"/>
      <c r="BZ96" s="301"/>
      <c r="CA96" s="301"/>
    </row>
    <row r="97" spans="15:79" x14ac:dyDescent="0.25">
      <c r="X97" s="301"/>
      <c r="Y97" s="301"/>
      <c r="Z97" s="301"/>
      <c r="BA97" s="301"/>
      <c r="BB97" s="301"/>
      <c r="BC97" s="301"/>
      <c r="BG97" s="328"/>
      <c r="BH97" s="328"/>
      <c r="BY97" s="301"/>
      <c r="BZ97" s="301"/>
      <c r="CA97" s="301"/>
    </row>
    <row r="98" spans="15:79" x14ac:dyDescent="0.25">
      <c r="O98" s="233"/>
      <c r="X98" s="301"/>
      <c r="Y98" s="301"/>
      <c r="Z98" s="301"/>
      <c r="BA98" s="301"/>
      <c r="BB98" s="301"/>
      <c r="BC98" s="301"/>
      <c r="BG98" s="328"/>
      <c r="BH98" s="328"/>
      <c r="BY98" s="301"/>
      <c r="BZ98" s="301"/>
      <c r="CA98" s="301"/>
    </row>
    <row r="99" spans="15:79" x14ac:dyDescent="0.25">
      <c r="O99" s="296"/>
      <c r="X99" s="301"/>
      <c r="Y99" s="301"/>
      <c r="Z99" s="301"/>
      <c r="BA99" s="301"/>
      <c r="BB99" s="301"/>
      <c r="BC99" s="301"/>
      <c r="BG99" s="328"/>
      <c r="BH99" s="328"/>
      <c r="BY99" s="301"/>
      <c r="BZ99" s="301"/>
      <c r="CA99" s="301"/>
    </row>
    <row r="100" spans="15:79" x14ac:dyDescent="0.25">
      <c r="O100" s="296"/>
      <c r="X100" s="301"/>
      <c r="Y100" s="301"/>
      <c r="Z100" s="301"/>
      <c r="BA100" s="301"/>
      <c r="BB100" s="301"/>
      <c r="BC100" s="301"/>
      <c r="BG100" s="328"/>
      <c r="BH100" s="328"/>
      <c r="BY100" s="301"/>
      <c r="BZ100" s="301"/>
      <c r="CA100" s="301"/>
    </row>
    <row r="101" spans="15:79" x14ac:dyDescent="0.25">
      <c r="O101" s="296"/>
      <c r="X101" s="301"/>
      <c r="Y101" s="301"/>
      <c r="Z101" s="301"/>
      <c r="BG101" s="328"/>
      <c r="BH101" s="328"/>
      <c r="BY101" s="301"/>
      <c r="BZ101" s="301"/>
      <c r="CA101" s="301"/>
    </row>
    <row r="102" spans="15:79" x14ac:dyDescent="0.25">
      <c r="X102" s="301"/>
      <c r="Y102" s="301"/>
      <c r="Z102" s="301"/>
      <c r="BG102" s="328"/>
      <c r="BH102" s="328"/>
      <c r="BY102" s="301"/>
      <c r="BZ102" s="301"/>
      <c r="CA102" s="301"/>
    </row>
    <row r="103" spans="15:79" x14ac:dyDescent="0.25">
      <c r="X103" s="301"/>
      <c r="Y103" s="301"/>
      <c r="Z103" s="301"/>
      <c r="BG103" s="328"/>
      <c r="BH103" s="328"/>
      <c r="BY103" s="301"/>
      <c r="BZ103" s="301"/>
      <c r="CA103" s="301"/>
    </row>
    <row r="104" spans="15:79" x14ac:dyDescent="0.25">
      <c r="X104" s="301"/>
      <c r="Y104" s="301"/>
      <c r="Z104" s="301"/>
      <c r="BG104" s="328"/>
      <c r="BH104" s="328"/>
      <c r="BY104" s="301"/>
      <c r="BZ104" s="301"/>
      <c r="CA104" s="301"/>
    </row>
    <row r="105" spans="15:79" x14ac:dyDescent="0.25">
      <c r="X105" s="301"/>
      <c r="Y105" s="301"/>
      <c r="Z105" s="301"/>
      <c r="BG105" s="328"/>
      <c r="BH105" s="328"/>
      <c r="BY105" s="301"/>
      <c r="BZ105" s="301"/>
      <c r="CA105" s="301"/>
    </row>
    <row r="106" spans="15:79" x14ac:dyDescent="0.25">
      <c r="X106" s="301"/>
      <c r="Y106" s="301"/>
      <c r="Z106" s="301"/>
      <c r="BG106" s="328"/>
      <c r="BH106" s="328"/>
      <c r="BY106" s="301"/>
      <c r="BZ106" s="301"/>
      <c r="CA106" s="301"/>
    </row>
    <row r="107" spans="15:79" x14ac:dyDescent="0.25">
      <c r="X107" s="301"/>
      <c r="Y107" s="301"/>
      <c r="Z107" s="301"/>
      <c r="BG107" s="328"/>
      <c r="BH107" s="328"/>
      <c r="BY107" s="301"/>
      <c r="BZ107" s="301"/>
      <c r="CA107" s="301"/>
    </row>
    <row r="108" spans="15:79" x14ac:dyDescent="0.25">
      <c r="X108" s="301"/>
      <c r="Y108" s="301"/>
      <c r="Z108" s="301"/>
      <c r="BG108" s="328"/>
      <c r="BH108" s="328"/>
      <c r="BY108" s="301"/>
      <c r="BZ108" s="301"/>
      <c r="CA108" s="301"/>
    </row>
    <row r="109" spans="15:79" x14ac:dyDescent="0.25">
      <c r="X109" s="301"/>
      <c r="Y109" s="301"/>
      <c r="Z109" s="301"/>
      <c r="BG109" s="328"/>
      <c r="BH109" s="328"/>
      <c r="BY109" s="301"/>
      <c r="BZ109" s="301"/>
      <c r="CA109" s="301"/>
    </row>
    <row r="110" spans="15:79" x14ac:dyDescent="0.25">
      <c r="X110" s="301"/>
      <c r="Y110" s="301"/>
      <c r="Z110" s="301"/>
      <c r="BG110" s="328"/>
      <c r="BH110" s="328"/>
      <c r="BY110" s="301"/>
      <c r="BZ110" s="301"/>
      <c r="CA110" s="301"/>
    </row>
    <row r="111" spans="15:79" x14ac:dyDescent="0.25">
      <c r="X111" s="301"/>
      <c r="Y111" s="301"/>
      <c r="Z111" s="301"/>
      <c r="BG111" s="328"/>
      <c r="BH111" s="328"/>
      <c r="BY111" s="301"/>
      <c r="BZ111" s="301"/>
      <c r="CA111" s="301"/>
    </row>
    <row r="112" spans="15:79" x14ac:dyDescent="0.25">
      <c r="X112" s="301"/>
      <c r="Y112" s="301"/>
      <c r="Z112" s="301"/>
      <c r="BG112" s="328"/>
      <c r="BH112" s="328"/>
      <c r="BY112" s="301"/>
      <c r="BZ112" s="301"/>
      <c r="CA112" s="301"/>
    </row>
    <row r="113" spans="24:79" x14ac:dyDescent="0.25">
      <c r="X113" s="301"/>
      <c r="Y113" s="301"/>
      <c r="Z113" s="301"/>
      <c r="BG113" s="328"/>
      <c r="BH113" s="328"/>
      <c r="BY113" s="301"/>
      <c r="BZ113" s="301"/>
      <c r="CA113" s="301"/>
    </row>
    <row r="114" spans="24:79" x14ac:dyDescent="0.25">
      <c r="X114" s="301"/>
      <c r="Y114" s="301"/>
      <c r="Z114" s="301"/>
      <c r="BG114" s="328"/>
      <c r="BH114" s="328"/>
      <c r="BY114" s="301"/>
      <c r="BZ114" s="301"/>
      <c r="CA114" s="301"/>
    </row>
    <row r="115" spans="24:79" x14ac:dyDescent="0.25">
      <c r="X115" s="301"/>
      <c r="Y115" s="301"/>
      <c r="Z115" s="301"/>
      <c r="BG115" s="328"/>
      <c r="BH115" s="328"/>
      <c r="BY115" s="301"/>
      <c r="BZ115" s="301"/>
      <c r="CA115" s="301"/>
    </row>
    <row r="116" spans="24:79" x14ac:dyDescent="0.25">
      <c r="X116" s="301"/>
      <c r="Y116" s="301"/>
      <c r="Z116" s="301"/>
      <c r="BG116" s="328"/>
      <c r="BH116" s="328"/>
      <c r="BY116" s="301"/>
      <c r="BZ116" s="301"/>
      <c r="CA116" s="301"/>
    </row>
    <row r="117" spans="24:79" x14ac:dyDescent="0.25">
      <c r="X117" s="301"/>
      <c r="Y117" s="301"/>
      <c r="Z117" s="301"/>
      <c r="BG117" s="328"/>
      <c r="BH117" s="328"/>
      <c r="BY117" s="301"/>
      <c r="BZ117" s="301"/>
      <c r="CA117" s="301"/>
    </row>
    <row r="118" spans="24:79" x14ac:dyDescent="0.25">
      <c r="X118" s="301"/>
      <c r="Y118" s="301"/>
      <c r="Z118" s="301"/>
      <c r="BG118" s="328"/>
      <c r="BH118" s="328"/>
      <c r="BY118" s="301"/>
      <c r="BZ118" s="301"/>
      <c r="CA118" s="301"/>
    </row>
    <row r="119" spans="24:79" x14ac:dyDescent="0.25">
      <c r="X119" s="301"/>
      <c r="Y119" s="301"/>
      <c r="Z119" s="301"/>
      <c r="BG119" s="328"/>
      <c r="BH119" s="328"/>
      <c r="BY119" s="301"/>
      <c r="BZ119" s="301"/>
      <c r="CA119" s="301"/>
    </row>
    <row r="120" spans="24:79" x14ac:dyDescent="0.25">
      <c r="X120" s="301"/>
      <c r="Y120" s="301"/>
      <c r="Z120" s="301"/>
      <c r="BG120" s="328"/>
      <c r="BH120" s="328"/>
      <c r="BY120" s="301"/>
      <c r="BZ120" s="301"/>
      <c r="CA120" s="301"/>
    </row>
    <row r="121" spans="24:79" x14ac:dyDescent="0.25">
      <c r="X121" s="301"/>
      <c r="Y121" s="301"/>
      <c r="Z121" s="301"/>
      <c r="BG121" s="328"/>
      <c r="BH121" s="328"/>
      <c r="BY121" s="301"/>
      <c r="BZ121" s="301"/>
      <c r="CA121" s="301"/>
    </row>
    <row r="122" spans="24:79" x14ac:dyDescent="0.25">
      <c r="X122" s="301"/>
      <c r="Y122" s="301"/>
      <c r="Z122" s="301"/>
      <c r="BG122" s="328"/>
      <c r="BH122" s="328"/>
      <c r="BY122" s="301"/>
      <c r="BZ122" s="301"/>
      <c r="CA122" s="301"/>
    </row>
    <row r="123" spans="24:79" x14ac:dyDescent="0.25">
      <c r="X123" s="301"/>
      <c r="Y123" s="301"/>
      <c r="Z123" s="301"/>
      <c r="BG123" s="328"/>
      <c r="BH123" s="328"/>
      <c r="BY123" s="301"/>
      <c r="BZ123" s="301"/>
      <c r="CA123" s="301"/>
    </row>
    <row r="124" spans="24:79" x14ac:dyDescent="0.25">
      <c r="X124" s="301"/>
      <c r="Y124" s="301"/>
      <c r="Z124" s="301"/>
      <c r="BG124" s="328"/>
      <c r="BH124" s="328"/>
      <c r="BY124" s="301"/>
      <c r="BZ124" s="301"/>
      <c r="CA124" s="301"/>
    </row>
    <row r="125" spans="24:79" x14ac:dyDescent="0.25">
      <c r="X125" s="301"/>
      <c r="Y125" s="301"/>
      <c r="Z125" s="301"/>
      <c r="BG125" s="328"/>
      <c r="BH125" s="328"/>
      <c r="BY125" s="301"/>
      <c r="BZ125" s="301"/>
      <c r="CA125" s="301"/>
    </row>
    <row r="126" spans="24:79" x14ac:dyDescent="0.25">
      <c r="X126" s="301"/>
      <c r="Y126" s="301"/>
      <c r="Z126" s="301"/>
      <c r="BG126" s="328"/>
      <c r="BH126" s="328"/>
      <c r="BY126" s="301"/>
      <c r="BZ126" s="301"/>
      <c r="CA126" s="301"/>
    </row>
    <row r="127" spans="24:79" x14ac:dyDescent="0.25">
      <c r="X127" s="301"/>
      <c r="Y127" s="301"/>
      <c r="Z127" s="301"/>
      <c r="BG127" s="328"/>
      <c r="BH127" s="328"/>
      <c r="BY127" s="301"/>
      <c r="BZ127" s="301"/>
      <c r="CA127" s="301"/>
    </row>
    <row r="128" spans="24:79" x14ac:dyDescent="0.25">
      <c r="X128" s="301"/>
      <c r="Y128" s="301"/>
      <c r="Z128" s="301"/>
      <c r="BG128" s="328"/>
      <c r="BH128" s="328"/>
      <c r="BY128" s="301"/>
      <c r="BZ128" s="301"/>
      <c r="CA128" s="301"/>
    </row>
    <row r="129" spans="24:79" x14ac:dyDescent="0.25">
      <c r="X129" s="301"/>
      <c r="Y129" s="301"/>
      <c r="Z129" s="301"/>
      <c r="BG129" s="328"/>
      <c r="BH129" s="328"/>
      <c r="BY129" s="301"/>
      <c r="BZ129" s="301"/>
      <c r="CA129" s="301"/>
    </row>
    <row r="130" spans="24:79" x14ac:dyDescent="0.25">
      <c r="X130" s="301"/>
      <c r="Y130" s="301"/>
      <c r="Z130" s="301"/>
      <c r="BG130" s="328"/>
      <c r="BH130" s="328"/>
      <c r="BY130" s="301"/>
      <c r="BZ130" s="301"/>
      <c r="CA130" s="301"/>
    </row>
    <row r="131" spans="24:79" x14ac:dyDescent="0.25">
      <c r="X131" s="301"/>
      <c r="Y131" s="301"/>
      <c r="Z131" s="301"/>
      <c r="BG131" s="328"/>
      <c r="BH131" s="328"/>
      <c r="BY131" s="301"/>
      <c r="BZ131" s="301"/>
      <c r="CA131" s="301"/>
    </row>
    <row r="132" spans="24:79" x14ac:dyDescent="0.25">
      <c r="X132" s="301"/>
      <c r="Y132" s="301"/>
      <c r="Z132" s="301"/>
      <c r="BG132" s="328"/>
      <c r="BH132" s="328"/>
      <c r="BY132" s="301"/>
      <c r="BZ132" s="301"/>
      <c r="CA132" s="301"/>
    </row>
    <row r="133" spans="24:79" x14ac:dyDescent="0.25">
      <c r="X133" s="301"/>
      <c r="Y133" s="301"/>
      <c r="Z133" s="301"/>
      <c r="BG133" s="328"/>
      <c r="BH133" s="328"/>
      <c r="BY133" s="301"/>
      <c r="BZ133" s="301"/>
      <c r="CA133" s="301"/>
    </row>
    <row r="134" spans="24:79" x14ac:dyDescent="0.25">
      <c r="X134" s="301"/>
      <c r="Y134" s="301"/>
      <c r="Z134" s="301"/>
      <c r="BG134" s="328"/>
      <c r="BH134" s="328"/>
      <c r="BY134" s="301"/>
      <c r="BZ134" s="301"/>
      <c r="CA134" s="301"/>
    </row>
    <row r="135" spans="24:79" x14ac:dyDescent="0.25">
      <c r="X135" s="301"/>
      <c r="Y135" s="301"/>
      <c r="Z135" s="301"/>
      <c r="BG135" s="328"/>
      <c r="BH135" s="328"/>
      <c r="BY135" s="301"/>
      <c r="BZ135" s="301"/>
      <c r="CA135" s="301"/>
    </row>
    <row r="136" spans="24:79" x14ac:dyDescent="0.25">
      <c r="X136" s="301"/>
      <c r="Y136" s="301"/>
      <c r="Z136" s="301"/>
      <c r="BG136" s="328"/>
      <c r="BH136" s="328"/>
      <c r="BY136" s="301"/>
      <c r="BZ136" s="301"/>
      <c r="CA136" s="301"/>
    </row>
    <row r="137" spans="24:79" x14ac:dyDescent="0.25">
      <c r="X137" s="301"/>
      <c r="Y137" s="301"/>
      <c r="Z137" s="301"/>
      <c r="BG137" s="328"/>
      <c r="BH137" s="328"/>
      <c r="BY137" s="301"/>
      <c r="BZ137" s="301"/>
      <c r="CA137" s="301"/>
    </row>
    <row r="138" spans="24:79" x14ac:dyDescent="0.25">
      <c r="X138" s="301"/>
      <c r="Y138" s="301"/>
      <c r="Z138" s="301"/>
      <c r="BG138" s="328"/>
      <c r="BH138" s="328"/>
      <c r="BY138" s="301"/>
      <c r="BZ138" s="301"/>
      <c r="CA138" s="301"/>
    </row>
    <row r="139" spans="24:79" x14ac:dyDescent="0.25">
      <c r="X139" s="301"/>
      <c r="Y139" s="301"/>
      <c r="Z139" s="301"/>
      <c r="BG139" s="328"/>
      <c r="BH139" s="328"/>
      <c r="BY139" s="301"/>
      <c r="BZ139" s="301"/>
      <c r="CA139" s="301"/>
    </row>
    <row r="140" spans="24:79" x14ac:dyDescent="0.25">
      <c r="X140" s="301"/>
      <c r="Y140" s="301"/>
      <c r="Z140" s="301"/>
      <c r="BG140" s="328"/>
      <c r="BH140" s="328"/>
      <c r="BY140" s="301"/>
      <c r="BZ140" s="301"/>
      <c r="CA140" s="301"/>
    </row>
    <row r="141" spans="24:79" x14ac:dyDescent="0.25">
      <c r="X141" s="301"/>
      <c r="Y141" s="301"/>
      <c r="Z141" s="301"/>
      <c r="BG141" s="328"/>
      <c r="BH141" s="328"/>
      <c r="BY141" s="301"/>
      <c r="BZ141" s="301"/>
      <c r="CA141" s="301"/>
    </row>
    <row r="142" spans="24:79" x14ac:dyDescent="0.25">
      <c r="X142" s="301"/>
      <c r="Y142" s="301"/>
      <c r="Z142" s="301"/>
      <c r="BG142" s="328"/>
      <c r="BH142" s="328"/>
      <c r="BY142" s="301"/>
      <c r="BZ142" s="301"/>
      <c r="CA142" s="301"/>
    </row>
    <row r="143" spans="24:79" x14ac:dyDescent="0.25">
      <c r="X143" s="301"/>
      <c r="Y143" s="301"/>
      <c r="Z143" s="301"/>
      <c r="BG143" s="328"/>
      <c r="BH143" s="328"/>
      <c r="BY143" s="301"/>
      <c r="BZ143" s="301"/>
      <c r="CA143" s="301"/>
    </row>
    <row r="144" spans="24:79" x14ac:dyDescent="0.25">
      <c r="X144" s="301"/>
      <c r="Y144" s="301"/>
      <c r="Z144" s="301"/>
      <c r="BG144" s="328"/>
      <c r="BH144" s="328"/>
      <c r="BY144" s="301"/>
      <c r="BZ144" s="301"/>
      <c r="CA144" s="301"/>
    </row>
    <row r="145" spans="24:79" x14ac:dyDescent="0.25">
      <c r="X145" s="301"/>
      <c r="Y145" s="301"/>
      <c r="Z145" s="301"/>
      <c r="BG145" s="328"/>
      <c r="BH145" s="328"/>
      <c r="BY145" s="301"/>
      <c r="BZ145" s="301"/>
      <c r="CA145" s="301"/>
    </row>
    <row r="146" spans="24:79" x14ac:dyDescent="0.25">
      <c r="X146" s="301"/>
      <c r="Y146" s="301"/>
      <c r="Z146" s="301"/>
      <c r="BG146" s="328"/>
      <c r="BH146" s="328"/>
      <c r="BY146" s="301"/>
      <c r="BZ146" s="301"/>
      <c r="CA146" s="301"/>
    </row>
    <row r="147" spans="24:79" x14ac:dyDescent="0.25">
      <c r="X147" s="301"/>
      <c r="Y147" s="301"/>
      <c r="Z147" s="301"/>
      <c r="BG147" s="328"/>
      <c r="BH147" s="328"/>
      <c r="BY147" s="301"/>
      <c r="BZ147" s="301"/>
      <c r="CA147" s="301"/>
    </row>
    <row r="148" spans="24:79" x14ac:dyDescent="0.25">
      <c r="X148" s="301"/>
      <c r="Y148" s="301"/>
      <c r="Z148" s="301"/>
      <c r="BG148" s="328"/>
      <c r="BH148" s="328"/>
      <c r="BY148" s="301"/>
      <c r="BZ148" s="301"/>
      <c r="CA148" s="301"/>
    </row>
    <row r="149" spans="24:79" x14ac:dyDescent="0.25">
      <c r="X149" s="301"/>
      <c r="Y149" s="301"/>
      <c r="Z149" s="301"/>
      <c r="BG149" s="328"/>
      <c r="BH149" s="328"/>
      <c r="BY149" s="301"/>
      <c r="BZ149" s="301"/>
      <c r="CA149" s="301"/>
    </row>
    <row r="150" spans="24:79" x14ac:dyDescent="0.25">
      <c r="X150" s="301"/>
      <c r="Y150" s="301"/>
      <c r="Z150" s="301"/>
      <c r="BG150" s="328"/>
      <c r="BH150" s="328"/>
      <c r="BY150" s="301"/>
      <c r="BZ150" s="301"/>
      <c r="CA150" s="301"/>
    </row>
    <row r="151" spans="24:79" x14ac:dyDescent="0.25">
      <c r="X151" s="301"/>
      <c r="Y151" s="301"/>
      <c r="Z151" s="301"/>
      <c r="BG151" s="328"/>
      <c r="BH151" s="328"/>
      <c r="BY151" s="301"/>
      <c r="BZ151" s="301"/>
      <c r="CA151" s="301"/>
    </row>
    <row r="152" spans="24:79" x14ac:dyDescent="0.25">
      <c r="X152" s="301"/>
      <c r="Y152" s="301"/>
      <c r="Z152" s="301"/>
      <c r="BG152" s="328"/>
      <c r="BH152" s="328"/>
      <c r="BY152" s="301"/>
      <c r="BZ152" s="301"/>
      <c r="CA152" s="301"/>
    </row>
    <row r="153" spans="24:79" x14ac:dyDescent="0.25">
      <c r="X153" s="301"/>
      <c r="Y153" s="301"/>
      <c r="Z153" s="301"/>
      <c r="BG153" s="328"/>
      <c r="BH153" s="328"/>
      <c r="BY153" s="301"/>
      <c r="BZ153" s="301"/>
      <c r="CA153" s="301"/>
    </row>
    <row r="154" spans="24:79" x14ac:dyDescent="0.25">
      <c r="X154" s="301"/>
      <c r="Y154" s="301"/>
      <c r="Z154" s="301"/>
      <c r="BG154" s="328"/>
      <c r="BH154" s="328"/>
      <c r="BY154" s="301"/>
      <c r="BZ154" s="301"/>
      <c r="CA154" s="301"/>
    </row>
    <row r="155" spans="24:79" x14ac:dyDescent="0.25">
      <c r="X155" s="301"/>
      <c r="Y155" s="301"/>
      <c r="Z155" s="301"/>
      <c r="BG155" s="328"/>
      <c r="BH155" s="328"/>
      <c r="BY155" s="301"/>
      <c r="BZ155" s="301"/>
      <c r="CA155" s="301"/>
    </row>
    <row r="156" spans="24:79" x14ac:dyDescent="0.25">
      <c r="X156" s="301"/>
      <c r="Y156" s="301"/>
      <c r="Z156" s="301"/>
      <c r="BG156" s="328"/>
      <c r="BH156" s="328"/>
      <c r="BY156" s="301"/>
      <c r="BZ156" s="301"/>
      <c r="CA156" s="301"/>
    </row>
    <row r="157" spans="24:79" x14ac:dyDescent="0.25">
      <c r="X157" s="301"/>
      <c r="Y157" s="301"/>
      <c r="Z157" s="301"/>
      <c r="BG157" s="328"/>
      <c r="BH157" s="328"/>
      <c r="BY157" s="301"/>
      <c r="BZ157" s="301"/>
      <c r="CA157" s="301"/>
    </row>
    <row r="158" spans="24:79" x14ac:dyDescent="0.25">
      <c r="X158" s="301"/>
      <c r="Y158" s="301"/>
      <c r="Z158" s="301"/>
      <c r="BG158" s="328"/>
      <c r="BH158" s="328"/>
      <c r="BY158" s="301"/>
      <c r="BZ158" s="301"/>
      <c r="CA158" s="301"/>
    </row>
    <row r="159" spans="24:79" x14ac:dyDescent="0.25">
      <c r="X159" s="301"/>
      <c r="Y159" s="301"/>
      <c r="Z159" s="301"/>
      <c r="BG159" s="328"/>
      <c r="BH159" s="328"/>
      <c r="BY159" s="301"/>
      <c r="BZ159" s="301"/>
      <c r="CA159" s="301"/>
    </row>
    <row r="160" spans="24:79" x14ac:dyDescent="0.25">
      <c r="X160" s="301"/>
      <c r="Y160" s="301"/>
      <c r="Z160" s="301"/>
      <c r="BG160" s="328"/>
      <c r="BH160" s="328"/>
      <c r="BY160" s="301"/>
      <c r="BZ160" s="301"/>
      <c r="CA160" s="301"/>
    </row>
    <row r="161" spans="24:79" x14ac:dyDescent="0.25">
      <c r="X161" s="301"/>
      <c r="Y161" s="301"/>
      <c r="Z161" s="301"/>
      <c r="BG161" s="328"/>
      <c r="BH161" s="328"/>
      <c r="BY161" s="301"/>
      <c r="BZ161" s="301"/>
      <c r="CA161" s="301"/>
    </row>
    <row r="162" spans="24:79" x14ac:dyDescent="0.25">
      <c r="X162" s="301"/>
      <c r="Y162" s="301"/>
      <c r="Z162" s="301"/>
      <c r="BG162" s="328"/>
      <c r="BH162" s="328"/>
      <c r="BY162" s="301"/>
      <c r="BZ162" s="301"/>
      <c r="CA162" s="301"/>
    </row>
    <row r="163" spans="24:79" x14ac:dyDescent="0.25">
      <c r="X163" s="301"/>
      <c r="Y163" s="301"/>
      <c r="Z163" s="301"/>
      <c r="BG163" s="328"/>
      <c r="BH163" s="328"/>
      <c r="BY163" s="301"/>
      <c r="BZ163" s="301"/>
      <c r="CA163" s="301"/>
    </row>
    <row r="164" spans="24:79" x14ac:dyDescent="0.25">
      <c r="X164" s="301"/>
      <c r="Y164" s="301"/>
      <c r="Z164" s="301"/>
      <c r="BG164" s="328"/>
      <c r="BH164" s="328"/>
      <c r="BY164" s="301"/>
      <c r="BZ164" s="301"/>
      <c r="CA164" s="301"/>
    </row>
    <row r="165" spans="24:79" x14ac:dyDescent="0.25">
      <c r="X165" s="301"/>
      <c r="Y165" s="301"/>
      <c r="Z165" s="301"/>
      <c r="BG165" s="328"/>
      <c r="BH165" s="328"/>
      <c r="BY165" s="301"/>
      <c r="BZ165" s="301"/>
      <c r="CA165" s="301"/>
    </row>
    <row r="166" spans="24:79" x14ac:dyDescent="0.25">
      <c r="X166" s="301"/>
      <c r="Y166" s="301"/>
      <c r="Z166" s="301"/>
      <c r="BG166" s="328"/>
      <c r="BH166" s="328"/>
      <c r="BY166" s="301"/>
      <c r="BZ166" s="301"/>
      <c r="CA166" s="301"/>
    </row>
    <row r="167" spans="24:79" x14ac:dyDescent="0.25">
      <c r="X167" s="301"/>
      <c r="Y167" s="301"/>
      <c r="Z167" s="301"/>
      <c r="BG167" s="328"/>
      <c r="BH167" s="328"/>
      <c r="BY167" s="301"/>
      <c r="BZ167" s="301"/>
      <c r="CA167" s="301"/>
    </row>
    <row r="168" spans="24:79" x14ac:dyDescent="0.25">
      <c r="X168" s="301"/>
      <c r="Y168" s="301"/>
      <c r="Z168" s="301"/>
      <c r="BG168" s="328"/>
      <c r="BH168" s="328"/>
      <c r="BY168" s="301"/>
      <c r="BZ168" s="301"/>
      <c r="CA168" s="301"/>
    </row>
    <row r="169" spans="24:79" x14ac:dyDescent="0.25">
      <c r="X169" s="301"/>
      <c r="Y169" s="301"/>
      <c r="Z169" s="301"/>
      <c r="BG169" s="328"/>
      <c r="BH169" s="328"/>
      <c r="BY169" s="301"/>
      <c r="BZ169" s="301"/>
      <c r="CA169" s="301"/>
    </row>
    <row r="170" spans="24:79" x14ac:dyDescent="0.25">
      <c r="X170" s="301"/>
      <c r="Y170" s="301"/>
      <c r="Z170" s="301"/>
      <c r="BG170" s="328"/>
      <c r="BH170" s="328"/>
      <c r="BY170" s="301"/>
      <c r="BZ170" s="301"/>
      <c r="CA170" s="301"/>
    </row>
    <row r="171" spans="24:79" x14ac:dyDescent="0.25">
      <c r="X171" s="301"/>
      <c r="Y171" s="301"/>
      <c r="Z171" s="301"/>
      <c r="BG171" s="328"/>
      <c r="BH171" s="328"/>
      <c r="BY171" s="301"/>
      <c r="BZ171" s="301"/>
      <c r="CA171" s="301"/>
    </row>
    <row r="172" spans="24:79" x14ac:dyDescent="0.25">
      <c r="X172" s="301"/>
      <c r="Y172" s="301"/>
      <c r="Z172" s="301"/>
      <c r="BG172" s="328"/>
      <c r="BH172" s="328"/>
      <c r="BY172" s="301"/>
      <c r="BZ172" s="301"/>
      <c r="CA172" s="301"/>
    </row>
    <row r="173" spans="24:79" x14ac:dyDescent="0.25">
      <c r="X173" s="301"/>
      <c r="Y173" s="301"/>
      <c r="Z173" s="301"/>
      <c r="BG173" s="328"/>
      <c r="BH173" s="328"/>
      <c r="BY173" s="301"/>
      <c r="BZ173" s="301"/>
      <c r="CA173" s="301"/>
    </row>
    <row r="174" spans="24:79" x14ac:dyDescent="0.25">
      <c r="X174" s="301"/>
      <c r="Y174" s="301"/>
      <c r="Z174" s="301"/>
      <c r="BG174" s="328"/>
      <c r="BH174" s="328"/>
      <c r="BY174" s="301"/>
      <c r="BZ174" s="301"/>
      <c r="CA174" s="301"/>
    </row>
    <row r="175" spans="24:79" x14ac:dyDescent="0.25">
      <c r="X175" s="301"/>
      <c r="Y175" s="301"/>
      <c r="Z175" s="301"/>
      <c r="BG175" s="328"/>
      <c r="BH175" s="328"/>
      <c r="BY175" s="301"/>
      <c r="BZ175" s="301"/>
      <c r="CA175" s="301"/>
    </row>
    <row r="176" spans="24:79" x14ac:dyDescent="0.25">
      <c r="X176" s="301"/>
      <c r="Y176" s="301"/>
      <c r="Z176" s="301"/>
      <c r="BG176" s="328"/>
      <c r="BH176" s="328"/>
      <c r="BY176" s="301"/>
      <c r="BZ176" s="301"/>
      <c r="CA176" s="301"/>
    </row>
    <row r="177" spans="24:79" x14ac:dyDescent="0.25">
      <c r="X177" s="301"/>
      <c r="Y177" s="301"/>
      <c r="Z177" s="301"/>
      <c r="BG177" s="328"/>
      <c r="BH177" s="328"/>
      <c r="BY177" s="301"/>
      <c r="BZ177" s="301"/>
      <c r="CA177" s="301"/>
    </row>
    <row r="178" spans="24:79" x14ac:dyDescent="0.25">
      <c r="X178" s="301"/>
      <c r="Y178" s="301"/>
      <c r="Z178" s="301"/>
      <c r="BG178" s="328"/>
      <c r="BH178" s="328"/>
      <c r="BY178" s="301"/>
      <c r="BZ178" s="301"/>
      <c r="CA178" s="301"/>
    </row>
    <row r="179" spans="24:79" x14ac:dyDescent="0.25">
      <c r="X179" s="301"/>
      <c r="Y179" s="301"/>
      <c r="Z179" s="301"/>
      <c r="BG179" s="328"/>
      <c r="BH179" s="328"/>
      <c r="BY179" s="301"/>
      <c r="BZ179" s="301"/>
      <c r="CA179" s="301"/>
    </row>
    <row r="180" spans="24:79" x14ac:dyDescent="0.25">
      <c r="X180" s="301"/>
      <c r="Y180" s="301"/>
      <c r="Z180" s="301"/>
      <c r="BG180" s="328"/>
      <c r="BH180" s="328"/>
      <c r="BY180" s="301"/>
      <c r="BZ180" s="301"/>
      <c r="CA180" s="301"/>
    </row>
    <row r="181" spans="24:79" x14ac:dyDescent="0.25">
      <c r="X181" s="301"/>
      <c r="Y181" s="301"/>
      <c r="Z181" s="301"/>
      <c r="BG181" s="328"/>
      <c r="BH181" s="328"/>
      <c r="BY181" s="301"/>
      <c r="BZ181" s="301"/>
      <c r="CA181" s="301"/>
    </row>
    <row r="182" spans="24:79" x14ac:dyDescent="0.25">
      <c r="X182" s="301"/>
      <c r="Y182" s="301"/>
      <c r="Z182" s="301"/>
      <c r="BG182" s="328"/>
      <c r="BH182" s="328"/>
      <c r="BY182" s="301"/>
      <c r="BZ182" s="301"/>
      <c r="CA182" s="301"/>
    </row>
    <row r="183" spans="24:79" x14ac:dyDescent="0.25">
      <c r="X183" s="301"/>
      <c r="Y183" s="301"/>
      <c r="Z183" s="301"/>
      <c r="BG183" s="328"/>
      <c r="BH183" s="328"/>
      <c r="BY183" s="301"/>
      <c r="BZ183" s="301"/>
      <c r="CA183" s="301"/>
    </row>
    <row r="184" spans="24:79" x14ac:dyDescent="0.25">
      <c r="X184" s="301"/>
      <c r="Y184" s="301"/>
      <c r="Z184" s="301"/>
      <c r="BG184" s="328"/>
      <c r="BH184" s="328"/>
      <c r="BY184" s="301"/>
      <c r="BZ184" s="301"/>
      <c r="CA184" s="301"/>
    </row>
    <row r="185" spans="24:79" x14ac:dyDescent="0.25">
      <c r="X185" s="301"/>
      <c r="Y185" s="301"/>
      <c r="Z185" s="301"/>
      <c r="BG185" s="328"/>
      <c r="BH185" s="328"/>
      <c r="BY185" s="301"/>
      <c r="BZ185" s="301"/>
      <c r="CA185" s="301"/>
    </row>
    <row r="186" spans="24:79" x14ac:dyDescent="0.25">
      <c r="X186" s="301"/>
      <c r="Y186" s="301"/>
      <c r="Z186" s="301"/>
      <c r="BG186" s="328"/>
      <c r="BH186" s="328"/>
      <c r="BY186" s="301"/>
      <c r="BZ186" s="301"/>
      <c r="CA186" s="301"/>
    </row>
    <row r="187" spans="24:79" x14ac:dyDescent="0.25">
      <c r="X187" s="301"/>
      <c r="Y187" s="301"/>
      <c r="Z187" s="301"/>
      <c r="BG187" s="328"/>
      <c r="BH187" s="328"/>
      <c r="BY187" s="301"/>
      <c r="BZ187" s="301"/>
      <c r="CA187" s="301"/>
    </row>
    <row r="188" spans="24:79" x14ac:dyDescent="0.25">
      <c r="X188" s="301"/>
      <c r="Y188" s="301"/>
      <c r="Z188" s="301"/>
      <c r="BG188" s="328"/>
      <c r="BH188" s="328"/>
      <c r="BY188" s="301"/>
      <c r="BZ188" s="301"/>
      <c r="CA188" s="301"/>
    </row>
    <row r="189" spans="24:79" x14ac:dyDescent="0.25">
      <c r="X189" s="301"/>
      <c r="Y189" s="301"/>
      <c r="Z189" s="301"/>
      <c r="BG189" s="328"/>
      <c r="BH189" s="328"/>
      <c r="BY189" s="301"/>
      <c r="BZ189" s="301"/>
      <c r="CA189" s="301"/>
    </row>
    <row r="190" spans="24:79" x14ac:dyDescent="0.25">
      <c r="X190" s="301"/>
      <c r="Y190" s="301"/>
      <c r="Z190" s="301"/>
      <c r="BG190" s="328"/>
      <c r="BH190" s="328"/>
      <c r="BY190" s="301"/>
      <c r="BZ190" s="301"/>
      <c r="CA190" s="301"/>
    </row>
    <row r="191" spans="24:79" x14ac:dyDescent="0.25">
      <c r="X191" s="301"/>
      <c r="Y191" s="301"/>
      <c r="Z191" s="301"/>
      <c r="BG191" s="328"/>
      <c r="BH191" s="328"/>
      <c r="BY191" s="301"/>
      <c r="BZ191" s="301"/>
      <c r="CA191" s="301"/>
    </row>
    <row r="192" spans="24:79" x14ac:dyDescent="0.25">
      <c r="X192" s="301"/>
      <c r="Y192" s="301"/>
      <c r="Z192" s="301"/>
      <c r="BG192" s="328"/>
      <c r="BH192" s="328"/>
      <c r="BY192" s="301"/>
      <c r="BZ192" s="301"/>
      <c r="CA192" s="301"/>
    </row>
    <row r="193" spans="24:79" x14ac:dyDescent="0.25">
      <c r="X193" s="301"/>
      <c r="Y193" s="301"/>
      <c r="Z193" s="301"/>
      <c r="BG193" s="328"/>
      <c r="BH193" s="328"/>
      <c r="BY193" s="301"/>
      <c r="BZ193" s="301"/>
      <c r="CA193" s="301"/>
    </row>
    <row r="194" spans="24:79" x14ac:dyDescent="0.25">
      <c r="X194" s="301"/>
      <c r="Y194" s="301"/>
      <c r="Z194" s="301"/>
      <c r="BG194" s="328"/>
      <c r="BH194" s="328"/>
      <c r="BY194" s="301"/>
      <c r="BZ194" s="301"/>
      <c r="CA194" s="301"/>
    </row>
    <row r="195" spans="24:79" x14ac:dyDescent="0.25">
      <c r="X195" s="301"/>
      <c r="Y195" s="301"/>
      <c r="Z195" s="301"/>
      <c r="BG195" s="328"/>
      <c r="BH195" s="328"/>
      <c r="BY195" s="301"/>
      <c r="BZ195" s="301"/>
      <c r="CA195" s="301"/>
    </row>
    <row r="196" spans="24:79" x14ac:dyDescent="0.25">
      <c r="X196" s="301"/>
      <c r="Y196" s="301"/>
      <c r="Z196" s="301"/>
      <c r="BG196" s="328"/>
      <c r="BH196" s="328"/>
      <c r="BY196" s="301"/>
      <c r="BZ196" s="301"/>
      <c r="CA196" s="301"/>
    </row>
    <row r="197" spans="24:79" x14ac:dyDescent="0.25">
      <c r="X197" s="301"/>
      <c r="Y197" s="301"/>
      <c r="Z197" s="301"/>
      <c r="BG197" s="328"/>
      <c r="BH197" s="328"/>
      <c r="BY197" s="301"/>
      <c r="BZ197" s="301"/>
      <c r="CA197" s="301"/>
    </row>
    <row r="198" spans="24:79" x14ac:dyDescent="0.25">
      <c r="X198" s="301"/>
      <c r="Y198" s="301"/>
      <c r="Z198" s="301"/>
      <c r="BG198" s="328"/>
      <c r="BH198" s="328"/>
      <c r="BY198" s="301"/>
      <c r="BZ198" s="301"/>
      <c r="CA198" s="301"/>
    </row>
    <row r="199" spans="24:79" x14ac:dyDescent="0.25">
      <c r="X199" s="301"/>
      <c r="Y199" s="301"/>
      <c r="Z199" s="301"/>
      <c r="BG199" s="328"/>
      <c r="BH199" s="328"/>
      <c r="BY199" s="301"/>
      <c r="BZ199" s="301"/>
      <c r="CA199" s="301"/>
    </row>
    <row r="200" spans="24:79" x14ac:dyDescent="0.25">
      <c r="X200" s="301"/>
      <c r="Y200" s="301"/>
      <c r="Z200" s="301"/>
      <c r="BG200" s="328"/>
      <c r="BH200" s="328"/>
      <c r="BY200" s="301"/>
      <c r="BZ200" s="301"/>
      <c r="CA200" s="301"/>
    </row>
    <row r="201" spans="24:79" x14ac:dyDescent="0.25">
      <c r="X201" s="301"/>
      <c r="Y201" s="301"/>
      <c r="Z201" s="301"/>
      <c r="BG201" s="328"/>
      <c r="BH201" s="328"/>
      <c r="BY201" s="301"/>
      <c r="BZ201" s="301"/>
      <c r="CA201" s="301"/>
    </row>
    <row r="202" spans="24:79" x14ac:dyDescent="0.25">
      <c r="X202" s="301"/>
      <c r="Y202" s="301"/>
      <c r="Z202" s="301"/>
      <c r="BG202" s="328"/>
      <c r="BH202" s="328"/>
      <c r="BY202" s="301"/>
      <c r="BZ202" s="301"/>
      <c r="CA202" s="301"/>
    </row>
    <row r="203" spans="24:79" x14ac:dyDescent="0.25">
      <c r="X203" s="301"/>
      <c r="Y203" s="301"/>
      <c r="Z203" s="301"/>
      <c r="BG203" s="328"/>
      <c r="BH203" s="328"/>
      <c r="BY203" s="301"/>
      <c r="BZ203" s="301"/>
      <c r="CA203" s="301"/>
    </row>
    <row r="204" spans="24:79" x14ac:dyDescent="0.25">
      <c r="X204" s="301"/>
      <c r="Y204" s="301"/>
      <c r="Z204" s="301"/>
      <c r="BG204" s="328"/>
      <c r="BH204" s="328"/>
      <c r="BY204" s="301"/>
      <c r="BZ204" s="301"/>
      <c r="CA204" s="301"/>
    </row>
    <row r="205" spans="24:79" x14ac:dyDescent="0.25">
      <c r="X205" s="301"/>
      <c r="Y205" s="301"/>
      <c r="Z205" s="301"/>
      <c r="BG205" s="328"/>
      <c r="BH205" s="328"/>
      <c r="BY205" s="301"/>
      <c r="BZ205" s="301"/>
      <c r="CA205" s="301"/>
    </row>
    <row r="206" spans="24:79" x14ac:dyDescent="0.25">
      <c r="BY206" s="301"/>
      <c r="BZ206" s="301"/>
      <c r="CA206" s="301"/>
    </row>
    <row r="207" spans="24:79" x14ac:dyDescent="0.25">
      <c r="BY207" s="301"/>
      <c r="BZ207" s="301"/>
      <c r="CA207" s="301"/>
    </row>
    <row r="208" spans="24:79" x14ac:dyDescent="0.25">
      <c r="X208" s="301"/>
      <c r="Y208" s="301"/>
      <c r="Z208" s="301"/>
      <c r="BY208" s="301"/>
      <c r="BZ208" s="301"/>
      <c r="CA208" s="301"/>
    </row>
    <row r="209" spans="24:79" x14ac:dyDescent="0.25">
      <c r="X209" s="301"/>
      <c r="Y209" s="301"/>
      <c r="Z209" s="301"/>
      <c r="BY209" s="301"/>
      <c r="BZ209" s="301"/>
      <c r="CA209" s="301"/>
    </row>
    <row r="210" spans="24:79" x14ac:dyDescent="0.25">
      <c r="X210" s="301"/>
      <c r="Y210" s="301"/>
      <c r="Z210" s="301"/>
    </row>
    <row r="211" spans="24:79" x14ac:dyDescent="0.25">
      <c r="X211" s="301"/>
      <c r="Y211" s="301"/>
      <c r="Z211" s="301"/>
    </row>
    <row r="212" spans="24:79" x14ac:dyDescent="0.25">
      <c r="X212" s="301"/>
      <c r="Y212" s="301"/>
      <c r="Z212" s="301"/>
      <c r="BY212" s="301"/>
      <c r="BZ212" s="301"/>
      <c r="CA212" s="301"/>
    </row>
    <row r="213" spans="24:79" x14ac:dyDescent="0.25">
      <c r="X213" s="301"/>
      <c r="Y213" s="301"/>
      <c r="Z213" s="301"/>
      <c r="BY213" s="301"/>
      <c r="BZ213" s="301"/>
      <c r="CA213" s="301"/>
    </row>
    <row r="214" spans="24:79" x14ac:dyDescent="0.25">
      <c r="X214" s="301"/>
      <c r="Y214" s="301"/>
      <c r="Z214" s="301"/>
      <c r="BY214" s="301"/>
      <c r="BZ214" s="301"/>
      <c r="CA214" s="301"/>
    </row>
    <row r="215" spans="24:79" x14ac:dyDescent="0.25">
      <c r="X215" s="301"/>
      <c r="Y215" s="301"/>
      <c r="Z215" s="301"/>
      <c r="BY215" s="301"/>
      <c r="BZ215" s="301"/>
      <c r="CA215" s="301"/>
    </row>
    <row r="216" spans="24:79" x14ac:dyDescent="0.25">
      <c r="X216" s="301"/>
      <c r="Y216" s="301"/>
      <c r="Z216" s="301"/>
      <c r="BY216" s="301"/>
      <c r="BZ216" s="301"/>
      <c r="CA216" s="301"/>
    </row>
    <row r="217" spans="24:79" x14ac:dyDescent="0.25">
      <c r="X217" s="301"/>
      <c r="Y217" s="301"/>
      <c r="Z217" s="301"/>
      <c r="BY217" s="301"/>
      <c r="BZ217" s="301"/>
      <c r="CA217" s="301"/>
    </row>
    <row r="218" spans="24:79" x14ac:dyDescent="0.25">
      <c r="X218" s="301"/>
      <c r="Y218" s="301"/>
      <c r="Z218" s="301"/>
      <c r="BY218" s="301"/>
      <c r="BZ218" s="301"/>
      <c r="CA218" s="301"/>
    </row>
    <row r="219" spans="24:79" x14ac:dyDescent="0.25">
      <c r="X219" s="301"/>
      <c r="Y219" s="301"/>
      <c r="Z219" s="301"/>
      <c r="BY219" s="301"/>
      <c r="BZ219" s="301"/>
      <c r="CA219" s="301"/>
    </row>
    <row r="220" spans="24:79" x14ac:dyDescent="0.25">
      <c r="X220" s="301"/>
      <c r="Y220" s="301"/>
      <c r="Z220" s="301"/>
      <c r="BY220" s="301"/>
      <c r="BZ220" s="301"/>
      <c r="CA220" s="301"/>
    </row>
    <row r="221" spans="24:79" x14ac:dyDescent="0.25">
      <c r="X221" s="301"/>
      <c r="Y221" s="301"/>
      <c r="Z221" s="301"/>
      <c r="BY221" s="301"/>
      <c r="BZ221" s="301"/>
      <c r="CA221" s="301"/>
    </row>
    <row r="222" spans="24:79" x14ac:dyDescent="0.25">
      <c r="X222" s="301"/>
      <c r="Y222" s="301"/>
      <c r="Z222" s="301"/>
      <c r="BY222" s="301"/>
      <c r="BZ222" s="301"/>
      <c r="CA222" s="301"/>
    </row>
    <row r="223" spans="24:79" x14ac:dyDescent="0.25">
      <c r="X223" s="301"/>
      <c r="Y223" s="301"/>
      <c r="Z223" s="301"/>
      <c r="BY223" s="301"/>
      <c r="BZ223" s="301"/>
      <c r="CA223" s="301"/>
    </row>
    <row r="224" spans="24:79" x14ac:dyDescent="0.25">
      <c r="X224" s="301"/>
      <c r="Y224" s="301"/>
      <c r="Z224" s="301"/>
      <c r="BY224" s="301"/>
      <c r="BZ224" s="301"/>
      <c r="CA224" s="301"/>
    </row>
    <row r="225" spans="24:79" x14ac:dyDescent="0.25">
      <c r="X225" s="301"/>
      <c r="Y225" s="301"/>
      <c r="Z225" s="301"/>
      <c r="BY225" s="301"/>
      <c r="BZ225" s="301"/>
      <c r="CA225" s="301"/>
    </row>
    <row r="226" spans="24:79" x14ac:dyDescent="0.25">
      <c r="X226" s="301"/>
      <c r="Y226" s="301"/>
      <c r="Z226" s="301"/>
      <c r="BY226" s="301"/>
      <c r="BZ226" s="301"/>
      <c r="CA226" s="301"/>
    </row>
    <row r="227" spans="24:79" x14ac:dyDescent="0.25">
      <c r="X227" s="301"/>
      <c r="Y227" s="301"/>
      <c r="Z227" s="301"/>
      <c r="BY227" s="301"/>
      <c r="BZ227" s="301"/>
      <c r="CA227" s="301"/>
    </row>
    <row r="228" spans="24:79" x14ac:dyDescent="0.25">
      <c r="X228" s="301"/>
      <c r="Y228" s="301"/>
      <c r="Z228" s="301"/>
      <c r="BY228" s="301"/>
      <c r="BZ228" s="301"/>
      <c r="CA228" s="301"/>
    </row>
    <row r="229" spans="24:79" x14ac:dyDescent="0.25">
      <c r="X229" s="301"/>
      <c r="Y229" s="301"/>
      <c r="Z229" s="301"/>
      <c r="BY229" s="301"/>
      <c r="BZ229" s="301"/>
      <c r="CA229" s="301"/>
    </row>
    <row r="230" spans="24:79" x14ac:dyDescent="0.25">
      <c r="BY230" s="301"/>
      <c r="BZ230" s="301"/>
      <c r="CA230" s="301"/>
    </row>
    <row r="231" spans="24:79" x14ac:dyDescent="0.25">
      <c r="BY231" s="301"/>
      <c r="BZ231" s="301"/>
      <c r="CA231" s="301"/>
    </row>
    <row r="232" spans="24:79" x14ac:dyDescent="0.25">
      <c r="BY232" s="301"/>
      <c r="BZ232" s="301"/>
      <c r="CA232" s="301"/>
    </row>
  </sheetData>
  <sheetProtection algorithmName="SHA-512" hashValue="J7e6ZmK85MIR6zRI2MXOO+tAu1yA/Tkc1M9BJ/4O0YlwwK09JEe6V1f6bAU3nAZcSaqZ81w90DnjO3ysgy8A3g==" saltValue="jcYQfMjQ++aALQ802pkjXg==" spinCount="100000" sheet="1" objects="1" scenarios="1"/>
  <mergeCells count="8">
    <mergeCell ref="A88:K88"/>
    <mergeCell ref="A84:L84"/>
    <mergeCell ref="A85:L85"/>
    <mergeCell ref="A1:L1"/>
    <mergeCell ref="A2:B2"/>
    <mergeCell ref="B6:F6"/>
    <mergeCell ref="B8:K8"/>
    <mergeCell ref="A83:L83"/>
  </mergeCells>
  <dataValidations count="1">
    <dataValidation type="list" allowBlank="1" showInputMessage="1" showErrorMessage="1" sqref="B6:F6">
      <formula1>$N$6:$N$8</formula1>
    </dataValidation>
  </dataValidations>
  <pageMargins left="0.7" right="0.7" top="0.75" bottom="0.75" header="0.3" footer="0.3"/>
  <pageSetup paperSize="9" orientation="portrait" r:id="rId1"/>
  <ignoredErrors>
    <ignoredError sqref="B14:K14 B11:F11 B12:I12 B16:K80 B15:J15 B13:J13"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59999389629810485"/>
    <pageSetUpPr fitToPage="1"/>
  </sheetPr>
  <dimension ref="A1:AM165"/>
  <sheetViews>
    <sheetView showGridLines="0" zoomScaleNormal="100" zoomScaleSheetLayoutView="40" workbookViewId="0">
      <pane ySplit="9" topLeftCell="A10" activePane="bottomLeft" state="frozen"/>
      <selection pane="bottomLeft" sqref="A1:L1"/>
    </sheetView>
  </sheetViews>
  <sheetFormatPr defaultColWidth="9.140625" defaultRowHeight="11.25" x14ac:dyDescent="0.2"/>
  <cols>
    <col min="1" max="1" width="28" style="233" customWidth="1"/>
    <col min="2" max="4" width="10.28515625" style="336" customWidth="1"/>
    <col min="5" max="5" width="3" style="336" customWidth="1"/>
    <col min="6" max="8" width="8.42578125" style="336" customWidth="1"/>
    <col min="9" max="9" width="3" style="336" customWidth="1"/>
    <col min="10" max="10" width="8.5703125" style="336" customWidth="1"/>
    <col min="11" max="11" width="8.28515625" style="336" customWidth="1"/>
    <col min="12" max="12" width="8.85546875" style="336" customWidth="1"/>
    <col min="13" max="13" width="4" style="233" customWidth="1"/>
    <col min="14" max="14" width="24.140625" style="233" hidden="1" customWidth="1"/>
    <col min="15" max="15" width="11.28515625" style="233" hidden="1" customWidth="1"/>
    <col min="16" max="16" width="38.85546875" style="233" hidden="1" customWidth="1"/>
    <col min="17" max="17" width="9.140625" style="233" hidden="1" customWidth="1"/>
    <col min="18" max="18" width="25.5703125" style="233" hidden="1" customWidth="1"/>
    <col min="19" max="27" width="9.140625" style="336" hidden="1" customWidth="1"/>
    <col min="28" max="28" width="9.140625" style="233" hidden="1" customWidth="1"/>
    <col min="29" max="29" width="29.28515625" style="233" hidden="1" customWidth="1"/>
    <col min="30" max="38" width="9.140625" style="233" hidden="1" customWidth="1"/>
    <col min="39" max="16384" width="9.140625" style="233"/>
  </cols>
  <sheetData>
    <row r="1" spans="1:39" ht="27" customHeight="1" x14ac:dyDescent="0.2">
      <c r="A1" s="382" t="s">
        <v>260</v>
      </c>
      <c r="B1" s="382"/>
      <c r="C1" s="382"/>
      <c r="D1" s="382"/>
      <c r="E1" s="382"/>
      <c r="F1" s="382"/>
      <c r="G1" s="382"/>
      <c r="H1" s="382"/>
      <c r="I1" s="382"/>
      <c r="J1" s="382"/>
      <c r="K1" s="382"/>
      <c r="L1" s="382"/>
      <c r="M1" s="335"/>
    </row>
    <row r="2" spans="1:39" ht="15.6" customHeight="1" x14ac:dyDescent="0.2">
      <c r="A2" s="383" t="s">
        <v>243</v>
      </c>
      <c r="B2" s="383"/>
      <c r="C2" s="254"/>
      <c r="D2" s="254"/>
      <c r="E2" s="254"/>
      <c r="F2" s="254"/>
      <c r="G2" s="254"/>
      <c r="H2" s="254"/>
      <c r="I2" s="254"/>
      <c r="J2" s="254"/>
      <c r="K2" s="254"/>
      <c r="L2" s="254"/>
    </row>
    <row r="3" spans="1:39" ht="15.6" customHeight="1" x14ac:dyDescent="0.2">
      <c r="A3" s="303" t="s">
        <v>68</v>
      </c>
      <c r="B3" s="254"/>
      <c r="C3" s="254"/>
      <c r="D3" s="254"/>
      <c r="E3" s="254"/>
      <c r="F3" s="254"/>
      <c r="G3" s="254"/>
      <c r="H3" s="254"/>
      <c r="I3" s="254"/>
      <c r="J3" s="254"/>
      <c r="N3" s="337" t="s">
        <v>216</v>
      </c>
    </row>
    <row r="4" spans="1:39" ht="15.6" customHeight="1" thickBot="1" x14ac:dyDescent="0.25">
      <c r="A4" s="303"/>
      <c r="B4" s="254"/>
      <c r="C4" s="254"/>
      <c r="D4" s="254"/>
      <c r="E4" s="254"/>
      <c r="F4" s="254"/>
      <c r="G4" s="254"/>
      <c r="H4" s="254"/>
      <c r="I4" s="254"/>
      <c r="J4" s="254"/>
      <c r="N4" s="233" t="s">
        <v>101</v>
      </c>
    </row>
    <row r="5" spans="1:39" ht="15.6" customHeight="1" x14ac:dyDescent="0.2">
      <c r="A5" s="373" t="s">
        <v>99</v>
      </c>
      <c r="B5" s="393"/>
      <c r="C5" s="393"/>
      <c r="D5" s="393"/>
      <c r="E5" s="393"/>
      <c r="F5" s="394"/>
      <c r="G5" s="254"/>
      <c r="H5" s="254"/>
      <c r="I5" s="254"/>
      <c r="J5" s="254"/>
      <c r="N5" s="233" t="s">
        <v>103</v>
      </c>
    </row>
    <row r="6" spans="1:39" ht="15.6" customHeight="1" thickBot="1" x14ac:dyDescent="0.3">
      <c r="A6" s="372" t="s">
        <v>100</v>
      </c>
      <c r="B6" s="386" t="s">
        <v>101</v>
      </c>
      <c r="C6" s="386"/>
      <c r="D6" s="386"/>
      <c r="E6" s="386"/>
      <c r="F6" s="387"/>
      <c r="G6" s="254"/>
      <c r="H6" s="254"/>
      <c r="I6" s="254"/>
      <c r="J6" s="254"/>
      <c r="P6" s="338"/>
      <c r="R6" s="338" t="s">
        <v>263</v>
      </c>
      <c r="AC6" s="338" t="s">
        <v>103</v>
      </c>
    </row>
    <row r="7" spans="1:39" ht="15.75" customHeight="1" x14ac:dyDescent="0.2">
      <c r="A7" s="339"/>
      <c r="B7" s="391"/>
      <c r="C7" s="392"/>
      <c r="D7" s="392"/>
      <c r="E7" s="340"/>
      <c r="F7" s="392"/>
      <c r="G7" s="392"/>
      <c r="H7" s="392"/>
      <c r="I7" s="341"/>
      <c r="J7" s="392"/>
      <c r="K7" s="392"/>
      <c r="L7" s="392"/>
      <c r="N7" s="253"/>
      <c r="O7" s="253"/>
    </row>
    <row r="8" spans="1:39" s="253" customFormat="1" ht="17.25" customHeight="1" x14ac:dyDescent="0.25">
      <c r="A8" s="245"/>
      <c r="B8" s="395" t="s">
        <v>258</v>
      </c>
      <c r="C8" s="395"/>
      <c r="D8" s="395"/>
      <c r="E8" s="342"/>
      <c r="F8" s="395" t="s">
        <v>414</v>
      </c>
      <c r="G8" s="395"/>
      <c r="H8" s="395"/>
      <c r="I8" s="342"/>
      <c r="J8" s="395" t="s">
        <v>415</v>
      </c>
      <c r="K8" s="395"/>
      <c r="L8" s="395"/>
      <c r="N8" s="233"/>
      <c r="O8" s="233"/>
      <c r="P8" s="215"/>
      <c r="Q8" s="215"/>
      <c r="R8" s="233"/>
      <c r="S8" s="336"/>
      <c r="T8" s="336"/>
      <c r="U8" s="336"/>
      <c r="V8" s="336"/>
      <c r="W8" s="336"/>
      <c r="X8" s="336"/>
      <c r="Y8" s="336"/>
      <c r="Z8" s="336"/>
      <c r="AA8" s="336"/>
      <c r="AB8" s="233"/>
      <c r="AC8" s="233"/>
      <c r="AD8" s="233"/>
      <c r="AE8" s="233"/>
      <c r="AF8" s="233"/>
      <c r="AG8" s="233"/>
      <c r="AH8" s="233"/>
      <c r="AI8" s="233"/>
      <c r="AJ8" s="233"/>
      <c r="AK8" s="233"/>
      <c r="AL8" s="233"/>
      <c r="AM8" s="233"/>
    </row>
    <row r="9" spans="1:39" ht="15" x14ac:dyDescent="0.25">
      <c r="A9" s="305"/>
      <c r="B9" s="249" t="s">
        <v>69</v>
      </c>
      <c r="C9" s="249" t="s">
        <v>70</v>
      </c>
      <c r="D9" s="249" t="s">
        <v>71</v>
      </c>
      <c r="E9" s="343"/>
      <c r="F9" s="249" t="s">
        <v>69</v>
      </c>
      <c r="G9" s="249" t="s">
        <v>70</v>
      </c>
      <c r="H9" s="249" t="s">
        <v>71</v>
      </c>
      <c r="I9" s="249"/>
      <c r="J9" s="249" t="s">
        <v>69</v>
      </c>
      <c r="K9" s="249" t="s">
        <v>70</v>
      </c>
      <c r="L9" s="249" t="s">
        <v>71</v>
      </c>
      <c r="P9" s="215"/>
      <c r="Q9" s="215"/>
      <c r="R9" s="344"/>
      <c r="S9" s="344" t="s">
        <v>215</v>
      </c>
      <c r="T9" s="344"/>
      <c r="U9" s="344"/>
      <c r="V9" s="344" t="s">
        <v>214</v>
      </c>
      <c r="W9" s="344"/>
      <c r="X9" s="344"/>
      <c r="Y9" s="344" t="s">
        <v>213</v>
      </c>
      <c r="Z9" s="344"/>
      <c r="AA9" s="344"/>
      <c r="AC9" s="345"/>
      <c r="AD9" s="345" t="s">
        <v>215</v>
      </c>
      <c r="AE9" s="345"/>
      <c r="AF9" s="345"/>
      <c r="AG9" s="345" t="s">
        <v>214</v>
      </c>
      <c r="AH9" s="345"/>
      <c r="AI9" s="345"/>
      <c r="AJ9" s="345" t="s">
        <v>213</v>
      </c>
      <c r="AK9" s="345"/>
      <c r="AL9" s="345"/>
    </row>
    <row r="10" spans="1:39" ht="15" x14ac:dyDescent="0.25">
      <c r="A10" s="306"/>
      <c r="B10" s="252"/>
      <c r="C10" s="252"/>
      <c r="D10" s="252"/>
      <c r="E10" s="252"/>
      <c r="F10" s="252"/>
      <c r="G10" s="252"/>
      <c r="H10" s="252"/>
      <c r="I10" s="252"/>
      <c r="J10" s="252"/>
      <c r="K10" s="252"/>
      <c r="L10" s="252"/>
      <c r="P10" s="346" t="s">
        <v>212</v>
      </c>
      <c r="Q10" s="215"/>
      <c r="R10" s="347" t="s">
        <v>212</v>
      </c>
      <c r="S10" s="348" t="s">
        <v>2</v>
      </c>
      <c r="T10" s="348" t="s">
        <v>1</v>
      </c>
      <c r="U10" s="348" t="s">
        <v>3</v>
      </c>
      <c r="V10" s="348" t="s">
        <v>2</v>
      </c>
      <c r="W10" s="348" t="s">
        <v>1</v>
      </c>
      <c r="X10" s="348" t="s">
        <v>3</v>
      </c>
      <c r="Y10" s="348" t="s">
        <v>2</v>
      </c>
      <c r="Z10" s="348" t="s">
        <v>1</v>
      </c>
      <c r="AA10" s="348" t="s">
        <v>3</v>
      </c>
      <c r="AC10" s="347" t="s">
        <v>212</v>
      </c>
      <c r="AD10" s="347" t="s">
        <v>2</v>
      </c>
      <c r="AE10" s="347" t="s">
        <v>1</v>
      </c>
      <c r="AF10" s="347" t="s">
        <v>3</v>
      </c>
      <c r="AG10" s="347" t="s">
        <v>2</v>
      </c>
      <c r="AH10" s="347" t="s">
        <v>1</v>
      </c>
      <c r="AI10" s="347" t="s">
        <v>3</v>
      </c>
      <c r="AJ10" s="347" t="s">
        <v>2</v>
      </c>
      <c r="AK10" s="347" t="s">
        <v>1</v>
      </c>
      <c r="AL10" s="347" t="s">
        <v>3</v>
      </c>
    </row>
    <row r="11" spans="1:39" ht="15" customHeight="1" x14ac:dyDescent="0.25">
      <c r="A11" s="233" t="s">
        <v>133</v>
      </c>
      <c r="B11" s="364">
        <f>IFERROR( IF($B$6=$N$4, INDEX(S:S,MATCH($N11,$P:$P,0)), IF($B$6=$N$5, INDEX(AD:AD,MATCH($N11,$P:$P,0)), "Error" )),".")</f>
        <v>9058</v>
      </c>
      <c r="C11" s="364">
        <f>IFERROR( IF($B$6=$N$4, INDEX(T:T,MATCH($N11,$P:$P,0)), IF($B$6=$N$5, INDEX(AE:AE,MATCH($N11,$P:$P,0)),  "Error" )),".")</f>
        <v>8565</v>
      </c>
      <c r="D11" s="364">
        <f>IFERROR( IF($B$6=$N$4, INDEX(U:U,MATCH($N11,$P:$P,0)), IF($B$6=$N$5, INDEX(AF:AF,MATCH($N11,$P:$P,0)),  "Error" )),".")</f>
        <v>17623</v>
      </c>
      <c r="E11" s="365"/>
      <c r="F11" s="364">
        <f>IFERROR( IF($B$6=$N$4, INDEX(V:V,MATCH($N11,$P:$P,0)), IF($B$6=$N$5, INDEX(AG:AG,MATCH($N11,$P:$P,0)),   "Error" )),".")</f>
        <v>5051</v>
      </c>
      <c r="G11" s="364">
        <f>IFERROR( IF($B$6=$N$4, INDEX(W:W,MATCH($N11,$P:$P,0)), IF($B$6=$N$5, INDEX(AH:AH,MATCH($N11,$P:$P,0)),    "Error" )),".")</f>
        <v>4764</v>
      </c>
      <c r="H11" s="364">
        <f>IFERROR( IF($B$6=$N$4, INDEX(X:X,MATCH($N11,$P:$P,0)), IF($B$6=$N$5, INDEX(AI:AI,MATCH($N11,$P:$P,0)),   "Error" )),".")</f>
        <v>9815</v>
      </c>
      <c r="I11" s="365"/>
      <c r="J11" s="364">
        <f>IFERROR( IF($B$6=$N$4, INDEX(Y:Y,MATCH($N11,$P:$P,0)), IF($B$6=$N$5, INDEX(AJ:AJ,MATCH($N11,$P:$P,0)),   "Error" )),".")</f>
        <v>7772</v>
      </c>
      <c r="K11" s="364">
        <f>IFERROR( IF($B$6=$N$4, INDEX(Z:Z,MATCH($N11,$P:$P,0)), IF($B$6=$N$5, INDEX(AK:AK,MATCH($N11,$P:$P,0)),   "Error" )),".")</f>
        <v>7528</v>
      </c>
      <c r="L11" s="364">
        <f>IFERROR( IF($B$6=$N$4, INDEX(AA:AA,MATCH($N11,$P:$P,0)), IF($B$6=$N$5, INDEX(AL:AL,MATCH($N11,$P:$P,0)),   "Error" )),".")</f>
        <v>15300</v>
      </c>
      <c r="M11" s="244"/>
      <c r="N11" s="233" t="s">
        <v>169</v>
      </c>
      <c r="P11" s="234" t="s">
        <v>46</v>
      </c>
      <c r="Q11" s="215"/>
      <c r="R11" s="234" t="s">
        <v>46</v>
      </c>
      <c r="S11" s="349">
        <v>38</v>
      </c>
      <c r="T11" s="349">
        <v>66</v>
      </c>
      <c r="U11" s="349">
        <v>104</v>
      </c>
      <c r="V11" s="349">
        <v>19</v>
      </c>
      <c r="W11" s="349">
        <v>24</v>
      </c>
      <c r="X11" s="349">
        <v>43</v>
      </c>
      <c r="Y11" s="349">
        <v>31</v>
      </c>
      <c r="Z11" s="349">
        <v>65</v>
      </c>
      <c r="AA11" s="349">
        <v>96</v>
      </c>
      <c r="AC11" s="234" t="s">
        <v>46</v>
      </c>
      <c r="AD11" s="349">
        <v>100</v>
      </c>
      <c r="AE11" s="349">
        <v>100</v>
      </c>
      <c r="AF11" s="349">
        <v>100</v>
      </c>
      <c r="AG11" s="241">
        <v>50</v>
      </c>
      <c r="AH11" s="241">
        <v>36.363636363636367</v>
      </c>
      <c r="AI11" s="241">
        <v>41.346153846153847</v>
      </c>
      <c r="AJ11" s="241">
        <v>81.578947368421055</v>
      </c>
      <c r="AK11" s="241">
        <v>98.484848484848484</v>
      </c>
      <c r="AL11" s="241">
        <v>92.307692307692307</v>
      </c>
    </row>
    <row r="12" spans="1:39" ht="15" customHeight="1" x14ac:dyDescent="0.25">
      <c r="B12" s="365"/>
      <c r="C12" s="365"/>
      <c r="D12" s="365"/>
      <c r="E12" s="365"/>
      <c r="F12" s="365"/>
      <c r="G12" s="365"/>
      <c r="H12" s="365"/>
      <c r="I12" s="365"/>
      <c r="J12" s="365"/>
      <c r="K12" s="365"/>
      <c r="L12" s="365"/>
      <c r="M12" s="244"/>
      <c r="P12" s="234" t="s">
        <v>12</v>
      </c>
      <c r="Q12" s="215"/>
      <c r="R12" s="234" t="s">
        <v>12</v>
      </c>
      <c r="S12" s="349">
        <v>18</v>
      </c>
      <c r="T12" s="349">
        <v>31</v>
      </c>
      <c r="U12" s="349">
        <v>49</v>
      </c>
      <c r="V12" s="349">
        <v>4</v>
      </c>
      <c r="W12" s="349">
        <v>9</v>
      </c>
      <c r="X12" s="349">
        <v>13</v>
      </c>
      <c r="Y12" s="349">
        <v>11</v>
      </c>
      <c r="Z12" s="349">
        <v>20</v>
      </c>
      <c r="AA12" s="349">
        <v>31</v>
      </c>
      <c r="AC12" s="234" t="s">
        <v>12</v>
      </c>
      <c r="AD12" s="349">
        <v>100</v>
      </c>
      <c r="AE12" s="349">
        <v>100</v>
      </c>
      <c r="AF12" s="349">
        <v>100</v>
      </c>
      <c r="AG12" s="241">
        <v>22.222222222222221</v>
      </c>
      <c r="AH12" s="241">
        <v>29.032258064516128</v>
      </c>
      <c r="AI12" s="241">
        <v>26.530612244897959</v>
      </c>
      <c r="AJ12" s="241">
        <v>61.111111111111114</v>
      </c>
      <c r="AK12" s="241">
        <v>64.516129032258064</v>
      </c>
      <c r="AL12" s="241">
        <v>63.265306122448976</v>
      </c>
    </row>
    <row r="13" spans="1:39" ht="15" customHeight="1" x14ac:dyDescent="0.25">
      <c r="A13" s="233" t="s">
        <v>0</v>
      </c>
      <c r="B13" s="364">
        <f>IFERROR( IF($B$6=$N$4, INDEX(S:S,MATCH($N13,$P:$P,0)), IF($B$6=$N$5, INDEX(AD:AD,MATCH($N13,$P:$P,0)), "Error" )),".")</f>
        <v>3</v>
      </c>
      <c r="C13" s="364">
        <f t="shared" ref="C13:D16" si="0">IFERROR( IF($B$6=$N$4, INDEX(T:T,MATCH($N13,$P:$P,0)), IF($B$6=$N$5, INDEX(AE:AE,MATCH($N13,$P:$P,0)),  "Error" )),".")</f>
        <v>24</v>
      </c>
      <c r="D13" s="364">
        <f t="shared" si="0"/>
        <v>27</v>
      </c>
      <c r="E13" s="365"/>
      <c r="F13" s="364" t="str">
        <f>IFERROR( IF($B$6=$N$4, INDEX(V:V,MATCH($N13,$P:$P,0)), IF($B$6=$N$5, INDEX(AG:AG,MATCH($N13,$P:$P,0)),   "Error" )),".")</f>
        <v>x</v>
      </c>
      <c r="G13" s="364" t="str">
        <f>IFERROR( IF($B$6=$N$4, INDEX(W:W,MATCH($N13,$P:$P,0)), IF($B$6=$N$5, INDEX(AH:AH,MATCH($N13,$P:$P,0)),    "Error" )),".")</f>
        <v>x</v>
      </c>
      <c r="H13" s="364">
        <f>IFERROR( IF($B$6=$N$4, INDEX(X:X,MATCH($N13,$P:$P,0)), IF($B$6=$N$5, INDEX(AI:AI,MATCH($N13,$P:$P,0)),   "Error" )),".")</f>
        <v>13</v>
      </c>
      <c r="I13" s="365"/>
      <c r="J13" s="364">
        <f t="shared" ref="J13:L16" si="1">IFERROR( IF($B$6=$N$4, INDEX(Y:Y,MATCH($N13,$P:$P,0)), IF($B$6=$N$5, INDEX(AJ:AJ,MATCH($N13,$P:$P,0)),   "Error" )),".")</f>
        <v>3</v>
      </c>
      <c r="K13" s="364">
        <f t="shared" si="1"/>
        <v>23</v>
      </c>
      <c r="L13" s="364">
        <f t="shared" si="1"/>
        <v>26</v>
      </c>
      <c r="M13" s="244"/>
      <c r="N13" s="233" t="s">
        <v>0</v>
      </c>
      <c r="P13" s="234" t="s">
        <v>24</v>
      </c>
      <c r="Q13" s="215"/>
      <c r="R13" s="234" t="s">
        <v>24</v>
      </c>
      <c r="S13" s="349">
        <v>50</v>
      </c>
      <c r="T13" s="349">
        <v>17</v>
      </c>
      <c r="U13" s="349">
        <v>67</v>
      </c>
      <c r="V13" s="349" t="s">
        <v>246</v>
      </c>
      <c r="W13" s="349" t="s">
        <v>246</v>
      </c>
      <c r="X13" s="349">
        <v>25</v>
      </c>
      <c r="Y13" s="349">
        <v>40</v>
      </c>
      <c r="Z13" s="349">
        <v>16</v>
      </c>
      <c r="AA13" s="349">
        <v>56</v>
      </c>
      <c r="AC13" s="234" t="s">
        <v>24</v>
      </c>
      <c r="AD13" s="349">
        <v>100</v>
      </c>
      <c r="AE13" s="349">
        <v>100</v>
      </c>
      <c r="AF13" s="349">
        <v>100</v>
      </c>
      <c r="AG13" s="241" t="s">
        <v>246</v>
      </c>
      <c r="AH13" s="241" t="s">
        <v>246</v>
      </c>
      <c r="AI13" s="241">
        <v>37.313432835820898</v>
      </c>
      <c r="AJ13" s="241">
        <v>80</v>
      </c>
      <c r="AK13" s="241">
        <v>94.117647058823536</v>
      </c>
      <c r="AL13" s="241">
        <v>83.582089552238813</v>
      </c>
    </row>
    <row r="14" spans="1:39" ht="15" customHeight="1" x14ac:dyDescent="0.25">
      <c r="A14" s="233" t="s">
        <v>218</v>
      </c>
      <c r="B14" s="364">
        <f>IFERROR( IF($B$6=$N$4, INDEX(S:S,MATCH($N14,$P:$P,0)), IF($B$6=$N$5, INDEX(AD:AD,MATCH($N14,$P:$P,0)), "Error" )),".")</f>
        <v>32</v>
      </c>
      <c r="C14" s="364">
        <f t="shared" si="0"/>
        <v>21</v>
      </c>
      <c r="D14" s="364">
        <f t="shared" si="0"/>
        <v>53</v>
      </c>
      <c r="E14" s="365"/>
      <c r="F14" s="364">
        <f>IFERROR( IF($B$6=$N$4, INDEX(V:V,MATCH($N14,$P:$P,0)), IF($B$6=$N$5, INDEX(AG:AG,MATCH($N14,$P:$P,0)),   "Error" )),".")</f>
        <v>19</v>
      </c>
      <c r="G14" s="364">
        <f>IFERROR( IF($B$6=$N$4, INDEX(W:W,MATCH($N14,$P:$P,0)), IF($B$6=$N$5, INDEX(AH:AH,MATCH($N14,$P:$P,0)),    "Error" )),".")</f>
        <v>7</v>
      </c>
      <c r="H14" s="364">
        <f>IFERROR( IF($B$6=$N$4, INDEX(X:X,MATCH($N14,$P:$P,0)), IF($B$6=$N$5, INDEX(AI:AI,MATCH($N14,$P:$P,0)),   "Error" )),".")</f>
        <v>26</v>
      </c>
      <c r="I14" s="365"/>
      <c r="J14" s="364">
        <f t="shared" si="1"/>
        <v>31</v>
      </c>
      <c r="K14" s="364">
        <f t="shared" si="1"/>
        <v>21</v>
      </c>
      <c r="L14" s="364">
        <f t="shared" si="1"/>
        <v>52</v>
      </c>
      <c r="N14" s="233" t="s">
        <v>218</v>
      </c>
      <c r="P14" s="234" t="s">
        <v>11</v>
      </c>
      <c r="Q14" s="215"/>
      <c r="R14" s="234" t="s">
        <v>11</v>
      </c>
      <c r="S14" s="349">
        <v>21</v>
      </c>
      <c r="T14" s="349">
        <v>16</v>
      </c>
      <c r="U14" s="349">
        <v>37</v>
      </c>
      <c r="V14" s="349">
        <v>6</v>
      </c>
      <c r="W14" s="349">
        <v>8</v>
      </c>
      <c r="X14" s="349">
        <v>14</v>
      </c>
      <c r="Y14" s="349">
        <v>14</v>
      </c>
      <c r="Z14" s="349">
        <v>13</v>
      </c>
      <c r="AA14" s="349">
        <v>27</v>
      </c>
      <c r="AC14" s="234" t="s">
        <v>11</v>
      </c>
      <c r="AD14" s="349">
        <v>100</v>
      </c>
      <c r="AE14" s="349">
        <v>100</v>
      </c>
      <c r="AF14" s="349">
        <v>100</v>
      </c>
      <c r="AG14" s="241">
        <v>28.571428571428573</v>
      </c>
      <c r="AH14" s="241">
        <v>50</v>
      </c>
      <c r="AI14" s="241">
        <v>37.837837837837839</v>
      </c>
      <c r="AJ14" s="241">
        <v>66.666666666666671</v>
      </c>
      <c r="AK14" s="241">
        <v>81.25</v>
      </c>
      <c r="AL14" s="241">
        <v>72.972972972972968</v>
      </c>
    </row>
    <row r="15" spans="1:39" ht="15" customHeight="1" x14ac:dyDescent="0.25">
      <c r="A15" s="233" t="s">
        <v>257</v>
      </c>
      <c r="B15" s="364">
        <f>IFERROR( IF($B$6=$N$4, INDEX(S:S,MATCH($N15,$P:$P,0)), IF($B$6=$N$5, INDEX(AD:AD,MATCH($N15,$P:$P,0)), "Error" )),".")</f>
        <v>18</v>
      </c>
      <c r="C15" s="364">
        <f t="shared" si="0"/>
        <v>7</v>
      </c>
      <c r="D15" s="364">
        <f t="shared" si="0"/>
        <v>25</v>
      </c>
      <c r="E15" s="365"/>
      <c r="F15" s="364">
        <f>IFERROR( IF($B$6=$N$4, INDEX(V:V,MATCH($N15,$P:$P,0)), IF($B$6=$N$5, INDEX(AG:AG,MATCH($N15,$P:$P,0)),   "Error" )),".")</f>
        <v>14</v>
      </c>
      <c r="G15" s="364">
        <f>IFERROR( IF($B$6=$N$4, INDEX(W:W,MATCH($N15,$P:$P,0)), IF($B$6=$N$5, INDEX(AH:AH,MATCH($N15,$P:$P,0)),    "Error" )),".")</f>
        <v>6</v>
      </c>
      <c r="H15" s="364">
        <f>IFERROR( IF($B$6=$N$4, INDEX(X:X,MATCH($N15,$P:$P,0)), IF($B$6=$N$5, INDEX(AI:AI,MATCH($N15,$P:$P,0)),   "Error" )),".")</f>
        <v>20</v>
      </c>
      <c r="I15" s="365"/>
      <c r="J15" s="364">
        <f t="shared" si="1"/>
        <v>17</v>
      </c>
      <c r="K15" s="364">
        <f t="shared" si="1"/>
        <v>6</v>
      </c>
      <c r="L15" s="364">
        <f t="shared" si="1"/>
        <v>23</v>
      </c>
      <c r="M15" s="244"/>
      <c r="N15" s="233" t="s">
        <v>5</v>
      </c>
      <c r="P15" s="234" t="s">
        <v>41</v>
      </c>
      <c r="Q15" s="215"/>
      <c r="R15" s="234" t="s">
        <v>41</v>
      </c>
      <c r="S15" s="349">
        <v>13</v>
      </c>
      <c r="T15" s="349">
        <v>13</v>
      </c>
      <c r="U15" s="349">
        <v>26</v>
      </c>
      <c r="V15" s="349">
        <v>10</v>
      </c>
      <c r="W15" s="349">
        <v>4</v>
      </c>
      <c r="X15" s="349">
        <v>14</v>
      </c>
      <c r="Y15" s="349">
        <v>13</v>
      </c>
      <c r="Z15" s="349">
        <v>13</v>
      </c>
      <c r="AA15" s="349">
        <v>26</v>
      </c>
      <c r="AB15" s="290"/>
      <c r="AC15" s="234" t="s">
        <v>41</v>
      </c>
      <c r="AD15" s="349">
        <v>100</v>
      </c>
      <c r="AE15" s="349">
        <v>100</v>
      </c>
      <c r="AF15" s="349">
        <v>100</v>
      </c>
      <c r="AG15" s="241">
        <v>76.92307692307692</v>
      </c>
      <c r="AH15" s="241">
        <v>30.76923076923077</v>
      </c>
      <c r="AI15" s="241">
        <v>53.846153846153847</v>
      </c>
      <c r="AJ15" s="241">
        <v>100</v>
      </c>
      <c r="AK15" s="241">
        <v>100</v>
      </c>
      <c r="AL15" s="241">
        <v>100</v>
      </c>
      <c r="AM15" s="290"/>
    </row>
    <row r="16" spans="1:39" s="290" customFormat="1" ht="15" customHeight="1" x14ac:dyDescent="0.25">
      <c r="A16" s="233" t="s">
        <v>259</v>
      </c>
      <c r="B16" s="364">
        <f>IFERROR( IF($B$6=$N$4, INDEX(S:S,MATCH($N16,$P:$P,0)), IF($B$6=$N$5, INDEX(AD:AD,MATCH($N16,$P:$P,0)), "Error" )),".")</f>
        <v>6505</v>
      </c>
      <c r="C16" s="364">
        <f t="shared" si="0"/>
        <v>4925</v>
      </c>
      <c r="D16" s="364">
        <f t="shared" si="0"/>
        <v>11430</v>
      </c>
      <c r="E16" s="365"/>
      <c r="F16" s="364">
        <f>IFERROR( IF($B$6=$N$4, INDEX(V:V,MATCH($N16,$P:$P,0)), IF($B$6=$N$5, INDEX(AG:AG,MATCH($N16,$P:$P,0)),   "Error" )),".")</f>
        <v>3547</v>
      </c>
      <c r="G16" s="364">
        <f>IFERROR( IF($B$6=$N$4, INDEX(W:W,MATCH($N16,$P:$P,0)), IF($B$6=$N$5, INDEX(AH:AH,MATCH($N16,$P:$P,0)),    "Error" )),".")</f>
        <v>2569</v>
      </c>
      <c r="H16" s="364">
        <f>IFERROR( IF($B$6=$N$4, INDEX(X:X,MATCH($N16,$P:$P,0)), IF($B$6=$N$5, INDEX(AI:AI,MATCH($N16,$P:$P,0)),   "Error" )),".")</f>
        <v>6116</v>
      </c>
      <c r="I16" s="365"/>
      <c r="J16" s="364">
        <f t="shared" si="1"/>
        <v>5413</v>
      </c>
      <c r="K16" s="364">
        <f t="shared" si="1"/>
        <v>4090</v>
      </c>
      <c r="L16" s="364">
        <f t="shared" si="1"/>
        <v>9503</v>
      </c>
      <c r="M16" s="244"/>
      <c r="N16" s="233" t="s">
        <v>217</v>
      </c>
      <c r="O16" s="233"/>
      <c r="P16" s="234" t="s">
        <v>47</v>
      </c>
      <c r="Q16" s="215"/>
      <c r="R16" s="234" t="s">
        <v>47</v>
      </c>
      <c r="S16" s="349">
        <v>23</v>
      </c>
      <c r="T16" s="349">
        <v>27</v>
      </c>
      <c r="U16" s="349">
        <v>50</v>
      </c>
      <c r="V16" s="349">
        <v>10</v>
      </c>
      <c r="W16" s="349">
        <v>18</v>
      </c>
      <c r="X16" s="349">
        <v>28</v>
      </c>
      <c r="Y16" s="349">
        <v>23</v>
      </c>
      <c r="Z16" s="349">
        <v>26</v>
      </c>
      <c r="AA16" s="349">
        <v>49</v>
      </c>
      <c r="AB16" s="233"/>
      <c r="AC16" s="234" t="s">
        <v>47</v>
      </c>
      <c r="AD16" s="349">
        <v>100</v>
      </c>
      <c r="AE16" s="349">
        <v>100</v>
      </c>
      <c r="AF16" s="349">
        <v>100</v>
      </c>
      <c r="AG16" s="241">
        <v>43.478260869565219</v>
      </c>
      <c r="AH16" s="241">
        <v>66.666666666666671</v>
      </c>
      <c r="AI16" s="241">
        <v>56</v>
      </c>
      <c r="AJ16" s="241">
        <v>100</v>
      </c>
      <c r="AK16" s="241">
        <v>96.296296296296291</v>
      </c>
      <c r="AL16" s="241">
        <v>98</v>
      </c>
      <c r="AM16" s="233"/>
    </row>
    <row r="17" spans="1:38" ht="15" customHeight="1" x14ac:dyDescent="0.25">
      <c r="A17" s="256"/>
      <c r="B17" s="365"/>
      <c r="C17" s="365"/>
      <c r="D17" s="365"/>
      <c r="E17" s="365"/>
      <c r="F17" s="365"/>
      <c r="G17" s="365"/>
      <c r="H17" s="365"/>
      <c r="I17" s="365"/>
      <c r="J17" s="365"/>
      <c r="K17" s="365"/>
      <c r="L17" s="365"/>
      <c r="M17" s="244"/>
      <c r="P17" s="234" t="s">
        <v>13</v>
      </c>
      <c r="Q17" s="215"/>
      <c r="R17" s="234" t="s">
        <v>13</v>
      </c>
      <c r="S17" s="349">
        <v>35</v>
      </c>
      <c r="T17" s="349">
        <v>19</v>
      </c>
      <c r="U17" s="349">
        <v>54</v>
      </c>
      <c r="V17" s="349">
        <v>7</v>
      </c>
      <c r="W17" s="349">
        <v>13</v>
      </c>
      <c r="X17" s="349">
        <v>20</v>
      </c>
      <c r="Y17" s="349">
        <v>29</v>
      </c>
      <c r="Z17" s="349">
        <v>17</v>
      </c>
      <c r="AA17" s="349">
        <v>46</v>
      </c>
      <c r="AC17" s="234" t="s">
        <v>13</v>
      </c>
      <c r="AD17" s="349">
        <v>100</v>
      </c>
      <c r="AE17" s="349">
        <v>100</v>
      </c>
      <c r="AF17" s="349">
        <v>100</v>
      </c>
      <c r="AG17" s="241">
        <v>20</v>
      </c>
      <c r="AH17" s="241">
        <v>68.421052631578945</v>
      </c>
      <c r="AI17" s="241">
        <v>37.037037037037038</v>
      </c>
      <c r="AJ17" s="241">
        <v>82.857142857142861</v>
      </c>
      <c r="AK17" s="241">
        <v>89.473684210526315</v>
      </c>
      <c r="AL17" s="241">
        <v>85.18518518518519</v>
      </c>
    </row>
    <row r="18" spans="1:38" ht="15" customHeight="1" x14ac:dyDescent="0.25">
      <c r="A18" s="253" t="s">
        <v>76</v>
      </c>
      <c r="B18" s="364">
        <f>IFERROR( IF($B$6=$N$4, INDEX(S:S,MATCH($N18,$P:$P,0)), IF($B$6=$N$5, INDEX(AD:AD,MATCH($N18,$P:$P,0)), "Error" )),".")</f>
        <v>117</v>
      </c>
      <c r="C18" s="364">
        <f>IFERROR( IF($B$6=$N$4, INDEX(T:T,MATCH($N18,$P:$P,0)), IF($B$6=$N$5, INDEX(AE:AE,MATCH($N18,$P:$P,0)),  "Error" )),".")</f>
        <v>136</v>
      </c>
      <c r="D18" s="364">
        <f>IFERROR( IF($B$6=$N$4, INDEX(U:U,MATCH($N18,$P:$P,0)), IF($B$6=$N$5, INDEX(AF:AF,MATCH($N18,$P:$P,0)),  "Error" )),".")</f>
        <v>253</v>
      </c>
      <c r="E18" s="365"/>
      <c r="F18" s="364">
        <f>IFERROR( IF($B$6=$N$4, INDEX(V:V,MATCH($N18,$P:$P,0)), IF($B$6=$N$5, INDEX(AG:AG,MATCH($N18,$P:$P,0)),   "Error" )),".")</f>
        <v>34</v>
      </c>
      <c r="G18" s="364">
        <f>IFERROR( IF($B$6=$N$4, INDEX(W:W,MATCH($N18,$P:$P,0)), IF($B$6=$N$5, INDEX(AH:AH,MATCH($N18,$P:$P,0)),    "Error" )),".")</f>
        <v>54</v>
      </c>
      <c r="H18" s="364">
        <f>IFERROR( IF($B$6=$N$4, INDEX(X:X,MATCH($N18,$P:$P,0)), IF($B$6=$N$5, INDEX(AI:AI,MATCH($N18,$P:$P,0)),   "Error" )),".")</f>
        <v>88</v>
      </c>
      <c r="I18" s="365"/>
      <c r="J18" s="364">
        <f t="shared" ref="J18:L19" si="2">IFERROR( IF($B$6=$N$4, INDEX(Y:Y,MATCH($N18,$P:$P,0)), IF($B$6=$N$5, INDEX(AJ:AJ,MATCH($N18,$P:$P,0)),   "Error" )),".")</f>
        <v>91</v>
      </c>
      <c r="K18" s="364">
        <f t="shared" si="2"/>
        <v>119</v>
      </c>
      <c r="L18" s="364">
        <f t="shared" si="2"/>
        <v>210</v>
      </c>
      <c r="M18" s="244"/>
      <c r="N18" s="233" t="s">
        <v>76</v>
      </c>
      <c r="P18" s="234" t="s">
        <v>6</v>
      </c>
      <c r="Q18" s="215"/>
      <c r="R18" s="234" t="s">
        <v>6</v>
      </c>
      <c r="S18" s="349">
        <v>0</v>
      </c>
      <c r="T18" s="349">
        <v>45</v>
      </c>
      <c r="U18" s="349">
        <v>45</v>
      </c>
      <c r="V18" s="349">
        <v>0</v>
      </c>
      <c r="W18" s="349">
        <v>15</v>
      </c>
      <c r="X18" s="349">
        <v>15</v>
      </c>
      <c r="Y18" s="349">
        <v>0</v>
      </c>
      <c r="Z18" s="349">
        <v>45</v>
      </c>
      <c r="AA18" s="349">
        <v>45</v>
      </c>
      <c r="AC18" s="234" t="s">
        <v>6</v>
      </c>
      <c r="AD18" s="349">
        <v>100</v>
      </c>
      <c r="AE18" s="349">
        <v>100</v>
      </c>
      <c r="AF18" s="349">
        <v>100</v>
      </c>
      <c r="AG18" s="241" t="s">
        <v>173</v>
      </c>
      <c r="AH18" s="241">
        <v>33.333333333333336</v>
      </c>
      <c r="AI18" s="241">
        <v>33.333333333333336</v>
      </c>
      <c r="AJ18" s="241" t="s">
        <v>173</v>
      </c>
      <c r="AK18" s="241">
        <v>100</v>
      </c>
      <c r="AL18" s="241">
        <v>100</v>
      </c>
    </row>
    <row r="19" spans="1:38" ht="15" customHeight="1" x14ac:dyDescent="0.25">
      <c r="A19" s="253" t="s">
        <v>6</v>
      </c>
      <c r="B19" s="364">
        <f>IFERROR( IF($B$6=$N$4, INDEX(S:S,MATCH($N19,$P:$P,0)), IF($B$6=$N$5, INDEX(AD:AD,MATCH($N19,$P:$P,0)), "Error" )),".")</f>
        <v>0</v>
      </c>
      <c r="C19" s="364">
        <f>IFERROR( IF($B$6=$N$4, INDEX(T:T,MATCH($N19,$P:$P,0)), IF($B$6=$N$5, INDEX(AE:AE,MATCH($N19,$P:$P,0)),  "Error" )),".")</f>
        <v>45</v>
      </c>
      <c r="D19" s="364">
        <f>IFERROR( IF($B$6=$N$4, INDEX(U:U,MATCH($N19,$P:$P,0)), IF($B$6=$N$5, INDEX(AF:AF,MATCH($N19,$P:$P,0)),  "Error" )),".")</f>
        <v>45</v>
      </c>
      <c r="E19" s="365"/>
      <c r="F19" s="364">
        <f>IFERROR( IF($B$6=$N$4, INDEX(V:V,MATCH($N19,$P:$P,0)), IF($B$6=$N$5, INDEX(AG:AG,MATCH($N19,$P:$P,0)),   "Error" )),".")</f>
        <v>0</v>
      </c>
      <c r="G19" s="364">
        <f>IFERROR( IF($B$6=$N$4, INDEX(W:W,MATCH($N19,$P:$P,0)), IF($B$6=$N$5, INDEX(AH:AH,MATCH($N19,$P:$P,0)),    "Error" )),".")</f>
        <v>15</v>
      </c>
      <c r="H19" s="364">
        <f>IFERROR( IF($B$6=$N$4, INDEX(X:X,MATCH($N19,$P:$P,0)), IF($B$6=$N$5, INDEX(AI:AI,MATCH($N19,$P:$P,0)),   "Error" )),".")</f>
        <v>15</v>
      </c>
      <c r="I19" s="365"/>
      <c r="J19" s="364">
        <f t="shared" si="2"/>
        <v>0</v>
      </c>
      <c r="K19" s="364">
        <f t="shared" si="2"/>
        <v>45</v>
      </c>
      <c r="L19" s="364">
        <f t="shared" si="2"/>
        <v>45</v>
      </c>
      <c r="M19" s="244"/>
      <c r="N19" s="233" t="s">
        <v>6</v>
      </c>
      <c r="P19" s="234" t="s">
        <v>48</v>
      </c>
      <c r="Q19" s="215"/>
      <c r="R19" s="234" t="s">
        <v>48</v>
      </c>
      <c r="S19" s="349">
        <v>179</v>
      </c>
      <c r="T19" s="349">
        <v>366</v>
      </c>
      <c r="U19" s="349">
        <v>545</v>
      </c>
      <c r="V19" s="349">
        <v>59</v>
      </c>
      <c r="W19" s="349">
        <v>116</v>
      </c>
      <c r="X19" s="349">
        <v>175</v>
      </c>
      <c r="Y19" s="349">
        <v>167</v>
      </c>
      <c r="Z19" s="349">
        <v>353</v>
      </c>
      <c r="AA19" s="349">
        <v>520</v>
      </c>
      <c r="AC19" s="234" t="s">
        <v>48</v>
      </c>
      <c r="AD19" s="349">
        <v>100</v>
      </c>
      <c r="AE19" s="349">
        <v>100</v>
      </c>
      <c r="AF19" s="349">
        <v>100</v>
      </c>
      <c r="AG19" s="241">
        <v>32.960893854748605</v>
      </c>
      <c r="AH19" s="241">
        <v>31.693989071038253</v>
      </c>
      <c r="AI19" s="241">
        <v>32.110091743119263</v>
      </c>
      <c r="AJ19" s="241">
        <v>93.296089385474858</v>
      </c>
      <c r="AK19" s="241">
        <v>96.448087431693992</v>
      </c>
      <c r="AL19" s="241">
        <v>95.412844036697251</v>
      </c>
    </row>
    <row r="20" spans="1:38" ht="15" customHeight="1" x14ac:dyDescent="0.25">
      <c r="A20" s="253"/>
      <c r="B20" s="364"/>
      <c r="C20" s="364"/>
      <c r="D20" s="364"/>
      <c r="E20" s="365"/>
      <c r="F20" s="364"/>
      <c r="G20" s="364"/>
      <c r="H20" s="364"/>
      <c r="I20" s="365"/>
      <c r="J20" s="364"/>
      <c r="K20" s="364"/>
      <c r="L20" s="364"/>
      <c r="M20" s="244"/>
      <c r="P20" s="234" t="s">
        <v>30</v>
      </c>
      <c r="Q20" s="215"/>
      <c r="R20" s="234" t="s">
        <v>30</v>
      </c>
      <c r="S20" s="349">
        <v>71</v>
      </c>
      <c r="T20" s="349">
        <v>64</v>
      </c>
      <c r="U20" s="349">
        <v>135</v>
      </c>
      <c r="V20" s="349">
        <v>25</v>
      </c>
      <c r="W20" s="349">
        <v>25</v>
      </c>
      <c r="X20" s="349">
        <v>50</v>
      </c>
      <c r="Y20" s="349">
        <v>59</v>
      </c>
      <c r="Z20" s="349">
        <v>57</v>
      </c>
      <c r="AA20" s="349">
        <v>116</v>
      </c>
      <c r="AC20" s="234" t="s">
        <v>30</v>
      </c>
      <c r="AD20" s="349">
        <v>100</v>
      </c>
      <c r="AE20" s="349">
        <v>100</v>
      </c>
      <c r="AF20" s="349">
        <v>100</v>
      </c>
      <c r="AG20" s="241">
        <v>35.2112676056338</v>
      </c>
      <c r="AH20" s="241">
        <v>39.0625</v>
      </c>
      <c r="AI20" s="241">
        <v>37.037037037037038</v>
      </c>
      <c r="AJ20" s="241">
        <v>83.098591549295776</v>
      </c>
      <c r="AK20" s="241">
        <v>89.0625</v>
      </c>
      <c r="AL20" s="241">
        <v>85.925925925925924</v>
      </c>
    </row>
    <row r="21" spans="1:38" ht="15" customHeight="1" x14ac:dyDescent="0.25">
      <c r="A21" s="253" t="s">
        <v>10</v>
      </c>
      <c r="B21" s="364">
        <f>IFERROR( IF($B$6=$N$4, INDEX(S:S,MATCH($N21,$P:$P,0)), IF($B$6=$N$5, INDEX(AD:AD,MATCH($N21,$P:$P,0)), "Error" )),".")</f>
        <v>37</v>
      </c>
      <c r="C21" s="364">
        <f t="shared" ref="C21:D25" si="3">IFERROR( IF($B$6=$N$4, INDEX(T:T,MATCH($N21,$P:$P,0)), IF($B$6=$N$5, INDEX(AE:AE,MATCH($N21,$P:$P,0)),  "Error" )),".")</f>
        <v>15</v>
      </c>
      <c r="D21" s="364">
        <f t="shared" si="3"/>
        <v>52</v>
      </c>
      <c r="E21" s="365"/>
      <c r="F21" s="364">
        <f>IFERROR( IF($B$6=$N$4, INDEX(V:V,MATCH($N21,$P:$P,0)), IF($B$6=$N$5, INDEX(AG:AG,MATCH($N21,$P:$P,0)),   "Error" )),".")</f>
        <v>13</v>
      </c>
      <c r="G21" s="364">
        <f>IFERROR( IF($B$6=$N$4, INDEX(W:W,MATCH($N21,$P:$P,0)), IF($B$6=$N$5, INDEX(AH:AH,MATCH($N21,$P:$P,0)),    "Error" )),".")</f>
        <v>5</v>
      </c>
      <c r="H21" s="364">
        <f>IFERROR( IF($B$6=$N$4, INDEX(X:X,MATCH($N21,$P:$P,0)), IF($B$6=$N$5, INDEX(AI:AI,MATCH($N21,$P:$P,0)),   "Error" )),".")</f>
        <v>18</v>
      </c>
      <c r="I21" s="365"/>
      <c r="J21" s="364">
        <f t="shared" ref="J21:L25" si="4">IFERROR( IF($B$6=$N$4, INDEX(Y:Y,MATCH($N21,$P:$P,0)), IF($B$6=$N$5, INDEX(AJ:AJ,MATCH($N21,$P:$P,0)),   "Error" )),".")</f>
        <v>26</v>
      </c>
      <c r="K21" s="364">
        <f t="shared" si="4"/>
        <v>14</v>
      </c>
      <c r="L21" s="364">
        <f t="shared" si="4"/>
        <v>40</v>
      </c>
      <c r="M21" s="244"/>
      <c r="N21" s="233" t="s">
        <v>10</v>
      </c>
      <c r="P21" s="234" t="s">
        <v>0</v>
      </c>
      <c r="Q21" s="215"/>
      <c r="R21" s="234" t="s">
        <v>0</v>
      </c>
      <c r="S21" s="349">
        <v>3</v>
      </c>
      <c r="T21" s="349">
        <v>24</v>
      </c>
      <c r="U21" s="349">
        <v>27</v>
      </c>
      <c r="V21" s="349" t="s">
        <v>246</v>
      </c>
      <c r="W21" s="349" t="s">
        <v>246</v>
      </c>
      <c r="X21" s="349">
        <v>13</v>
      </c>
      <c r="Y21" s="349">
        <v>3</v>
      </c>
      <c r="Z21" s="349">
        <v>23</v>
      </c>
      <c r="AA21" s="349">
        <v>26</v>
      </c>
      <c r="AC21" s="234" t="s">
        <v>0</v>
      </c>
      <c r="AD21" s="349">
        <v>100</v>
      </c>
      <c r="AE21" s="349">
        <v>100</v>
      </c>
      <c r="AF21" s="349">
        <v>100</v>
      </c>
      <c r="AG21" s="241" t="s">
        <v>246</v>
      </c>
      <c r="AH21" s="241" t="s">
        <v>246</v>
      </c>
      <c r="AI21" s="241">
        <v>48.148148148148145</v>
      </c>
      <c r="AJ21" s="241">
        <v>100</v>
      </c>
      <c r="AK21" s="241">
        <v>95.833333333333329</v>
      </c>
      <c r="AL21" s="241">
        <v>96.296296296296291</v>
      </c>
    </row>
    <row r="22" spans="1:38" ht="15" customHeight="1" x14ac:dyDescent="0.25">
      <c r="A22" s="253" t="s">
        <v>11</v>
      </c>
      <c r="B22" s="364">
        <f>IFERROR( IF($B$6=$N$4, INDEX(S:S,MATCH($N22,$P:$P,0)), IF($B$6=$N$5, INDEX(AD:AD,MATCH($N22,$P:$P,0)), "Error" )),".")</f>
        <v>21</v>
      </c>
      <c r="C22" s="364">
        <f t="shared" si="3"/>
        <v>16</v>
      </c>
      <c r="D22" s="364">
        <f t="shared" si="3"/>
        <v>37</v>
      </c>
      <c r="E22" s="365"/>
      <c r="F22" s="364">
        <f>IFERROR( IF($B$6=$N$4, INDEX(V:V,MATCH($N22,$P:$P,0)), IF($B$6=$N$5, INDEX(AG:AG,MATCH($N22,$P:$P,0)),   "Error" )),".")</f>
        <v>6</v>
      </c>
      <c r="G22" s="364">
        <f>IFERROR( IF($B$6=$N$4, INDEX(W:W,MATCH($N22,$P:$P,0)), IF($B$6=$N$5, INDEX(AH:AH,MATCH($N22,$P:$P,0)),    "Error" )),".")</f>
        <v>8</v>
      </c>
      <c r="H22" s="364">
        <f>IFERROR( IF($B$6=$N$4, INDEX(X:X,MATCH($N22,$P:$P,0)), IF($B$6=$N$5, INDEX(AI:AI,MATCH($N22,$P:$P,0)),   "Error" )),".")</f>
        <v>14</v>
      </c>
      <c r="I22" s="365"/>
      <c r="J22" s="364">
        <f t="shared" si="4"/>
        <v>14</v>
      </c>
      <c r="K22" s="364">
        <f t="shared" si="4"/>
        <v>13</v>
      </c>
      <c r="L22" s="364">
        <f t="shared" si="4"/>
        <v>27</v>
      </c>
      <c r="M22" s="244"/>
      <c r="N22" s="233" t="s">
        <v>11</v>
      </c>
      <c r="P22" s="234" t="s">
        <v>4</v>
      </c>
      <c r="Q22" s="215"/>
      <c r="R22" s="234" t="s">
        <v>4</v>
      </c>
      <c r="S22" s="349">
        <v>32</v>
      </c>
      <c r="T22" s="349">
        <v>21</v>
      </c>
      <c r="U22" s="349">
        <v>53</v>
      </c>
      <c r="V22" s="349">
        <v>19</v>
      </c>
      <c r="W22" s="349">
        <v>7</v>
      </c>
      <c r="X22" s="349">
        <v>26</v>
      </c>
      <c r="Y22" s="349">
        <v>31</v>
      </c>
      <c r="Z22" s="349">
        <v>21</v>
      </c>
      <c r="AA22" s="349">
        <v>52</v>
      </c>
      <c r="AC22" s="234" t="s">
        <v>4</v>
      </c>
      <c r="AD22" s="349">
        <v>100</v>
      </c>
      <c r="AE22" s="349">
        <v>100</v>
      </c>
      <c r="AF22" s="349">
        <v>100</v>
      </c>
      <c r="AG22" s="241">
        <v>59.375</v>
      </c>
      <c r="AH22" s="241">
        <v>33.333333333333336</v>
      </c>
      <c r="AI22" s="241">
        <v>49.056603773584904</v>
      </c>
      <c r="AJ22" s="241">
        <v>96.875</v>
      </c>
      <c r="AK22" s="241">
        <v>100</v>
      </c>
      <c r="AL22" s="241">
        <v>98.113207547169807</v>
      </c>
    </row>
    <row r="23" spans="1:38" ht="15" customHeight="1" x14ac:dyDescent="0.25">
      <c r="A23" s="253" t="s">
        <v>12</v>
      </c>
      <c r="B23" s="364">
        <f>IFERROR( IF($B$6=$N$4, INDEX(S:S,MATCH($N23,$P:$P,0)), IF($B$6=$N$5, INDEX(AD:AD,MATCH($N23,$P:$P,0)), "Error" )),".")</f>
        <v>18</v>
      </c>
      <c r="C23" s="364">
        <f t="shared" si="3"/>
        <v>31</v>
      </c>
      <c r="D23" s="364">
        <f t="shared" si="3"/>
        <v>49</v>
      </c>
      <c r="E23" s="365"/>
      <c r="F23" s="364">
        <f>IFERROR( IF($B$6=$N$4, INDEX(V:V,MATCH($N23,$P:$P,0)), IF($B$6=$N$5, INDEX(AG:AG,MATCH($N23,$P:$P,0)),   "Error" )),".")</f>
        <v>4</v>
      </c>
      <c r="G23" s="364">
        <f>IFERROR( IF($B$6=$N$4, INDEX(W:W,MATCH($N23,$P:$P,0)), IF($B$6=$N$5, INDEX(AH:AH,MATCH($N23,$P:$P,0)),    "Error" )),".")</f>
        <v>9</v>
      </c>
      <c r="H23" s="364">
        <f>IFERROR( IF($B$6=$N$4, INDEX(X:X,MATCH($N23,$P:$P,0)), IF($B$6=$N$5, INDEX(AI:AI,MATCH($N23,$P:$P,0)),   "Error" )),".")</f>
        <v>13</v>
      </c>
      <c r="I23" s="365"/>
      <c r="J23" s="364">
        <f t="shared" si="4"/>
        <v>11</v>
      </c>
      <c r="K23" s="364">
        <f t="shared" si="4"/>
        <v>20</v>
      </c>
      <c r="L23" s="364">
        <f t="shared" si="4"/>
        <v>31</v>
      </c>
      <c r="M23" s="244"/>
      <c r="N23" s="233" t="s">
        <v>12</v>
      </c>
      <c r="P23" s="234" t="s">
        <v>49</v>
      </c>
      <c r="Q23" s="215"/>
      <c r="R23" s="234" t="s">
        <v>49</v>
      </c>
      <c r="S23" s="349">
        <v>33</v>
      </c>
      <c r="T23" s="349">
        <v>136</v>
      </c>
      <c r="U23" s="349">
        <v>169</v>
      </c>
      <c r="V23" s="349">
        <v>6</v>
      </c>
      <c r="W23" s="349">
        <v>120</v>
      </c>
      <c r="X23" s="349">
        <v>126</v>
      </c>
      <c r="Y23" s="349">
        <v>9</v>
      </c>
      <c r="Z23" s="349">
        <v>124</v>
      </c>
      <c r="AA23" s="349">
        <v>133</v>
      </c>
      <c r="AC23" s="234" t="s">
        <v>49</v>
      </c>
      <c r="AD23" s="349">
        <v>100</v>
      </c>
      <c r="AE23" s="349">
        <v>100</v>
      </c>
      <c r="AF23" s="349">
        <v>100</v>
      </c>
      <c r="AG23" s="241">
        <v>18.181818181818183</v>
      </c>
      <c r="AH23" s="241">
        <v>88.235294117647058</v>
      </c>
      <c r="AI23" s="241">
        <v>74.556213017751475</v>
      </c>
      <c r="AJ23" s="241">
        <v>27.272727272727273</v>
      </c>
      <c r="AK23" s="241">
        <v>91.17647058823529</v>
      </c>
      <c r="AL23" s="241">
        <v>78.698224852071007</v>
      </c>
    </row>
    <row r="24" spans="1:38" ht="15" customHeight="1" x14ac:dyDescent="0.25">
      <c r="A24" s="233" t="s">
        <v>77</v>
      </c>
      <c r="B24" s="364">
        <f>IFERROR( IF($B$6=$N$4, INDEX(S:S,MATCH($N24,$P:$P,0)), IF($B$6=$N$5, INDEX(AD:AD,MATCH($N24,$P:$P,0)), "Error" )),".")</f>
        <v>35</v>
      </c>
      <c r="C24" s="364">
        <f t="shared" si="3"/>
        <v>19</v>
      </c>
      <c r="D24" s="364">
        <f t="shared" si="3"/>
        <v>54</v>
      </c>
      <c r="E24" s="365"/>
      <c r="F24" s="364">
        <f>IFERROR( IF($B$6=$N$4, INDEX(V:V,MATCH($N24,$P:$P,0)), IF($B$6=$N$5, INDEX(AG:AG,MATCH($N24,$P:$P,0)),   "Error" )),".")</f>
        <v>7</v>
      </c>
      <c r="G24" s="364">
        <f>IFERROR( IF($B$6=$N$4, INDEX(W:W,MATCH($N24,$P:$P,0)), IF($B$6=$N$5, INDEX(AH:AH,MATCH($N24,$P:$P,0)),    "Error" )),".")</f>
        <v>13</v>
      </c>
      <c r="H24" s="364">
        <f>IFERROR( IF($B$6=$N$4, INDEX(X:X,MATCH($N24,$P:$P,0)), IF($B$6=$N$5, INDEX(AI:AI,MATCH($N24,$P:$P,0)),   "Error" )),".")</f>
        <v>20</v>
      </c>
      <c r="I24" s="365"/>
      <c r="J24" s="364">
        <f t="shared" si="4"/>
        <v>29</v>
      </c>
      <c r="K24" s="364">
        <f t="shared" si="4"/>
        <v>17</v>
      </c>
      <c r="L24" s="364">
        <f t="shared" si="4"/>
        <v>46</v>
      </c>
      <c r="M24" s="244"/>
      <c r="N24" s="233" t="s">
        <v>13</v>
      </c>
      <c r="P24" s="234" t="s">
        <v>34</v>
      </c>
      <c r="Q24" s="215"/>
      <c r="R24" s="234" t="s">
        <v>34</v>
      </c>
      <c r="S24" s="349">
        <v>120</v>
      </c>
      <c r="T24" s="349">
        <v>163</v>
      </c>
      <c r="U24" s="349">
        <v>283</v>
      </c>
      <c r="V24" s="349">
        <v>96</v>
      </c>
      <c r="W24" s="349">
        <v>119</v>
      </c>
      <c r="X24" s="349">
        <v>215</v>
      </c>
      <c r="Y24" s="349">
        <v>117</v>
      </c>
      <c r="Z24" s="349">
        <v>151</v>
      </c>
      <c r="AA24" s="349">
        <v>268</v>
      </c>
      <c r="AC24" s="234" t="s">
        <v>34</v>
      </c>
      <c r="AD24" s="349">
        <v>100</v>
      </c>
      <c r="AE24" s="349">
        <v>100</v>
      </c>
      <c r="AF24" s="349">
        <v>100</v>
      </c>
      <c r="AG24" s="241">
        <v>80</v>
      </c>
      <c r="AH24" s="241">
        <v>73.00613496932516</v>
      </c>
      <c r="AI24" s="241">
        <v>75.971731448763251</v>
      </c>
      <c r="AJ24" s="241">
        <v>97.5</v>
      </c>
      <c r="AK24" s="241">
        <v>92.638036809815958</v>
      </c>
      <c r="AL24" s="241">
        <v>94.699646643109546</v>
      </c>
    </row>
    <row r="25" spans="1:38" ht="15" customHeight="1" x14ac:dyDescent="0.25">
      <c r="A25" s="233" t="s">
        <v>78</v>
      </c>
      <c r="B25" s="364">
        <f>IFERROR( IF($B$6=$N$4, INDEX(S:S,MATCH($N25,$P:$P,0)), IF($B$6=$N$5, INDEX(AD:AD,MATCH($N25,$P:$P,0)), "Error" )),".")</f>
        <v>30</v>
      </c>
      <c r="C25" s="364">
        <f t="shared" si="3"/>
        <v>17</v>
      </c>
      <c r="D25" s="364">
        <f t="shared" si="3"/>
        <v>47</v>
      </c>
      <c r="E25" s="365"/>
      <c r="F25" s="364">
        <f>IFERROR( IF($B$6=$N$4, INDEX(V:V,MATCH($N25,$P:$P,0)), IF($B$6=$N$5, INDEX(AG:AG,MATCH($N25,$P:$P,0)),   "Error" )),".")</f>
        <v>10</v>
      </c>
      <c r="G25" s="364">
        <f>IFERROR( IF($B$6=$N$4, INDEX(W:W,MATCH($N25,$P:$P,0)), IF($B$6=$N$5, INDEX(AH:AH,MATCH($N25,$P:$P,0)),    "Error" )),".")</f>
        <v>7</v>
      </c>
      <c r="H25" s="364">
        <f>IFERROR( IF($B$6=$N$4, INDEX(X:X,MATCH($N25,$P:$P,0)), IF($B$6=$N$5, INDEX(AI:AI,MATCH($N25,$P:$P,0)),   "Error" )),".")</f>
        <v>17</v>
      </c>
      <c r="I25" s="365"/>
      <c r="J25" s="364">
        <f t="shared" si="4"/>
        <v>25</v>
      </c>
      <c r="K25" s="364">
        <f t="shared" si="4"/>
        <v>15</v>
      </c>
      <c r="L25" s="364">
        <f t="shared" si="4"/>
        <v>40</v>
      </c>
      <c r="M25" s="244"/>
      <c r="N25" s="233" t="s">
        <v>14</v>
      </c>
      <c r="P25" s="234" t="s">
        <v>51</v>
      </c>
      <c r="Q25" s="215"/>
      <c r="R25" s="234" t="s">
        <v>51</v>
      </c>
      <c r="S25" s="349">
        <v>113</v>
      </c>
      <c r="T25" s="349">
        <v>203</v>
      </c>
      <c r="U25" s="349">
        <v>316</v>
      </c>
      <c r="V25" s="349">
        <v>56</v>
      </c>
      <c r="W25" s="349">
        <v>94</v>
      </c>
      <c r="X25" s="349">
        <v>150</v>
      </c>
      <c r="Y25" s="349">
        <v>110</v>
      </c>
      <c r="Z25" s="349">
        <v>199</v>
      </c>
      <c r="AA25" s="349">
        <v>309</v>
      </c>
      <c r="AC25" s="234" t="s">
        <v>51</v>
      </c>
      <c r="AD25" s="349">
        <v>100</v>
      </c>
      <c r="AE25" s="349">
        <v>100</v>
      </c>
      <c r="AF25" s="349">
        <v>100</v>
      </c>
      <c r="AG25" s="241">
        <v>49.557522123893804</v>
      </c>
      <c r="AH25" s="241">
        <v>46.305418719211822</v>
      </c>
      <c r="AI25" s="241">
        <v>47.468354430379748</v>
      </c>
      <c r="AJ25" s="241">
        <v>97.345132743362825</v>
      </c>
      <c r="AK25" s="241">
        <v>98.029556650246306</v>
      </c>
      <c r="AL25" s="241">
        <v>97.784810126582272</v>
      </c>
    </row>
    <row r="26" spans="1:38" ht="15" customHeight="1" x14ac:dyDescent="0.25">
      <c r="A26" s="253"/>
      <c r="B26" s="364"/>
      <c r="C26" s="364"/>
      <c r="D26" s="364"/>
      <c r="E26" s="365"/>
      <c r="F26" s="364"/>
      <c r="G26" s="364"/>
      <c r="H26" s="364"/>
      <c r="I26" s="365"/>
      <c r="J26" s="364"/>
      <c r="K26" s="364"/>
      <c r="L26" s="364"/>
      <c r="M26" s="244"/>
      <c r="P26" s="234" t="s">
        <v>27</v>
      </c>
      <c r="Q26" s="215"/>
      <c r="R26" s="234" t="s">
        <v>27</v>
      </c>
      <c r="S26" s="349">
        <v>58</v>
      </c>
      <c r="T26" s="349">
        <v>62</v>
      </c>
      <c r="U26" s="349">
        <v>120</v>
      </c>
      <c r="V26" s="349">
        <v>31</v>
      </c>
      <c r="W26" s="349">
        <v>38</v>
      </c>
      <c r="X26" s="349">
        <v>69</v>
      </c>
      <c r="Y26" s="349">
        <v>55</v>
      </c>
      <c r="Z26" s="349">
        <v>56</v>
      </c>
      <c r="AA26" s="349">
        <v>111</v>
      </c>
      <c r="AC26" s="234" t="s">
        <v>27</v>
      </c>
      <c r="AD26" s="349">
        <v>100</v>
      </c>
      <c r="AE26" s="349">
        <v>100</v>
      </c>
      <c r="AF26" s="349">
        <v>100</v>
      </c>
      <c r="AG26" s="241">
        <v>53.448275862068968</v>
      </c>
      <c r="AH26" s="241">
        <v>61.29032258064516</v>
      </c>
      <c r="AI26" s="241">
        <v>57.5</v>
      </c>
      <c r="AJ26" s="241">
        <v>94.827586206896555</v>
      </c>
      <c r="AK26" s="241">
        <v>90.322580645161295</v>
      </c>
      <c r="AL26" s="241">
        <v>92.5</v>
      </c>
    </row>
    <row r="27" spans="1:38" ht="15" customHeight="1" x14ac:dyDescent="0.25">
      <c r="A27" s="253" t="s">
        <v>416</v>
      </c>
      <c r="B27" s="364">
        <f>IFERROR( IF($B$6=$N$4, INDEX(S:S,MATCH($N27,$P:$P,0)), IF($B$6=$N$5, INDEX(AD:AD,MATCH($N27,$P:$P,0)), "Error" )),".")</f>
        <v>27</v>
      </c>
      <c r="C27" s="364">
        <f t="shared" ref="C27:D30" si="5">IFERROR( IF($B$6=$N$4, INDEX(T:T,MATCH($N27,$P:$P,0)), IF($B$6=$N$5, INDEX(AE:AE,MATCH($N27,$P:$P,0)),  "Error" )),".")</f>
        <v>13</v>
      </c>
      <c r="D27" s="364">
        <f t="shared" si="5"/>
        <v>40</v>
      </c>
      <c r="E27" s="365"/>
      <c r="F27" s="364">
        <f>IFERROR( IF($B$6=$N$4, INDEX(V:V,MATCH($N27,$P:$P,0)), IF($B$6=$N$5, INDEX(AG:AG,MATCH($N27,$P:$P,0)),   "Error" )),".")</f>
        <v>14</v>
      </c>
      <c r="G27" s="364">
        <f>IFERROR( IF($B$6=$N$4, INDEX(W:W,MATCH($N27,$P:$P,0)), IF($B$6=$N$5, INDEX(AH:AH,MATCH($N27,$P:$P,0)),    "Error" )),".")</f>
        <v>6</v>
      </c>
      <c r="H27" s="364">
        <f>IFERROR( IF($B$6=$N$4, INDEX(X:X,MATCH($N27,$P:$P,0)), IF($B$6=$N$5, INDEX(AI:AI,MATCH($N27,$P:$P,0)),   "Error" )),".")</f>
        <v>20</v>
      </c>
      <c r="I27" s="365"/>
      <c r="J27" s="364">
        <f t="shared" ref="J27:L30" si="6">IFERROR( IF($B$6=$N$4, INDEX(Y:Y,MATCH($N27,$P:$P,0)), IF($B$6=$N$5, INDEX(AJ:AJ,MATCH($N27,$P:$P,0)),   "Error" )),".")</f>
        <v>27</v>
      </c>
      <c r="K27" s="364">
        <f t="shared" si="6"/>
        <v>13</v>
      </c>
      <c r="L27" s="364">
        <f t="shared" si="6"/>
        <v>40</v>
      </c>
      <c r="M27" s="244"/>
      <c r="N27" s="253" t="s">
        <v>416</v>
      </c>
      <c r="P27" s="234" t="s">
        <v>35</v>
      </c>
      <c r="Q27" s="215"/>
      <c r="R27" s="234" t="s">
        <v>35</v>
      </c>
      <c r="S27" s="349">
        <v>49</v>
      </c>
      <c r="T27" s="349">
        <v>62</v>
      </c>
      <c r="U27" s="349">
        <v>111</v>
      </c>
      <c r="V27" s="349">
        <v>40</v>
      </c>
      <c r="W27" s="349">
        <v>53</v>
      </c>
      <c r="X27" s="349">
        <v>93</v>
      </c>
      <c r="Y27" s="349">
        <v>49</v>
      </c>
      <c r="Z27" s="349">
        <v>62</v>
      </c>
      <c r="AA27" s="349">
        <v>111</v>
      </c>
      <c r="AC27" s="234" t="s">
        <v>35</v>
      </c>
      <c r="AD27" s="349">
        <v>100</v>
      </c>
      <c r="AE27" s="349">
        <v>100</v>
      </c>
      <c r="AF27" s="349">
        <v>100</v>
      </c>
      <c r="AG27" s="241">
        <v>81.632653061224488</v>
      </c>
      <c r="AH27" s="241">
        <v>85.483870967741936</v>
      </c>
      <c r="AI27" s="241">
        <v>83.78378378378379</v>
      </c>
      <c r="AJ27" s="241">
        <v>100</v>
      </c>
      <c r="AK27" s="241">
        <v>100</v>
      </c>
      <c r="AL27" s="241">
        <v>100</v>
      </c>
    </row>
    <row r="28" spans="1:38" s="253" customFormat="1" ht="15" customHeight="1" x14ac:dyDescent="0.25">
      <c r="A28" s="233" t="s">
        <v>81</v>
      </c>
      <c r="B28" s="364">
        <f>IFERROR( IF($B$6=$N$4, INDEX(S:S,MATCH($N28,$P:$P,0)), IF($B$6=$N$5, INDEX(AD:AD,MATCH($N28,$P:$P,0)), "Error" )),".")</f>
        <v>90</v>
      </c>
      <c r="C28" s="364">
        <f t="shared" si="5"/>
        <v>72</v>
      </c>
      <c r="D28" s="364">
        <f t="shared" si="5"/>
        <v>162</v>
      </c>
      <c r="E28" s="365"/>
      <c r="F28" s="364">
        <f>IFERROR( IF($B$6=$N$4, INDEX(V:V,MATCH($N28,$P:$P,0)), IF($B$6=$N$5, INDEX(AG:AG,MATCH($N28,$P:$P,0)),   "Error" )),".")</f>
        <v>57</v>
      </c>
      <c r="G28" s="364">
        <f>IFERROR( IF($B$6=$N$4, INDEX(W:W,MATCH($N28,$P:$P,0)), IF($B$6=$N$5, INDEX(AH:AH,MATCH($N28,$P:$P,0)),    "Error" )),".")</f>
        <v>54</v>
      </c>
      <c r="H28" s="364">
        <f>IFERROR( IF($B$6=$N$4, INDEX(X:X,MATCH($N28,$P:$P,0)), IF($B$6=$N$5, INDEX(AI:AI,MATCH($N28,$P:$P,0)),   "Error" )),".")</f>
        <v>111</v>
      </c>
      <c r="I28" s="365"/>
      <c r="J28" s="364">
        <f t="shared" si="6"/>
        <v>86</v>
      </c>
      <c r="K28" s="364">
        <f t="shared" si="6"/>
        <v>70</v>
      </c>
      <c r="L28" s="364">
        <f t="shared" si="6"/>
        <v>156</v>
      </c>
      <c r="M28" s="244"/>
      <c r="N28" s="233" t="s">
        <v>23</v>
      </c>
      <c r="P28" s="234" t="s">
        <v>52</v>
      </c>
      <c r="Q28" s="298"/>
      <c r="R28" s="234" t="s">
        <v>52</v>
      </c>
      <c r="S28" s="349" t="s">
        <v>246</v>
      </c>
      <c r="T28" s="349" t="s">
        <v>246</v>
      </c>
      <c r="U28" s="349" t="s">
        <v>246</v>
      </c>
      <c r="V28" s="349" t="s">
        <v>246</v>
      </c>
      <c r="W28" s="349" t="s">
        <v>246</v>
      </c>
      <c r="X28" s="349" t="s">
        <v>246</v>
      </c>
      <c r="Y28" s="349" t="s">
        <v>246</v>
      </c>
      <c r="Z28" s="349" t="s">
        <v>246</v>
      </c>
      <c r="AA28" s="349" t="s">
        <v>246</v>
      </c>
      <c r="AC28" s="234" t="s">
        <v>52</v>
      </c>
      <c r="AD28" s="349">
        <v>100</v>
      </c>
      <c r="AE28" s="349">
        <v>100</v>
      </c>
      <c r="AF28" s="349">
        <v>100</v>
      </c>
      <c r="AG28" s="241" t="s">
        <v>246</v>
      </c>
      <c r="AH28" s="241" t="s">
        <v>246</v>
      </c>
      <c r="AI28" s="241" t="s">
        <v>246</v>
      </c>
      <c r="AJ28" s="241" t="s">
        <v>246</v>
      </c>
      <c r="AK28" s="241" t="s">
        <v>246</v>
      </c>
      <c r="AL28" s="241" t="s">
        <v>246</v>
      </c>
    </row>
    <row r="29" spans="1:38" ht="15" customHeight="1" x14ac:dyDescent="0.25">
      <c r="A29" s="253" t="s">
        <v>24</v>
      </c>
      <c r="B29" s="364">
        <f>IFERROR( IF($B$6=$N$4, INDEX(S:S,MATCH($N29,$P:$P,0)), IF($B$6=$N$5, INDEX(AD:AD,MATCH($N29,$P:$P,0)), "Error" )),".")</f>
        <v>50</v>
      </c>
      <c r="C29" s="364">
        <f t="shared" si="5"/>
        <v>17</v>
      </c>
      <c r="D29" s="364">
        <f t="shared" si="5"/>
        <v>67</v>
      </c>
      <c r="E29" s="365"/>
      <c r="F29" s="364" t="str">
        <f>IFERROR( IF($B$6=$N$4, INDEX(V:V,MATCH($N29,$P:$P,0)), IF($B$6=$N$5, INDEX(AG:AG,MATCH($N29,$P:$P,0)),   "Error" )),".")</f>
        <v>x</v>
      </c>
      <c r="G29" s="364" t="str">
        <f>IFERROR( IF($B$6=$N$4, INDEX(W:W,MATCH($N29,$P:$P,0)), IF($B$6=$N$5, INDEX(AH:AH,MATCH($N29,$P:$P,0)),    "Error" )),".")</f>
        <v>x</v>
      </c>
      <c r="H29" s="364">
        <f>IFERROR( IF($B$6=$N$4, INDEX(X:X,MATCH($N29,$P:$P,0)), IF($B$6=$N$5, INDEX(AI:AI,MATCH($N29,$P:$P,0)),   "Error" )),".")</f>
        <v>25</v>
      </c>
      <c r="I29" s="365"/>
      <c r="J29" s="364">
        <f t="shared" si="6"/>
        <v>40</v>
      </c>
      <c r="K29" s="364">
        <f t="shared" si="6"/>
        <v>16</v>
      </c>
      <c r="L29" s="364">
        <f t="shared" si="6"/>
        <v>56</v>
      </c>
      <c r="M29" s="244"/>
      <c r="N29" s="233" t="s">
        <v>24</v>
      </c>
      <c r="P29" s="234" t="s">
        <v>28</v>
      </c>
      <c r="Q29" s="215"/>
      <c r="R29" s="234" t="s">
        <v>28</v>
      </c>
      <c r="S29" s="349">
        <v>26</v>
      </c>
      <c r="T29" s="349">
        <v>14</v>
      </c>
      <c r="U29" s="349">
        <v>40</v>
      </c>
      <c r="V29" s="349">
        <v>9</v>
      </c>
      <c r="W29" s="349">
        <v>8</v>
      </c>
      <c r="X29" s="349">
        <v>17</v>
      </c>
      <c r="Y29" s="349">
        <v>23</v>
      </c>
      <c r="Z29" s="349">
        <v>13</v>
      </c>
      <c r="AA29" s="349">
        <v>36</v>
      </c>
      <c r="AC29" s="234" t="s">
        <v>28</v>
      </c>
      <c r="AD29" s="349">
        <v>100</v>
      </c>
      <c r="AE29" s="349">
        <v>100</v>
      </c>
      <c r="AF29" s="349">
        <v>100</v>
      </c>
      <c r="AG29" s="241">
        <v>34.615384615384613</v>
      </c>
      <c r="AH29" s="241">
        <v>57.142857142857146</v>
      </c>
      <c r="AI29" s="241">
        <v>42.5</v>
      </c>
      <c r="AJ29" s="241">
        <v>88.461538461538467</v>
      </c>
      <c r="AK29" s="241">
        <v>92.857142857142861</v>
      </c>
      <c r="AL29" s="241">
        <v>90</v>
      </c>
    </row>
    <row r="30" spans="1:38" ht="15" customHeight="1" x14ac:dyDescent="0.25">
      <c r="A30" s="253" t="s">
        <v>25</v>
      </c>
      <c r="B30" s="364" t="str">
        <f>IFERROR( IF($B$6=$N$4, INDEX(S:S,MATCH($N30,$P:$P,0)), IF($B$6=$N$5, INDEX(AD:AD,MATCH($N30,$P:$P,0)), "Error" )),".")</f>
        <v>.</v>
      </c>
      <c r="C30" s="364" t="str">
        <f t="shared" si="5"/>
        <v>.</v>
      </c>
      <c r="D30" s="364" t="str">
        <f t="shared" si="5"/>
        <v>.</v>
      </c>
      <c r="E30" s="365"/>
      <c r="F30" s="364" t="str">
        <f>IFERROR( IF($B$6=$N$4, INDEX(V:V,MATCH($N30,$P:$P,0)), IF($B$6=$N$5, INDEX(AG:AG,MATCH($N30,$P:$P,0)),   "Error" )),".")</f>
        <v>.</v>
      </c>
      <c r="G30" s="364" t="str">
        <f>IFERROR( IF($B$6=$N$4, INDEX(W:W,MATCH($N30,$P:$P,0)), IF($B$6=$N$5, INDEX(AH:AH,MATCH($N30,$P:$P,0)),    "Error" )),".")</f>
        <v>.</v>
      </c>
      <c r="H30" s="364" t="str">
        <f>IFERROR( IF($B$6=$N$4, INDEX(X:X,MATCH($N30,$P:$P,0)), IF($B$6=$N$5, INDEX(AI:AI,MATCH($N30,$P:$P,0)),   "Error" )),".")</f>
        <v>.</v>
      </c>
      <c r="I30" s="365"/>
      <c r="J30" s="364" t="str">
        <f t="shared" si="6"/>
        <v>.</v>
      </c>
      <c r="K30" s="364" t="str">
        <f t="shared" si="6"/>
        <v>.</v>
      </c>
      <c r="L30" s="364" t="str">
        <f t="shared" si="6"/>
        <v>.</v>
      </c>
      <c r="M30" s="244"/>
      <c r="N30" s="233" t="s">
        <v>25</v>
      </c>
      <c r="P30" s="234" t="s">
        <v>23</v>
      </c>
      <c r="Q30" s="215"/>
      <c r="R30" s="234" t="s">
        <v>23</v>
      </c>
      <c r="S30" s="349">
        <v>90</v>
      </c>
      <c r="T30" s="349">
        <v>72</v>
      </c>
      <c r="U30" s="349">
        <v>162</v>
      </c>
      <c r="V30" s="349">
        <v>57</v>
      </c>
      <c r="W30" s="349">
        <v>54</v>
      </c>
      <c r="X30" s="349">
        <v>111</v>
      </c>
      <c r="Y30" s="349">
        <v>86</v>
      </c>
      <c r="Z30" s="349">
        <v>70</v>
      </c>
      <c r="AA30" s="349">
        <v>156</v>
      </c>
      <c r="AC30" s="234" t="s">
        <v>23</v>
      </c>
      <c r="AD30" s="349">
        <v>100</v>
      </c>
      <c r="AE30" s="349">
        <v>100</v>
      </c>
      <c r="AF30" s="349">
        <v>100</v>
      </c>
      <c r="AG30" s="241">
        <v>63.333333333333336</v>
      </c>
      <c r="AH30" s="241">
        <v>75</v>
      </c>
      <c r="AI30" s="241">
        <v>68.518518518518519</v>
      </c>
      <c r="AJ30" s="241">
        <v>95.555555555555557</v>
      </c>
      <c r="AK30" s="241">
        <v>97.222222222222229</v>
      </c>
      <c r="AL30" s="241">
        <v>96.296296296296291</v>
      </c>
    </row>
    <row r="31" spans="1:38" ht="15" customHeight="1" x14ac:dyDescent="0.25">
      <c r="A31" s="253"/>
      <c r="B31" s="365"/>
      <c r="C31" s="365"/>
      <c r="D31" s="365"/>
      <c r="E31" s="365"/>
      <c r="F31" s="365"/>
      <c r="G31" s="365"/>
      <c r="H31" s="365"/>
      <c r="I31" s="365"/>
      <c r="J31" s="365"/>
      <c r="K31" s="365"/>
      <c r="L31" s="365"/>
      <c r="M31" s="244"/>
      <c r="P31" s="234" t="s">
        <v>43</v>
      </c>
      <c r="Q31" s="215"/>
      <c r="R31" s="234" t="s">
        <v>43</v>
      </c>
      <c r="S31" s="349" t="s">
        <v>246</v>
      </c>
      <c r="T31" s="349" t="s">
        <v>246</v>
      </c>
      <c r="U31" s="349">
        <v>8</v>
      </c>
      <c r="V31" s="349" t="s">
        <v>246</v>
      </c>
      <c r="W31" s="349" t="s">
        <v>246</v>
      </c>
      <c r="X31" s="349">
        <v>7</v>
      </c>
      <c r="Y31" s="349" t="s">
        <v>246</v>
      </c>
      <c r="Z31" s="349" t="s">
        <v>246</v>
      </c>
      <c r="AA31" s="349">
        <v>8</v>
      </c>
      <c r="AC31" s="234" t="s">
        <v>43</v>
      </c>
      <c r="AD31" s="349">
        <v>100</v>
      </c>
      <c r="AE31" s="349">
        <v>100</v>
      </c>
      <c r="AF31" s="349">
        <v>100</v>
      </c>
      <c r="AG31" s="241" t="s">
        <v>246</v>
      </c>
      <c r="AH31" s="241" t="s">
        <v>246</v>
      </c>
      <c r="AI31" s="241">
        <v>87.5</v>
      </c>
      <c r="AJ31" s="241" t="s">
        <v>246</v>
      </c>
      <c r="AK31" s="241" t="s">
        <v>246</v>
      </c>
      <c r="AL31" s="241">
        <v>100</v>
      </c>
    </row>
    <row r="32" spans="1:38" ht="15" customHeight="1" x14ac:dyDescent="0.25">
      <c r="A32" s="253" t="s">
        <v>27</v>
      </c>
      <c r="B32" s="364">
        <f>IFERROR( IF($B$6=$N$4, INDEX(S:S,MATCH($N32,$P:$P,0)), IF($B$6=$N$5, INDEX(AD:AD,MATCH($N32,$P:$P,0)), "Error" )),".")</f>
        <v>58</v>
      </c>
      <c r="C32" s="364">
        <f t="shared" ref="C32:D35" si="7">IFERROR( IF($B$6=$N$4, INDEX(T:T,MATCH($N32,$P:$P,0)), IF($B$6=$N$5, INDEX(AE:AE,MATCH($N32,$P:$P,0)),  "Error" )),".")</f>
        <v>62</v>
      </c>
      <c r="D32" s="364">
        <f t="shared" si="7"/>
        <v>120</v>
      </c>
      <c r="E32" s="365"/>
      <c r="F32" s="364">
        <f>IFERROR( IF($B$6=$N$4, INDEX(V:V,MATCH($N32,$P:$P,0)), IF($B$6=$N$5, INDEX(AG:AG,MATCH($N32,$P:$P,0)),   "Error" )),".")</f>
        <v>31</v>
      </c>
      <c r="G32" s="364">
        <f>IFERROR( IF($B$6=$N$4, INDEX(W:W,MATCH($N32,$P:$P,0)), IF($B$6=$N$5, INDEX(AH:AH,MATCH($N32,$P:$P,0)),    "Error" )),".")</f>
        <v>38</v>
      </c>
      <c r="H32" s="364">
        <f>IFERROR( IF($B$6=$N$4, INDEX(X:X,MATCH($N32,$P:$P,0)), IF($B$6=$N$5, INDEX(AI:AI,MATCH($N32,$P:$P,0)),   "Error" )),".")</f>
        <v>69</v>
      </c>
      <c r="I32" s="365"/>
      <c r="J32" s="364">
        <f t="shared" ref="J32:L35" si="8">IFERROR( IF($B$6=$N$4, INDEX(Y:Y,MATCH($N32,$P:$P,0)), IF($B$6=$N$5, INDEX(AJ:AJ,MATCH($N32,$P:$P,0)),   "Error" )),".")</f>
        <v>55</v>
      </c>
      <c r="K32" s="364">
        <f t="shared" si="8"/>
        <v>56</v>
      </c>
      <c r="L32" s="364">
        <f t="shared" si="8"/>
        <v>111</v>
      </c>
      <c r="N32" s="233" t="s">
        <v>27</v>
      </c>
      <c r="P32" s="234" t="s">
        <v>5</v>
      </c>
      <c r="Q32" s="215"/>
      <c r="R32" s="234" t="s">
        <v>5</v>
      </c>
      <c r="S32" s="349">
        <v>18</v>
      </c>
      <c r="T32" s="349">
        <v>7</v>
      </c>
      <c r="U32" s="349">
        <v>25</v>
      </c>
      <c r="V32" s="349">
        <v>14</v>
      </c>
      <c r="W32" s="349">
        <v>6</v>
      </c>
      <c r="X32" s="349">
        <v>20</v>
      </c>
      <c r="Y32" s="349">
        <v>17</v>
      </c>
      <c r="Z32" s="349">
        <v>6</v>
      </c>
      <c r="AA32" s="349">
        <v>23</v>
      </c>
      <c r="AC32" s="234" t="s">
        <v>5</v>
      </c>
      <c r="AD32" s="349">
        <v>100</v>
      </c>
      <c r="AE32" s="349">
        <v>100</v>
      </c>
      <c r="AF32" s="349">
        <v>100</v>
      </c>
      <c r="AG32" s="241">
        <v>77.777777777777771</v>
      </c>
      <c r="AH32" s="241">
        <v>85.714285714285708</v>
      </c>
      <c r="AI32" s="241">
        <v>80</v>
      </c>
      <c r="AJ32" s="241">
        <v>94.444444444444443</v>
      </c>
      <c r="AK32" s="241">
        <v>85.714285714285708</v>
      </c>
      <c r="AL32" s="241">
        <v>92</v>
      </c>
    </row>
    <row r="33" spans="1:39" ht="15" customHeight="1" x14ac:dyDescent="0.25">
      <c r="A33" s="253" t="s">
        <v>28</v>
      </c>
      <c r="B33" s="364">
        <f>IFERROR( IF($B$6=$N$4, INDEX(S:S,MATCH($N33,$P:$P,0)), IF($B$6=$N$5, INDEX(AD:AD,MATCH($N33,$P:$P,0)), "Error" )),".")</f>
        <v>26</v>
      </c>
      <c r="C33" s="364">
        <f t="shared" si="7"/>
        <v>14</v>
      </c>
      <c r="D33" s="364">
        <f t="shared" si="7"/>
        <v>40</v>
      </c>
      <c r="E33" s="365"/>
      <c r="F33" s="364">
        <f>IFERROR( IF($B$6=$N$4, INDEX(V:V,MATCH($N33,$P:$P,0)), IF($B$6=$N$5, INDEX(AG:AG,MATCH($N33,$P:$P,0)),   "Error" )),".")</f>
        <v>9</v>
      </c>
      <c r="G33" s="364">
        <f>IFERROR( IF($B$6=$N$4, INDEX(W:W,MATCH($N33,$P:$P,0)), IF($B$6=$N$5, INDEX(AH:AH,MATCH($N33,$P:$P,0)),    "Error" )),".")</f>
        <v>8</v>
      </c>
      <c r="H33" s="364">
        <f>IFERROR( IF($B$6=$N$4, INDEX(X:X,MATCH($N33,$P:$P,0)), IF($B$6=$N$5, INDEX(AI:AI,MATCH($N33,$P:$P,0)),   "Error" )),".")</f>
        <v>17</v>
      </c>
      <c r="I33" s="365"/>
      <c r="J33" s="364">
        <f t="shared" si="8"/>
        <v>23</v>
      </c>
      <c r="K33" s="364">
        <f t="shared" si="8"/>
        <v>13</v>
      </c>
      <c r="L33" s="364">
        <f t="shared" si="8"/>
        <v>36</v>
      </c>
      <c r="M33" s="244"/>
      <c r="N33" s="233" t="s">
        <v>28</v>
      </c>
      <c r="P33" s="234" t="s">
        <v>56</v>
      </c>
      <c r="Q33" s="215"/>
      <c r="R33" s="234" t="s">
        <v>56</v>
      </c>
      <c r="S33" s="349">
        <v>12</v>
      </c>
      <c r="T33" s="349">
        <v>19</v>
      </c>
      <c r="U33" s="349">
        <v>31</v>
      </c>
      <c r="V33" s="349" t="s">
        <v>246</v>
      </c>
      <c r="W33" s="349" t="s">
        <v>246</v>
      </c>
      <c r="X33" s="349">
        <v>10</v>
      </c>
      <c r="Y33" s="349">
        <v>11</v>
      </c>
      <c r="Z33" s="349">
        <v>19</v>
      </c>
      <c r="AA33" s="349">
        <v>30</v>
      </c>
      <c r="AC33" s="234" t="s">
        <v>56</v>
      </c>
      <c r="AD33" s="349">
        <v>100</v>
      </c>
      <c r="AE33" s="349">
        <v>100</v>
      </c>
      <c r="AF33" s="349">
        <v>100</v>
      </c>
      <c r="AG33" s="241" t="s">
        <v>246</v>
      </c>
      <c r="AH33" s="241" t="s">
        <v>246</v>
      </c>
      <c r="AI33" s="241">
        <v>32.258064516129032</v>
      </c>
      <c r="AJ33" s="241">
        <v>91.666666666666671</v>
      </c>
      <c r="AK33" s="241">
        <v>100</v>
      </c>
      <c r="AL33" s="241">
        <v>96.774193548387103</v>
      </c>
    </row>
    <row r="34" spans="1:39" ht="15" customHeight="1" x14ac:dyDescent="0.25">
      <c r="A34" s="253" t="s">
        <v>30</v>
      </c>
      <c r="B34" s="364">
        <f>IFERROR( IF($B$6=$N$4, INDEX(S:S,MATCH($N34,$P:$P,0)), IF($B$6=$N$5, INDEX(AD:AD,MATCH($N34,$P:$P,0)), "Error" )),".")</f>
        <v>71</v>
      </c>
      <c r="C34" s="364">
        <f t="shared" si="7"/>
        <v>64</v>
      </c>
      <c r="D34" s="364">
        <f t="shared" si="7"/>
        <v>135</v>
      </c>
      <c r="E34" s="365"/>
      <c r="F34" s="364">
        <f>IFERROR( IF($B$6=$N$4, INDEX(V:V,MATCH($N34,$P:$P,0)), IF($B$6=$N$5, INDEX(AG:AG,MATCH($N34,$P:$P,0)),   "Error" )),".")</f>
        <v>25</v>
      </c>
      <c r="G34" s="364">
        <f>IFERROR( IF($B$6=$N$4, INDEX(W:W,MATCH($N34,$P:$P,0)), IF($B$6=$N$5, INDEX(AH:AH,MATCH($N34,$P:$P,0)),    "Error" )),".")</f>
        <v>25</v>
      </c>
      <c r="H34" s="364">
        <f>IFERROR( IF($B$6=$N$4, INDEX(X:X,MATCH($N34,$P:$P,0)), IF($B$6=$N$5, INDEX(AI:AI,MATCH($N34,$P:$P,0)),   "Error" )),".")</f>
        <v>50</v>
      </c>
      <c r="I34" s="365"/>
      <c r="J34" s="364">
        <f t="shared" si="8"/>
        <v>59</v>
      </c>
      <c r="K34" s="364">
        <f t="shared" si="8"/>
        <v>57</v>
      </c>
      <c r="L34" s="364">
        <f t="shared" si="8"/>
        <v>116</v>
      </c>
      <c r="M34" s="244"/>
      <c r="N34" s="233" t="s">
        <v>30</v>
      </c>
      <c r="P34" s="234" t="s">
        <v>57</v>
      </c>
      <c r="Q34" s="215"/>
      <c r="R34" s="234" t="s">
        <v>57</v>
      </c>
      <c r="S34" s="349">
        <v>24</v>
      </c>
      <c r="T34" s="349">
        <v>19</v>
      </c>
      <c r="U34" s="349">
        <v>43</v>
      </c>
      <c r="V34" s="349">
        <v>12</v>
      </c>
      <c r="W34" s="349">
        <v>12</v>
      </c>
      <c r="X34" s="349">
        <v>24</v>
      </c>
      <c r="Y34" s="349">
        <v>23</v>
      </c>
      <c r="Z34" s="349">
        <v>18</v>
      </c>
      <c r="AA34" s="349">
        <v>41</v>
      </c>
      <c r="AC34" s="234" t="s">
        <v>57</v>
      </c>
      <c r="AD34" s="349">
        <v>100</v>
      </c>
      <c r="AE34" s="349">
        <v>100</v>
      </c>
      <c r="AF34" s="349">
        <v>100</v>
      </c>
      <c r="AG34" s="241">
        <v>50</v>
      </c>
      <c r="AH34" s="241">
        <v>63.157894736842103</v>
      </c>
      <c r="AI34" s="241">
        <v>55.813953488372093</v>
      </c>
      <c r="AJ34" s="241">
        <v>95.833333333333329</v>
      </c>
      <c r="AK34" s="241">
        <v>94.736842105263165</v>
      </c>
      <c r="AL34" s="241">
        <v>95.348837209302332</v>
      </c>
    </row>
    <row r="35" spans="1:39" ht="15" customHeight="1" x14ac:dyDescent="0.25">
      <c r="A35" s="253" t="s">
        <v>31</v>
      </c>
      <c r="B35" s="364">
        <f>IFERROR( IF($B$6=$N$4, INDEX(S:S,MATCH($N35,$P:$P,0)), IF($B$6=$N$5, INDEX(AD:AD,MATCH($N35,$P:$P,0)), "Error" )),".")</f>
        <v>112</v>
      </c>
      <c r="C35" s="364">
        <f t="shared" si="7"/>
        <v>250</v>
      </c>
      <c r="D35" s="364">
        <f t="shared" si="7"/>
        <v>362</v>
      </c>
      <c r="E35" s="365"/>
      <c r="F35" s="364">
        <f>IFERROR( IF($B$6=$N$4, INDEX(V:V,MATCH($N35,$P:$P,0)), IF($B$6=$N$5, INDEX(AG:AG,MATCH($N35,$P:$P,0)),   "Error" )),".")</f>
        <v>40</v>
      </c>
      <c r="G35" s="364">
        <f>IFERROR( IF($B$6=$N$4, INDEX(W:W,MATCH($N35,$P:$P,0)), IF($B$6=$N$5, INDEX(AH:AH,MATCH($N35,$P:$P,0)),    "Error" )),".")</f>
        <v>81</v>
      </c>
      <c r="H35" s="364">
        <f>IFERROR( IF($B$6=$N$4, INDEX(X:X,MATCH($N35,$P:$P,0)), IF($B$6=$N$5, INDEX(AI:AI,MATCH($N35,$P:$P,0)),   "Error" )),".")</f>
        <v>121</v>
      </c>
      <c r="I35" s="365"/>
      <c r="J35" s="364">
        <f t="shared" si="8"/>
        <v>92</v>
      </c>
      <c r="K35" s="364">
        <f t="shared" si="8"/>
        <v>221</v>
      </c>
      <c r="L35" s="364">
        <f t="shared" si="8"/>
        <v>313</v>
      </c>
      <c r="M35" s="244"/>
      <c r="N35" s="233" t="s">
        <v>31</v>
      </c>
      <c r="P35" s="234" t="s">
        <v>44</v>
      </c>
      <c r="Q35" s="215"/>
      <c r="R35" s="234" t="s">
        <v>44</v>
      </c>
      <c r="S35" s="349">
        <v>17</v>
      </c>
      <c r="T35" s="349">
        <v>14</v>
      </c>
      <c r="U35" s="349">
        <v>31</v>
      </c>
      <c r="V35" s="349">
        <v>11</v>
      </c>
      <c r="W35" s="349">
        <v>13</v>
      </c>
      <c r="X35" s="349">
        <v>24</v>
      </c>
      <c r="Y35" s="349">
        <v>17</v>
      </c>
      <c r="Z35" s="349">
        <v>14</v>
      </c>
      <c r="AA35" s="349">
        <v>31</v>
      </c>
      <c r="AC35" s="234" t="s">
        <v>44</v>
      </c>
      <c r="AD35" s="349">
        <v>100</v>
      </c>
      <c r="AE35" s="349">
        <v>100</v>
      </c>
      <c r="AF35" s="349">
        <v>100</v>
      </c>
      <c r="AG35" s="241">
        <v>64.705882352941174</v>
      </c>
      <c r="AH35" s="241">
        <v>92.857142857142861</v>
      </c>
      <c r="AI35" s="241">
        <v>77.41935483870968</v>
      </c>
      <c r="AJ35" s="241">
        <v>100</v>
      </c>
      <c r="AK35" s="241">
        <v>100</v>
      </c>
      <c r="AL35" s="241">
        <v>100</v>
      </c>
    </row>
    <row r="36" spans="1:39" ht="15" customHeight="1" x14ac:dyDescent="0.25">
      <c r="A36" s="253"/>
      <c r="B36" s="364"/>
      <c r="C36" s="364"/>
      <c r="D36" s="364"/>
      <c r="E36" s="365"/>
      <c r="F36" s="364"/>
      <c r="G36" s="364"/>
      <c r="H36" s="364"/>
      <c r="I36" s="365"/>
      <c r="J36" s="364"/>
      <c r="K36" s="364"/>
      <c r="L36" s="364"/>
      <c r="M36" s="244"/>
      <c r="P36" s="234" t="s">
        <v>40</v>
      </c>
      <c r="Q36" s="215"/>
      <c r="R36" s="234" t="s">
        <v>40</v>
      </c>
      <c r="S36" s="349">
        <v>814</v>
      </c>
      <c r="T36" s="349">
        <v>1327</v>
      </c>
      <c r="U36" s="349">
        <v>2141</v>
      </c>
      <c r="V36" s="349">
        <v>621</v>
      </c>
      <c r="W36" s="349">
        <v>1053</v>
      </c>
      <c r="X36" s="349">
        <v>1674</v>
      </c>
      <c r="Y36" s="349">
        <v>782</v>
      </c>
      <c r="Z36" s="349">
        <v>1280</v>
      </c>
      <c r="AA36" s="349">
        <v>2062</v>
      </c>
      <c r="AC36" s="234" t="s">
        <v>40</v>
      </c>
      <c r="AD36" s="349">
        <v>100</v>
      </c>
      <c r="AE36" s="349">
        <v>100</v>
      </c>
      <c r="AF36" s="349">
        <v>100</v>
      </c>
      <c r="AG36" s="241">
        <v>76.289926289926285</v>
      </c>
      <c r="AH36" s="241">
        <v>79.351921627731727</v>
      </c>
      <c r="AI36" s="241">
        <v>78.187762727697333</v>
      </c>
      <c r="AJ36" s="241">
        <v>96.068796068796075</v>
      </c>
      <c r="AK36" s="241">
        <v>96.458176337603618</v>
      </c>
      <c r="AL36" s="241">
        <v>96.310135450723962</v>
      </c>
    </row>
    <row r="37" spans="1:39" ht="15" customHeight="1" x14ac:dyDescent="0.25">
      <c r="A37" s="253" t="s">
        <v>83</v>
      </c>
      <c r="B37" s="364">
        <f>IFERROR( IF($B$6=$N$4, INDEX(S:S,MATCH($N37,$P:$P,0)), IF($B$6=$N$5, INDEX(AD:AD,MATCH($N37,$P:$P,0)), "Error" )),".")</f>
        <v>1069</v>
      </c>
      <c r="C37" s="364">
        <f t="shared" ref="C37:D41" si="9">IFERROR( IF($B$6=$N$4, INDEX(T:T,MATCH($N37,$P:$P,0)), IF($B$6=$N$5, INDEX(AE:AE,MATCH($N37,$P:$P,0)),  "Error" )),".")</f>
        <v>1717</v>
      </c>
      <c r="D37" s="364">
        <f t="shared" si="9"/>
        <v>2786</v>
      </c>
      <c r="E37" s="365"/>
      <c r="F37" s="364">
        <f>IFERROR( IF($B$6=$N$4, INDEX(V:V,MATCH($N37,$P:$P,0)), IF($B$6=$N$5, INDEX(AG:AG,MATCH($N37,$P:$P,0)),   "Error" )),".")</f>
        <v>825</v>
      </c>
      <c r="G37" s="364">
        <f>IFERROR( IF($B$6=$N$4, INDEX(W:W,MATCH($N37,$P:$P,0)), IF($B$6=$N$5, INDEX(AH:AH,MATCH($N37,$P:$P,0)),    "Error" )),".")</f>
        <v>1344</v>
      </c>
      <c r="H37" s="364">
        <f>IFERROR( IF($B$6=$N$4, INDEX(X:X,MATCH($N37,$P:$P,0)), IF($B$6=$N$5, INDEX(AI:AI,MATCH($N37,$P:$P,0)),   "Error" )),".")</f>
        <v>2169</v>
      </c>
      <c r="I37" s="365"/>
      <c r="J37" s="364">
        <f t="shared" ref="J37:L41" si="10">IFERROR( IF($B$6=$N$4, INDEX(Y:Y,MATCH($N37,$P:$P,0)), IF($B$6=$N$5, INDEX(AJ:AJ,MATCH($N37,$P:$P,0)),   "Error" )),".")</f>
        <v>1032</v>
      </c>
      <c r="K37" s="364">
        <f t="shared" si="10"/>
        <v>1656</v>
      </c>
      <c r="L37" s="364">
        <f t="shared" si="10"/>
        <v>2688</v>
      </c>
      <c r="M37" s="244"/>
      <c r="N37" s="233" t="s">
        <v>83</v>
      </c>
      <c r="P37" s="234" t="s">
        <v>14</v>
      </c>
      <c r="Q37" s="215"/>
      <c r="R37" s="234" t="s">
        <v>14</v>
      </c>
      <c r="S37" s="349">
        <v>30</v>
      </c>
      <c r="T37" s="349">
        <v>17</v>
      </c>
      <c r="U37" s="349">
        <v>47</v>
      </c>
      <c r="V37" s="349">
        <v>10</v>
      </c>
      <c r="W37" s="349">
        <v>7</v>
      </c>
      <c r="X37" s="349">
        <v>17</v>
      </c>
      <c r="Y37" s="349">
        <v>25</v>
      </c>
      <c r="Z37" s="349">
        <v>15</v>
      </c>
      <c r="AA37" s="349">
        <v>40</v>
      </c>
      <c r="AC37" s="234" t="s">
        <v>14</v>
      </c>
      <c r="AD37" s="349">
        <v>100</v>
      </c>
      <c r="AE37" s="349">
        <v>100</v>
      </c>
      <c r="AF37" s="349">
        <v>100</v>
      </c>
      <c r="AG37" s="241">
        <v>33.333333333333336</v>
      </c>
      <c r="AH37" s="241">
        <v>41.176470588235297</v>
      </c>
      <c r="AI37" s="241">
        <v>36.170212765957444</v>
      </c>
      <c r="AJ37" s="241">
        <v>83.333333333333329</v>
      </c>
      <c r="AK37" s="241">
        <v>88.235294117647058</v>
      </c>
      <c r="AL37" s="241">
        <v>85.106382978723403</v>
      </c>
    </row>
    <row r="38" spans="1:39" ht="15" customHeight="1" x14ac:dyDescent="0.25">
      <c r="A38" s="253" t="s">
        <v>34</v>
      </c>
      <c r="B38" s="364">
        <f>IFERROR( IF($B$6=$N$4, INDEX(S:S,MATCH($N38,$P:$P,0)), IF($B$6=$N$5, INDEX(AD:AD,MATCH($N38,$P:$P,0)), "Error" )),".")</f>
        <v>120</v>
      </c>
      <c r="C38" s="364">
        <f t="shared" si="9"/>
        <v>163</v>
      </c>
      <c r="D38" s="364">
        <f t="shared" si="9"/>
        <v>283</v>
      </c>
      <c r="E38" s="365"/>
      <c r="F38" s="364">
        <f>IFERROR( IF($B$6=$N$4, INDEX(V:V,MATCH($N38,$P:$P,0)), IF($B$6=$N$5, INDEX(AG:AG,MATCH($N38,$P:$P,0)),   "Error" )),".")</f>
        <v>96</v>
      </c>
      <c r="G38" s="364">
        <f>IFERROR( IF($B$6=$N$4, INDEX(W:W,MATCH($N38,$P:$P,0)), IF($B$6=$N$5, INDEX(AH:AH,MATCH($N38,$P:$P,0)),    "Error" )),".")</f>
        <v>119</v>
      </c>
      <c r="H38" s="364">
        <f>IFERROR( IF($B$6=$N$4, INDEX(X:X,MATCH($N38,$P:$P,0)), IF($B$6=$N$5, INDEX(AI:AI,MATCH($N38,$P:$P,0)),   "Error" )),".")</f>
        <v>215</v>
      </c>
      <c r="I38" s="365"/>
      <c r="J38" s="364">
        <f t="shared" si="10"/>
        <v>117</v>
      </c>
      <c r="K38" s="364">
        <f t="shared" si="10"/>
        <v>151</v>
      </c>
      <c r="L38" s="364">
        <f t="shared" si="10"/>
        <v>268</v>
      </c>
      <c r="M38" s="244"/>
      <c r="N38" s="233" t="s">
        <v>34</v>
      </c>
      <c r="P38" s="234" t="s">
        <v>58</v>
      </c>
      <c r="Q38" s="215"/>
      <c r="R38" s="234" t="s">
        <v>58</v>
      </c>
      <c r="S38" s="349" t="s">
        <v>246</v>
      </c>
      <c r="T38" s="349" t="s">
        <v>246</v>
      </c>
      <c r="U38" s="349" t="s">
        <v>246</v>
      </c>
      <c r="V38" s="349" t="s">
        <v>246</v>
      </c>
      <c r="W38" s="349" t="s">
        <v>246</v>
      </c>
      <c r="X38" s="349" t="s">
        <v>246</v>
      </c>
      <c r="Y38" s="349" t="s">
        <v>246</v>
      </c>
      <c r="Z38" s="349" t="s">
        <v>246</v>
      </c>
      <c r="AA38" s="349" t="s">
        <v>246</v>
      </c>
      <c r="AC38" s="234" t="s">
        <v>58</v>
      </c>
      <c r="AD38" s="349">
        <v>100</v>
      </c>
      <c r="AE38" s="349">
        <v>100</v>
      </c>
      <c r="AF38" s="349">
        <v>100</v>
      </c>
      <c r="AG38" s="241" t="s">
        <v>246</v>
      </c>
      <c r="AH38" s="241" t="s">
        <v>246</v>
      </c>
      <c r="AI38" s="241" t="s">
        <v>246</v>
      </c>
      <c r="AJ38" s="241" t="s">
        <v>246</v>
      </c>
      <c r="AK38" s="241" t="s">
        <v>246</v>
      </c>
      <c r="AL38" s="241" t="s">
        <v>246</v>
      </c>
    </row>
    <row r="39" spans="1:39" ht="15" customHeight="1" x14ac:dyDescent="0.25">
      <c r="A39" s="253" t="s">
        <v>35</v>
      </c>
      <c r="B39" s="364">
        <f>IFERROR( IF($B$6=$N$4, INDEX(S:S,MATCH($N39,$P:$P,0)), IF($B$6=$N$5, INDEX(AD:AD,MATCH($N39,$P:$P,0)), "Error" )),".")</f>
        <v>49</v>
      </c>
      <c r="C39" s="364">
        <f t="shared" si="9"/>
        <v>62</v>
      </c>
      <c r="D39" s="364">
        <f t="shared" si="9"/>
        <v>111</v>
      </c>
      <c r="E39" s="365"/>
      <c r="F39" s="364">
        <f>IFERROR( IF($B$6=$N$4, INDEX(V:V,MATCH($N39,$P:$P,0)), IF($B$6=$N$5, INDEX(AG:AG,MATCH($N39,$P:$P,0)),   "Error" )),".")</f>
        <v>40</v>
      </c>
      <c r="G39" s="364">
        <f>IFERROR( IF($B$6=$N$4, INDEX(W:W,MATCH($N39,$P:$P,0)), IF($B$6=$N$5, INDEX(AH:AH,MATCH($N39,$P:$P,0)),    "Error" )),".")</f>
        <v>53</v>
      </c>
      <c r="H39" s="364">
        <f>IFERROR( IF($B$6=$N$4, INDEX(X:X,MATCH($N39,$P:$P,0)), IF($B$6=$N$5, INDEX(AI:AI,MATCH($N39,$P:$P,0)),   "Error" )),".")</f>
        <v>93</v>
      </c>
      <c r="I39" s="365"/>
      <c r="J39" s="364">
        <f t="shared" si="10"/>
        <v>49</v>
      </c>
      <c r="K39" s="364">
        <f t="shared" si="10"/>
        <v>62</v>
      </c>
      <c r="L39" s="364">
        <f t="shared" si="10"/>
        <v>111</v>
      </c>
      <c r="M39" s="244"/>
      <c r="N39" s="233" t="s">
        <v>35</v>
      </c>
      <c r="P39" s="234" t="s">
        <v>59</v>
      </c>
      <c r="Q39" s="215"/>
      <c r="R39" s="234" t="s">
        <v>59</v>
      </c>
      <c r="S39" s="349">
        <v>17</v>
      </c>
      <c r="T39" s="349">
        <v>6</v>
      </c>
      <c r="U39" s="349">
        <v>23</v>
      </c>
      <c r="V39" s="349" t="s">
        <v>246</v>
      </c>
      <c r="W39" s="349" t="s">
        <v>246</v>
      </c>
      <c r="X39" s="349">
        <v>4</v>
      </c>
      <c r="Y39" s="349">
        <v>16</v>
      </c>
      <c r="Z39" s="349">
        <v>5</v>
      </c>
      <c r="AA39" s="349">
        <v>21</v>
      </c>
      <c r="AC39" s="234" t="s">
        <v>59</v>
      </c>
      <c r="AD39" s="349">
        <v>100</v>
      </c>
      <c r="AE39" s="349">
        <v>100</v>
      </c>
      <c r="AF39" s="349">
        <v>100</v>
      </c>
      <c r="AG39" s="241" t="s">
        <v>246</v>
      </c>
      <c r="AH39" s="241" t="s">
        <v>246</v>
      </c>
      <c r="AI39" s="241">
        <v>17.391304347826086</v>
      </c>
      <c r="AJ39" s="241">
        <v>94.117647058823536</v>
      </c>
      <c r="AK39" s="241">
        <v>83.333333333333329</v>
      </c>
      <c r="AL39" s="241">
        <v>91.304347826086953</v>
      </c>
    </row>
    <row r="40" spans="1:39" ht="15" customHeight="1" x14ac:dyDescent="0.25">
      <c r="A40" s="253" t="s">
        <v>38</v>
      </c>
      <c r="B40" s="364">
        <f>IFERROR( IF($B$6=$N$4, INDEX(S:S,MATCH($N40,$P:$P,0)), IF($B$6=$N$5, INDEX(AD:AD,MATCH($N40,$P:$P,0)), "Error" )),".")</f>
        <v>88</v>
      </c>
      <c r="C40" s="364">
        <f t="shared" si="9"/>
        <v>177</v>
      </c>
      <c r="D40" s="364">
        <f t="shared" si="9"/>
        <v>265</v>
      </c>
      <c r="E40" s="365"/>
      <c r="F40" s="364">
        <f>IFERROR( IF($B$6=$N$4, INDEX(V:V,MATCH($N40,$P:$P,0)), IF($B$6=$N$5, INDEX(AG:AG,MATCH($N40,$P:$P,0)),   "Error" )),".")</f>
        <v>69</v>
      </c>
      <c r="G40" s="364">
        <f>IFERROR( IF($B$6=$N$4, INDEX(W:W,MATCH($N40,$P:$P,0)), IF($B$6=$N$5, INDEX(AH:AH,MATCH($N40,$P:$P,0)),    "Error" )),".")</f>
        <v>124</v>
      </c>
      <c r="H40" s="364">
        <f>IFERROR( IF($B$6=$N$4, INDEX(X:X,MATCH($N40,$P:$P,0)), IF($B$6=$N$5, INDEX(AI:AI,MATCH($N40,$P:$P,0)),   "Error" )),".")</f>
        <v>193</v>
      </c>
      <c r="I40" s="365"/>
      <c r="J40" s="364">
        <f t="shared" si="10"/>
        <v>86</v>
      </c>
      <c r="K40" s="364">
        <f t="shared" si="10"/>
        <v>174</v>
      </c>
      <c r="L40" s="364">
        <f t="shared" si="10"/>
        <v>260</v>
      </c>
      <c r="M40" s="244"/>
      <c r="N40" s="233" t="s">
        <v>38</v>
      </c>
      <c r="P40" s="234" t="s">
        <v>10</v>
      </c>
      <c r="Q40" s="215"/>
      <c r="R40" s="234" t="s">
        <v>10</v>
      </c>
      <c r="S40" s="349">
        <v>37</v>
      </c>
      <c r="T40" s="349">
        <v>15</v>
      </c>
      <c r="U40" s="349">
        <v>52</v>
      </c>
      <c r="V40" s="349">
        <v>13</v>
      </c>
      <c r="W40" s="349">
        <v>5</v>
      </c>
      <c r="X40" s="349">
        <v>18</v>
      </c>
      <c r="Y40" s="349">
        <v>26</v>
      </c>
      <c r="Z40" s="349">
        <v>14</v>
      </c>
      <c r="AA40" s="349">
        <v>40</v>
      </c>
      <c r="AC40" s="234" t="s">
        <v>10</v>
      </c>
      <c r="AD40" s="349">
        <v>100</v>
      </c>
      <c r="AE40" s="349">
        <v>100</v>
      </c>
      <c r="AF40" s="349">
        <v>100</v>
      </c>
      <c r="AG40" s="241">
        <v>35.135135135135137</v>
      </c>
      <c r="AH40" s="241">
        <v>33.333333333333336</v>
      </c>
      <c r="AI40" s="241">
        <v>34.615384615384613</v>
      </c>
      <c r="AJ40" s="241">
        <v>70.270270270270274</v>
      </c>
      <c r="AK40" s="241">
        <v>93.333333333333329</v>
      </c>
      <c r="AL40" s="241">
        <v>76.92307692307692</v>
      </c>
    </row>
    <row r="41" spans="1:39" ht="15" customHeight="1" x14ac:dyDescent="0.25">
      <c r="A41" s="253" t="s">
        <v>40</v>
      </c>
      <c r="B41" s="364">
        <f>IFERROR( IF($B$6=$N$4, INDEX(S:S,MATCH($N41,$P:$P,0)), IF($B$6=$N$5, INDEX(AD:AD,MATCH($N41,$P:$P,0)), "Error" )),".")</f>
        <v>814</v>
      </c>
      <c r="C41" s="364">
        <f t="shared" si="9"/>
        <v>1327</v>
      </c>
      <c r="D41" s="364">
        <f t="shared" si="9"/>
        <v>2141</v>
      </c>
      <c r="E41" s="365"/>
      <c r="F41" s="364">
        <f>IFERROR( IF($B$6=$N$4, INDEX(V:V,MATCH($N41,$P:$P,0)), IF($B$6=$N$5, INDEX(AG:AG,MATCH($N41,$P:$P,0)),   "Error" )),".")</f>
        <v>621</v>
      </c>
      <c r="G41" s="364">
        <f>IFERROR( IF($B$6=$N$4, INDEX(W:W,MATCH($N41,$P:$P,0)), IF($B$6=$N$5, INDEX(AH:AH,MATCH($N41,$P:$P,0)),    "Error" )),".")</f>
        <v>1053</v>
      </c>
      <c r="H41" s="364">
        <f>IFERROR( IF($B$6=$N$4, INDEX(X:X,MATCH($N41,$P:$P,0)), IF($B$6=$N$5, INDEX(AI:AI,MATCH($N41,$P:$P,0)),   "Error" )),".")</f>
        <v>1674</v>
      </c>
      <c r="I41" s="365"/>
      <c r="J41" s="364">
        <f t="shared" si="10"/>
        <v>782</v>
      </c>
      <c r="K41" s="364">
        <f t="shared" si="10"/>
        <v>1280</v>
      </c>
      <c r="L41" s="364">
        <f t="shared" si="10"/>
        <v>2062</v>
      </c>
      <c r="N41" s="233" t="s">
        <v>40</v>
      </c>
      <c r="P41" s="234" t="s">
        <v>60</v>
      </c>
      <c r="Q41" s="215"/>
      <c r="R41" s="234" t="s">
        <v>60</v>
      </c>
      <c r="S41" s="349">
        <v>163</v>
      </c>
      <c r="T41" s="349">
        <v>284</v>
      </c>
      <c r="U41" s="349">
        <v>447</v>
      </c>
      <c r="V41" s="349">
        <v>70</v>
      </c>
      <c r="W41" s="349">
        <v>135</v>
      </c>
      <c r="X41" s="349">
        <v>205</v>
      </c>
      <c r="Y41" s="349">
        <v>144</v>
      </c>
      <c r="Z41" s="349">
        <v>257</v>
      </c>
      <c r="AA41" s="349">
        <v>401</v>
      </c>
      <c r="AC41" s="234" t="s">
        <v>60</v>
      </c>
      <c r="AD41" s="349">
        <v>100</v>
      </c>
      <c r="AE41" s="349">
        <v>100</v>
      </c>
      <c r="AF41" s="349">
        <v>100</v>
      </c>
      <c r="AG41" s="241">
        <v>42.944785276073617</v>
      </c>
      <c r="AH41" s="241">
        <v>47.535211267605632</v>
      </c>
      <c r="AI41" s="241">
        <v>45.861297539149888</v>
      </c>
      <c r="AJ41" s="241">
        <v>88.343558282208591</v>
      </c>
      <c r="AK41" s="241">
        <v>90.492957746478879</v>
      </c>
      <c r="AL41" s="241">
        <v>89.709172259507824</v>
      </c>
    </row>
    <row r="42" spans="1:39" ht="15" customHeight="1" x14ac:dyDescent="0.25">
      <c r="A42" s="253"/>
      <c r="B42" s="366"/>
      <c r="C42" s="366"/>
      <c r="D42" s="366"/>
      <c r="E42" s="366"/>
      <c r="F42" s="366"/>
      <c r="G42" s="366"/>
      <c r="H42" s="366"/>
      <c r="I42" s="366"/>
      <c r="J42" s="366"/>
      <c r="K42" s="366"/>
      <c r="L42" s="366"/>
      <c r="M42" s="350"/>
      <c r="P42" s="234" t="s">
        <v>31</v>
      </c>
      <c r="Q42" s="215"/>
      <c r="R42" s="234" t="s">
        <v>31</v>
      </c>
      <c r="S42" s="349">
        <v>112</v>
      </c>
      <c r="T42" s="349">
        <v>250</v>
      </c>
      <c r="U42" s="349">
        <v>362</v>
      </c>
      <c r="V42" s="349">
        <v>40</v>
      </c>
      <c r="W42" s="349">
        <v>81</v>
      </c>
      <c r="X42" s="349">
        <v>121</v>
      </c>
      <c r="Y42" s="349">
        <v>92</v>
      </c>
      <c r="Z42" s="349">
        <v>221</v>
      </c>
      <c r="AA42" s="349">
        <v>313</v>
      </c>
      <c r="AC42" s="234" t="s">
        <v>31</v>
      </c>
      <c r="AD42" s="349">
        <v>100</v>
      </c>
      <c r="AE42" s="349">
        <v>100</v>
      </c>
      <c r="AF42" s="349">
        <v>100</v>
      </c>
      <c r="AG42" s="241">
        <v>35.714285714285715</v>
      </c>
      <c r="AH42" s="241">
        <v>32.4</v>
      </c>
      <c r="AI42" s="241">
        <v>33.425414364640886</v>
      </c>
      <c r="AJ42" s="241">
        <v>82.142857142857139</v>
      </c>
      <c r="AK42" s="241">
        <v>88.4</v>
      </c>
      <c r="AL42" s="241">
        <v>86.46408839779005</v>
      </c>
    </row>
    <row r="43" spans="1:39" ht="15" customHeight="1" x14ac:dyDescent="0.25">
      <c r="A43" s="253" t="s">
        <v>84</v>
      </c>
      <c r="B43" s="364">
        <f>IFERROR( IF($B$6=$N$4, INDEX(S:S,MATCH($N43,$P:$P,0)), IF($B$6=$N$5, INDEX(AD:AD,MATCH($N43,$P:$P,0)), "Error" )),".")</f>
        <v>36</v>
      </c>
      <c r="C43" s="364">
        <f t="shared" ref="C43:D47" si="11">IFERROR( IF($B$6=$N$4, INDEX(T:T,MATCH($N43,$P:$P,0)), IF($B$6=$N$5, INDEX(AE:AE,MATCH($N43,$P:$P,0)),  "Error" )),".")</f>
        <v>29</v>
      </c>
      <c r="D43" s="364">
        <f t="shared" si="11"/>
        <v>65</v>
      </c>
      <c r="E43" s="365"/>
      <c r="F43" s="364">
        <f>IFERROR( IF($B$6=$N$4, INDEX(V:V,MATCH($N43,$P:$P,0)), IF($B$6=$N$5, INDEX(AG:AG,MATCH($N43,$P:$P,0)),   "Error" )),".")</f>
        <v>27</v>
      </c>
      <c r="G43" s="364">
        <f>IFERROR( IF($B$6=$N$4, INDEX(W:W,MATCH($N43,$P:$P,0)), IF($B$6=$N$5, INDEX(AH:AH,MATCH($N43,$P:$P,0)),    "Error" )),".")</f>
        <v>18</v>
      </c>
      <c r="H43" s="364">
        <f>IFERROR( IF($B$6=$N$4, INDEX(X:X,MATCH($N43,$P:$P,0)), IF($B$6=$N$5, INDEX(AI:AI,MATCH($N43,$P:$P,0)),   "Error" )),".")</f>
        <v>45</v>
      </c>
      <c r="I43" s="365"/>
      <c r="J43" s="364">
        <f t="shared" ref="J43:L47" si="12">IFERROR( IF($B$6=$N$4, INDEX(Y:Y,MATCH($N43,$P:$P,0)), IF($B$6=$N$5, INDEX(AJ:AJ,MATCH($N43,$P:$P,0)),   "Error" )),".")</f>
        <v>36</v>
      </c>
      <c r="K43" s="364">
        <f t="shared" si="12"/>
        <v>29</v>
      </c>
      <c r="L43" s="364">
        <f t="shared" si="12"/>
        <v>65</v>
      </c>
      <c r="M43" s="351"/>
      <c r="N43" s="233" t="s">
        <v>84</v>
      </c>
      <c r="P43" s="234" t="s">
        <v>38</v>
      </c>
      <c r="Q43" s="215"/>
      <c r="R43" s="234" t="s">
        <v>38</v>
      </c>
      <c r="S43" s="349">
        <v>88</v>
      </c>
      <c r="T43" s="349">
        <v>177</v>
      </c>
      <c r="U43" s="349">
        <v>265</v>
      </c>
      <c r="V43" s="349">
        <v>69</v>
      </c>
      <c r="W43" s="349">
        <v>124</v>
      </c>
      <c r="X43" s="349">
        <v>193</v>
      </c>
      <c r="Y43" s="349">
        <v>86</v>
      </c>
      <c r="Z43" s="349">
        <v>174</v>
      </c>
      <c r="AA43" s="349">
        <v>260</v>
      </c>
      <c r="AC43" s="234" t="s">
        <v>38</v>
      </c>
      <c r="AD43" s="349">
        <v>100</v>
      </c>
      <c r="AE43" s="349">
        <v>100</v>
      </c>
      <c r="AF43" s="349">
        <v>100</v>
      </c>
      <c r="AG43" s="241">
        <v>78.409090909090907</v>
      </c>
      <c r="AH43" s="241">
        <v>70.056497175141246</v>
      </c>
      <c r="AI43" s="241">
        <v>72.830188679245282</v>
      </c>
      <c r="AJ43" s="241">
        <v>97.727272727272734</v>
      </c>
      <c r="AK43" s="241">
        <v>98.305084745762713</v>
      </c>
      <c r="AL43" s="241">
        <v>98.113207547169807</v>
      </c>
    </row>
    <row r="44" spans="1:39" ht="15" customHeight="1" x14ac:dyDescent="0.25">
      <c r="A44" s="274" t="s">
        <v>41</v>
      </c>
      <c r="B44" s="364">
        <f>IFERROR( IF($B$6=$N$4, INDEX(S:S,MATCH($N44,$P:$P,0)), IF($B$6=$N$5, INDEX(AD:AD,MATCH($N44,$P:$P,0)), "Error" )),".")</f>
        <v>13</v>
      </c>
      <c r="C44" s="364">
        <f t="shared" si="11"/>
        <v>13</v>
      </c>
      <c r="D44" s="364">
        <f t="shared" si="11"/>
        <v>26</v>
      </c>
      <c r="E44" s="365"/>
      <c r="F44" s="364">
        <f>IFERROR( IF($B$6=$N$4, INDEX(V:V,MATCH($N44,$P:$P,0)), IF($B$6=$N$5, INDEX(AG:AG,MATCH($N44,$P:$P,0)),   "Error" )),".")</f>
        <v>10</v>
      </c>
      <c r="G44" s="364">
        <f>IFERROR( IF($B$6=$N$4, INDEX(W:W,MATCH($N44,$P:$P,0)), IF($B$6=$N$5, INDEX(AH:AH,MATCH($N44,$P:$P,0)),    "Error" )),".")</f>
        <v>4</v>
      </c>
      <c r="H44" s="364">
        <f>IFERROR( IF($B$6=$N$4, INDEX(X:X,MATCH($N44,$P:$P,0)), IF($B$6=$N$5, INDEX(AI:AI,MATCH($N44,$P:$P,0)),   "Error" )),".")</f>
        <v>14</v>
      </c>
      <c r="I44" s="365"/>
      <c r="J44" s="364">
        <f t="shared" si="12"/>
        <v>13</v>
      </c>
      <c r="K44" s="364">
        <f t="shared" si="12"/>
        <v>13</v>
      </c>
      <c r="L44" s="364">
        <f t="shared" si="12"/>
        <v>26</v>
      </c>
      <c r="M44" s="351"/>
      <c r="N44" s="275" t="s">
        <v>41</v>
      </c>
      <c r="P44" s="234" t="s">
        <v>61</v>
      </c>
      <c r="Q44" s="215"/>
      <c r="R44" s="234" t="s">
        <v>61</v>
      </c>
      <c r="S44" s="349">
        <v>8</v>
      </c>
      <c r="T44" s="349">
        <v>5</v>
      </c>
      <c r="U44" s="349">
        <v>13</v>
      </c>
      <c r="V44" s="349">
        <v>5</v>
      </c>
      <c r="W44" s="349">
        <v>4</v>
      </c>
      <c r="X44" s="349">
        <v>9</v>
      </c>
      <c r="Y44" s="349">
        <v>8</v>
      </c>
      <c r="Z44" s="349">
        <v>5</v>
      </c>
      <c r="AA44" s="349">
        <v>13</v>
      </c>
      <c r="AC44" s="234" t="s">
        <v>61</v>
      </c>
      <c r="AD44" s="349">
        <v>100</v>
      </c>
      <c r="AE44" s="349">
        <v>100</v>
      </c>
      <c r="AF44" s="349">
        <v>100</v>
      </c>
      <c r="AG44" s="241">
        <v>62.5</v>
      </c>
      <c r="AH44" s="241">
        <v>80</v>
      </c>
      <c r="AI44" s="241">
        <v>69.230769230769226</v>
      </c>
      <c r="AJ44" s="241">
        <v>100</v>
      </c>
      <c r="AK44" s="241">
        <v>100</v>
      </c>
      <c r="AL44" s="241">
        <v>100</v>
      </c>
    </row>
    <row r="45" spans="1:39" ht="15" customHeight="1" x14ac:dyDescent="0.25">
      <c r="A45" s="274" t="s">
        <v>42</v>
      </c>
      <c r="B45" s="364" t="str">
        <f>IFERROR( IF($B$6=$N$4, INDEX(S:S,MATCH($N45,$P:$P,0)), IF($B$6=$N$5, INDEX(AD:AD,MATCH($N45,$P:$P,0)), "Error" )),".")</f>
        <v>.</v>
      </c>
      <c r="C45" s="364" t="str">
        <f t="shared" si="11"/>
        <v>.</v>
      </c>
      <c r="D45" s="364" t="str">
        <f t="shared" si="11"/>
        <v>.</v>
      </c>
      <c r="E45" s="365"/>
      <c r="F45" s="364" t="str">
        <f>IFERROR( IF($B$6=$N$4, INDEX(V:V,MATCH($N45,$P:$P,0)), IF($B$6=$N$5, INDEX(AG:AG,MATCH($N45,$P:$P,0)),   "Error" )),".")</f>
        <v>.</v>
      </c>
      <c r="G45" s="364" t="str">
        <f>IFERROR( IF($B$6=$N$4, INDEX(W:W,MATCH($N45,$P:$P,0)), IF($B$6=$N$5, INDEX(AH:AH,MATCH($N45,$P:$P,0)),    "Error" )),".")</f>
        <v>.</v>
      </c>
      <c r="H45" s="364" t="str">
        <f>IFERROR( IF($B$6=$N$4, INDEX(X:X,MATCH($N45,$P:$P,0)), IF($B$6=$N$5, INDEX(AI:AI,MATCH($N45,$P:$P,0)),   "Error" )),".")</f>
        <v>.</v>
      </c>
      <c r="I45" s="365"/>
      <c r="J45" s="364" t="str">
        <f t="shared" si="12"/>
        <v>.</v>
      </c>
      <c r="K45" s="364" t="str">
        <f t="shared" si="12"/>
        <v>.</v>
      </c>
      <c r="L45" s="364" t="str">
        <f t="shared" si="12"/>
        <v>.</v>
      </c>
      <c r="M45" s="351"/>
      <c r="N45" s="275" t="s">
        <v>42</v>
      </c>
      <c r="O45" s="350"/>
      <c r="P45" s="234" t="s">
        <v>62</v>
      </c>
      <c r="Q45" s="215"/>
      <c r="R45" s="234" t="s">
        <v>62</v>
      </c>
      <c r="S45" s="349" t="s">
        <v>246</v>
      </c>
      <c r="T45" s="349" t="s">
        <v>246</v>
      </c>
      <c r="U45" s="349">
        <v>10</v>
      </c>
      <c r="V45" s="349" t="s">
        <v>246</v>
      </c>
      <c r="W45" s="349" t="s">
        <v>246</v>
      </c>
      <c r="X45" s="349">
        <v>6</v>
      </c>
      <c r="Y45" s="349" t="s">
        <v>246</v>
      </c>
      <c r="Z45" s="349" t="s">
        <v>246</v>
      </c>
      <c r="AA45" s="349">
        <v>9</v>
      </c>
      <c r="AC45" s="234" t="s">
        <v>62</v>
      </c>
      <c r="AD45" s="349">
        <v>100</v>
      </c>
      <c r="AE45" s="349">
        <v>100</v>
      </c>
      <c r="AF45" s="349">
        <v>100</v>
      </c>
      <c r="AG45" s="241" t="s">
        <v>246</v>
      </c>
      <c r="AH45" s="241" t="s">
        <v>246</v>
      </c>
      <c r="AI45" s="241">
        <v>60</v>
      </c>
      <c r="AJ45" s="241" t="s">
        <v>246</v>
      </c>
      <c r="AK45" s="241" t="s">
        <v>246</v>
      </c>
      <c r="AL45" s="241">
        <v>90</v>
      </c>
    </row>
    <row r="46" spans="1:39" s="350" customFormat="1" ht="15" customHeight="1" x14ac:dyDescent="0.25">
      <c r="A46" s="253" t="s">
        <v>43</v>
      </c>
      <c r="B46" s="364" t="str">
        <f>IFERROR( IF($B$6=$N$4, INDEX(S:S,MATCH($N46,$P:$P,0)), IF($B$6=$N$5, INDEX(AD:AD,MATCH($N46,$P:$P,0)), "Error" )),".")</f>
        <v>x</v>
      </c>
      <c r="C46" s="364" t="str">
        <f t="shared" si="11"/>
        <v>x</v>
      </c>
      <c r="D46" s="364">
        <f t="shared" si="11"/>
        <v>8</v>
      </c>
      <c r="E46" s="365"/>
      <c r="F46" s="364" t="str">
        <f>IFERROR( IF($B$6=$N$4, INDEX(V:V,MATCH($N46,$P:$P,0)), IF($B$6=$N$5, INDEX(AG:AG,MATCH($N46,$P:$P,0)),   "Error" )),".")</f>
        <v>x</v>
      </c>
      <c r="G46" s="364" t="str">
        <f>IFERROR( IF($B$6=$N$4, INDEX(W:W,MATCH($N46,$P:$P,0)), IF($B$6=$N$5, INDEX(AH:AH,MATCH($N46,$P:$P,0)),    "Error" )),".")</f>
        <v>x</v>
      </c>
      <c r="H46" s="364">
        <f>IFERROR( IF($B$6=$N$4, INDEX(X:X,MATCH($N46,$P:$P,0)), IF($B$6=$N$5, INDEX(AI:AI,MATCH($N46,$P:$P,0)),   "Error" )),".")</f>
        <v>7</v>
      </c>
      <c r="I46" s="365"/>
      <c r="J46" s="364" t="str">
        <f t="shared" si="12"/>
        <v>x</v>
      </c>
      <c r="K46" s="364" t="str">
        <f t="shared" si="12"/>
        <v>x</v>
      </c>
      <c r="L46" s="364">
        <f t="shared" si="12"/>
        <v>8</v>
      </c>
      <c r="M46" s="233"/>
      <c r="N46" s="233" t="s">
        <v>43</v>
      </c>
      <c r="O46" s="233"/>
      <c r="P46" s="234" t="s">
        <v>106</v>
      </c>
      <c r="Q46" s="215"/>
      <c r="R46" s="234" t="s">
        <v>106</v>
      </c>
      <c r="S46" s="349">
        <v>366</v>
      </c>
      <c r="T46" s="349">
        <v>150</v>
      </c>
      <c r="U46" s="349">
        <v>516</v>
      </c>
      <c r="V46" s="349">
        <v>266</v>
      </c>
      <c r="W46" s="349">
        <v>95</v>
      </c>
      <c r="X46" s="349">
        <v>361</v>
      </c>
      <c r="Y46" s="349">
        <v>345</v>
      </c>
      <c r="Z46" s="349">
        <v>136</v>
      </c>
      <c r="AA46" s="349">
        <v>481</v>
      </c>
      <c r="AB46" s="233"/>
      <c r="AC46" s="234" t="s">
        <v>106</v>
      </c>
      <c r="AD46" s="349">
        <v>100</v>
      </c>
      <c r="AE46" s="349">
        <v>100</v>
      </c>
      <c r="AF46" s="349">
        <v>100</v>
      </c>
      <c r="AG46" s="241">
        <v>72.677595628415304</v>
      </c>
      <c r="AH46" s="241">
        <v>63.333333333333336</v>
      </c>
      <c r="AI46" s="241">
        <v>69.961240310077514</v>
      </c>
      <c r="AJ46" s="241">
        <v>94.26229508196721</v>
      </c>
      <c r="AK46" s="241">
        <v>90.666666666666671</v>
      </c>
      <c r="AL46" s="241">
        <v>93.217054263565885</v>
      </c>
      <c r="AM46" s="233"/>
    </row>
    <row r="47" spans="1:39" ht="15" customHeight="1" x14ac:dyDescent="0.25">
      <c r="A47" s="253" t="s">
        <v>44</v>
      </c>
      <c r="B47" s="364">
        <f>IFERROR( IF($B$6=$N$4, INDEX(S:S,MATCH($N47,$P:$P,0)), IF($B$6=$N$5, INDEX(AD:AD,MATCH($N47,$P:$P,0)), "Error" )),".")</f>
        <v>17</v>
      </c>
      <c r="C47" s="364">
        <f t="shared" si="11"/>
        <v>14</v>
      </c>
      <c r="D47" s="364">
        <f t="shared" si="11"/>
        <v>31</v>
      </c>
      <c r="E47" s="365"/>
      <c r="F47" s="364">
        <f>IFERROR( IF($B$6=$N$4, INDEX(V:V,MATCH($N47,$P:$P,0)), IF($B$6=$N$5, INDEX(AG:AG,MATCH($N47,$P:$P,0)),   "Error" )),".")</f>
        <v>11</v>
      </c>
      <c r="G47" s="364">
        <f>IFERROR( IF($B$6=$N$4, INDEX(W:W,MATCH($N47,$P:$P,0)), IF($B$6=$N$5, INDEX(AH:AH,MATCH($N47,$P:$P,0)),    "Error" )),".")</f>
        <v>13</v>
      </c>
      <c r="H47" s="364">
        <f>IFERROR( IF($B$6=$N$4, INDEX(X:X,MATCH($N47,$P:$P,0)), IF($B$6=$N$5, INDEX(AI:AI,MATCH($N47,$P:$P,0)),   "Error" )),".")</f>
        <v>24</v>
      </c>
      <c r="I47" s="365"/>
      <c r="J47" s="364">
        <f t="shared" si="12"/>
        <v>17</v>
      </c>
      <c r="K47" s="364">
        <f t="shared" si="12"/>
        <v>14</v>
      </c>
      <c r="L47" s="364">
        <f t="shared" si="12"/>
        <v>31</v>
      </c>
      <c r="N47" s="233" t="s">
        <v>44</v>
      </c>
      <c r="P47" s="234" t="s">
        <v>3</v>
      </c>
      <c r="Q47" s="215"/>
      <c r="R47" s="234" t="s">
        <v>3</v>
      </c>
      <c r="S47" s="349">
        <v>0</v>
      </c>
      <c r="T47" s="349">
        <v>0</v>
      </c>
      <c r="U47" s="349">
        <v>36411</v>
      </c>
      <c r="V47" s="349">
        <v>0</v>
      </c>
      <c r="W47" s="349">
        <v>0</v>
      </c>
      <c r="X47" s="349">
        <v>20191</v>
      </c>
      <c r="Y47" s="349">
        <v>0</v>
      </c>
      <c r="Z47" s="349">
        <v>0</v>
      </c>
      <c r="AA47" s="349">
        <v>31599</v>
      </c>
      <c r="AC47" s="234" t="s">
        <v>3</v>
      </c>
      <c r="AD47" s="349">
        <v>100</v>
      </c>
      <c r="AE47" s="349">
        <v>100</v>
      </c>
      <c r="AF47" s="349">
        <v>100</v>
      </c>
      <c r="AG47" s="241" t="s">
        <v>173</v>
      </c>
      <c r="AH47" s="241" t="s">
        <v>173</v>
      </c>
      <c r="AI47" s="241">
        <v>55.453022438274147</v>
      </c>
      <c r="AJ47" s="241" t="s">
        <v>173</v>
      </c>
      <c r="AK47" s="241" t="s">
        <v>173</v>
      </c>
      <c r="AL47" s="241">
        <v>86.784213561835713</v>
      </c>
    </row>
    <row r="48" spans="1:39" s="259" customFormat="1" ht="15" customHeight="1" x14ac:dyDescent="0.25">
      <c r="A48" s="253"/>
      <c r="B48" s="367"/>
      <c r="C48" s="367"/>
      <c r="D48" s="367"/>
      <c r="E48" s="367"/>
      <c r="F48" s="367"/>
      <c r="G48" s="367"/>
      <c r="H48" s="367"/>
      <c r="I48" s="367"/>
      <c r="J48" s="367"/>
      <c r="K48" s="367"/>
      <c r="L48" s="367"/>
      <c r="M48" s="233"/>
      <c r="N48" s="233"/>
      <c r="P48" s="234" t="s">
        <v>217</v>
      </c>
      <c r="Q48" s="215"/>
      <c r="R48" s="234" t="s">
        <v>217</v>
      </c>
      <c r="S48" s="349">
        <v>6505</v>
      </c>
      <c r="T48" s="349">
        <v>4925</v>
      </c>
      <c r="U48" s="349">
        <v>11430</v>
      </c>
      <c r="V48" s="349">
        <v>3547</v>
      </c>
      <c r="W48" s="349">
        <v>2569</v>
      </c>
      <c r="X48" s="349">
        <v>6116</v>
      </c>
      <c r="Y48" s="349">
        <v>5413</v>
      </c>
      <c r="Z48" s="349">
        <v>4090</v>
      </c>
      <c r="AA48" s="349">
        <v>9503</v>
      </c>
      <c r="AB48" s="233"/>
      <c r="AC48" s="234" t="s">
        <v>217</v>
      </c>
      <c r="AD48" s="349">
        <v>100</v>
      </c>
      <c r="AE48" s="349">
        <v>100</v>
      </c>
      <c r="AF48" s="349">
        <v>100</v>
      </c>
      <c r="AG48" s="241">
        <v>54.527286702536507</v>
      </c>
      <c r="AH48" s="241">
        <v>52.162436548223347</v>
      </c>
      <c r="AI48" s="241">
        <v>53.508311461067365</v>
      </c>
      <c r="AJ48" s="241">
        <v>83.212913143735591</v>
      </c>
      <c r="AK48" s="241">
        <v>83.045685279187822</v>
      </c>
      <c r="AL48" s="241">
        <v>83.140857392825893</v>
      </c>
      <c r="AM48" s="233"/>
    </row>
    <row r="49" spans="1:39" s="259" customFormat="1" ht="15" customHeight="1" x14ac:dyDescent="0.25">
      <c r="A49" s="233" t="s">
        <v>219</v>
      </c>
      <c r="B49" s="364">
        <f t="shared" ref="B49:B61" si="13">IFERROR( IF($B$6=$N$4, INDEX(S:S,MATCH($N49,$P:$P,0)), IF($B$6=$N$5, INDEX(AD:AD,MATCH($N49,$P:$P,0)), "Error" )),".")</f>
        <v>232</v>
      </c>
      <c r="C49" s="364">
        <f t="shared" ref="C49:C61" si="14">IFERROR( IF($B$6=$N$4, INDEX(T:T,MATCH($N49,$P:$P,0)), IF($B$6=$N$5, INDEX(AE:AE,MATCH($N49,$P:$P,0)),  "Error" )),".")</f>
        <v>385</v>
      </c>
      <c r="D49" s="364">
        <f t="shared" ref="D49:D61" si="15">IFERROR( IF($B$6=$N$4, INDEX(U:U,MATCH($N49,$P:$P,0)), IF($B$6=$N$5, INDEX(AF:AF,MATCH($N49,$P:$P,0)),  "Error" )),".")</f>
        <v>617</v>
      </c>
      <c r="E49" s="365"/>
      <c r="F49" s="364">
        <f t="shared" ref="F49:F61" si="16">IFERROR( IF($B$6=$N$4, INDEX(V:V,MATCH($N49,$P:$P,0)), IF($B$6=$N$5, INDEX(AG:AG,MATCH($N49,$P:$P,0)),   "Error" )),".")</f>
        <v>48</v>
      </c>
      <c r="G49" s="364">
        <f t="shared" ref="G49:G61" si="17">IFERROR( IF($B$6=$N$4, INDEX(W:W,MATCH($N49,$P:$P,0)), IF($B$6=$N$5, INDEX(AH:AH,MATCH($N49,$P:$P,0)),    "Error" )),".")</f>
        <v>138</v>
      </c>
      <c r="H49" s="364">
        <f t="shared" ref="H49:H61" si="18">IFERROR( IF($B$6=$N$4, INDEX(X:X,MATCH($N49,$P:$P,0)), IF($B$6=$N$5, INDEX(AI:AI,MATCH($N49,$P:$P,0)),   "Error" )),".")</f>
        <v>186</v>
      </c>
      <c r="I49" s="365"/>
      <c r="J49" s="364">
        <f t="shared" ref="J49:J61" si="19">IFERROR( IF($B$6=$N$4, INDEX(Y:Y,MATCH($N49,$P:$P,0)), IF($B$6=$N$5, INDEX(AJ:AJ,MATCH($N49,$P:$P,0)),   "Error" )),".")</f>
        <v>187</v>
      </c>
      <c r="K49" s="364">
        <f t="shared" ref="K49:K61" si="20">IFERROR( IF($B$6=$N$4, INDEX(Z:Z,MATCH($N49,$P:$P,0)), IF($B$6=$N$5, INDEX(AK:AK,MATCH($N49,$P:$P,0)),   "Error" )),".")</f>
        <v>331</v>
      </c>
      <c r="L49" s="364">
        <f t="shared" ref="L49:L61" si="21">IFERROR( IF($B$6=$N$4, INDEX(AA:AA,MATCH($N49,$P:$P,0)), IF($B$6=$N$5, INDEX(AL:AL,MATCH($N49,$P:$P,0)),   "Error" )),".")</f>
        <v>518</v>
      </c>
      <c r="M49" s="233"/>
      <c r="N49" s="233" t="s">
        <v>219</v>
      </c>
      <c r="P49" s="234" t="s">
        <v>169</v>
      </c>
      <c r="Q49" s="215"/>
      <c r="R49" s="234" t="s">
        <v>169</v>
      </c>
      <c r="S49" s="349">
        <v>9058</v>
      </c>
      <c r="T49" s="349">
        <v>8565</v>
      </c>
      <c r="U49" s="349">
        <v>17623</v>
      </c>
      <c r="V49" s="349">
        <v>5051</v>
      </c>
      <c r="W49" s="349">
        <v>4764</v>
      </c>
      <c r="X49" s="349">
        <v>9815</v>
      </c>
      <c r="Y49" s="349">
        <v>7772</v>
      </c>
      <c r="Z49" s="349">
        <v>7528</v>
      </c>
      <c r="AA49" s="349">
        <v>15300</v>
      </c>
      <c r="AB49" s="233"/>
      <c r="AC49" s="234" t="s">
        <v>169</v>
      </c>
      <c r="AD49" s="349">
        <v>100</v>
      </c>
      <c r="AE49" s="349">
        <v>100</v>
      </c>
      <c r="AF49" s="349">
        <v>100</v>
      </c>
      <c r="AG49" s="241">
        <v>55.762861558843014</v>
      </c>
      <c r="AH49" s="241">
        <v>55.621716287215413</v>
      </c>
      <c r="AI49" s="241">
        <v>55.694263178800433</v>
      </c>
      <c r="AJ49" s="241">
        <v>85.802605431662613</v>
      </c>
      <c r="AK49" s="241">
        <v>87.892586106246355</v>
      </c>
      <c r="AL49" s="241">
        <v>86.818362367360834</v>
      </c>
      <c r="AM49" s="233"/>
    </row>
    <row r="50" spans="1:39" s="259" customFormat="1" ht="15" customHeight="1" x14ac:dyDescent="0.25">
      <c r="A50" s="253" t="s">
        <v>46</v>
      </c>
      <c r="B50" s="364">
        <f t="shared" si="13"/>
        <v>38</v>
      </c>
      <c r="C50" s="364">
        <f t="shared" si="14"/>
        <v>66</v>
      </c>
      <c r="D50" s="364">
        <f t="shared" si="15"/>
        <v>104</v>
      </c>
      <c r="E50" s="365"/>
      <c r="F50" s="364">
        <f t="shared" si="16"/>
        <v>19</v>
      </c>
      <c r="G50" s="364">
        <f t="shared" si="17"/>
        <v>24</v>
      </c>
      <c r="H50" s="364">
        <f t="shared" si="18"/>
        <v>43</v>
      </c>
      <c r="I50" s="365"/>
      <c r="J50" s="364">
        <f t="shared" si="19"/>
        <v>31</v>
      </c>
      <c r="K50" s="364">
        <f t="shared" si="20"/>
        <v>65</v>
      </c>
      <c r="L50" s="364">
        <f t="shared" si="21"/>
        <v>96</v>
      </c>
      <c r="M50" s="233"/>
      <c r="N50" s="233" t="s">
        <v>46</v>
      </c>
      <c r="P50" s="234" t="s">
        <v>84</v>
      </c>
      <c r="Q50" s="215"/>
      <c r="R50" s="234" t="s">
        <v>84</v>
      </c>
      <c r="S50" s="349">
        <v>36</v>
      </c>
      <c r="T50" s="349">
        <v>29</v>
      </c>
      <c r="U50" s="349">
        <v>65</v>
      </c>
      <c r="V50" s="349">
        <v>27</v>
      </c>
      <c r="W50" s="349">
        <v>18</v>
      </c>
      <c r="X50" s="349">
        <v>45</v>
      </c>
      <c r="Y50" s="349">
        <v>36</v>
      </c>
      <c r="Z50" s="349">
        <v>29</v>
      </c>
      <c r="AA50" s="349">
        <v>65</v>
      </c>
      <c r="AB50" s="233"/>
      <c r="AC50" s="234" t="s">
        <v>84</v>
      </c>
      <c r="AD50" s="349">
        <v>100</v>
      </c>
      <c r="AE50" s="349">
        <v>100</v>
      </c>
      <c r="AF50" s="349">
        <v>100</v>
      </c>
      <c r="AG50" s="241">
        <v>75</v>
      </c>
      <c r="AH50" s="241">
        <v>62.068965517241381</v>
      </c>
      <c r="AI50" s="241">
        <v>69.230769230769226</v>
      </c>
      <c r="AJ50" s="241">
        <v>100</v>
      </c>
      <c r="AK50" s="241">
        <v>100</v>
      </c>
      <c r="AL50" s="241">
        <v>100</v>
      </c>
      <c r="AM50" s="233"/>
    </row>
    <row r="51" spans="1:39" ht="15" customHeight="1" x14ac:dyDescent="0.25">
      <c r="A51" s="253" t="s">
        <v>47</v>
      </c>
      <c r="B51" s="364">
        <f t="shared" si="13"/>
        <v>23</v>
      </c>
      <c r="C51" s="364">
        <f t="shared" si="14"/>
        <v>27</v>
      </c>
      <c r="D51" s="364">
        <f t="shared" si="15"/>
        <v>50</v>
      </c>
      <c r="E51" s="365"/>
      <c r="F51" s="364">
        <f t="shared" si="16"/>
        <v>10</v>
      </c>
      <c r="G51" s="364">
        <f t="shared" si="17"/>
        <v>18</v>
      </c>
      <c r="H51" s="364">
        <f t="shared" si="18"/>
        <v>28</v>
      </c>
      <c r="I51" s="365"/>
      <c r="J51" s="364">
        <f t="shared" si="19"/>
        <v>23</v>
      </c>
      <c r="K51" s="364">
        <f t="shared" si="20"/>
        <v>26</v>
      </c>
      <c r="L51" s="364">
        <f t="shared" si="21"/>
        <v>49</v>
      </c>
      <c r="N51" s="233" t="s">
        <v>47</v>
      </c>
      <c r="P51" s="234" t="s">
        <v>83</v>
      </c>
      <c r="Q51" s="215"/>
      <c r="R51" s="234" t="s">
        <v>83</v>
      </c>
      <c r="S51" s="349">
        <v>1069</v>
      </c>
      <c r="T51" s="349">
        <v>1717</v>
      </c>
      <c r="U51" s="349">
        <v>2786</v>
      </c>
      <c r="V51" s="349">
        <v>825</v>
      </c>
      <c r="W51" s="349">
        <v>1344</v>
      </c>
      <c r="X51" s="349">
        <v>2169</v>
      </c>
      <c r="Y51" s="349">
        <v>1032</v>
      </c>
      <c r="Z51" s="349">
        <v>1656</v>
      </c>
      <c r="AA51" s="349">
        <v>2688</v>
      </c>
      <c r="AC51" s="234" t="s">
        <v>83</v>
      </c>
      <c r="AD51" s="349">
        <v>100</v>
      </c>
      <c r="AE51" s="349">
        <v>100</v>
      </c>
      <c r="AF51" s="349">
        <v>100</v>
      </c>
      <c r="AG51" s="241">
        <v>77.174929840972865</v>
      </c>
      <c r="AH51" s="241">
        <v>78.276062900407695</v>
      </c>
      <c r="AI51" s="241">
        <v>77.853553481694192</v>
      </c>
      <c r="AJ51" s="241">
        <v>96.538821328344241</v>
      </c>
      <c r="AK51" s="241">
        <v>96.447291788002332</v>
      </c>
      <c r="AL51" s="241">
        <v>96.482412060301513</v>
      </c>
    </row>
    <row r="52" spans="1:39" ht="15" customHeight="1" x14ac:dyDescent="0.25">
      <c r="A52" s="253" t="s">
        <v>48</v>
      </c>
      <c r="B52" s="364">
        <f t="shared" si="13"/>
        <v>179</v>
      </c>
      <c r="C52" s="364">
        <f t="shared" si="14"/>
        <v>366</v>
      </c>
      <c r="D52" s="364">
        <f t="shared" si="15"/>
        <v>545</v>
      </c>
      <c r="E52" s="365"/>
      <c r="F52" s="364">
        <f t="shared" si="16"/>
        <v>59</v>
      </c>
      <c r="G52" s="364">
        <f t="shared" si="17"/>
        <v>116</v>
      </c>
      <c r="H52" s="364">
        <f t="shared" si="18"/>
        <v>175</v>
      </c>
      <c r="I52" s="365"/>
      <c r="J52" s="364">
        <f t="shared" si="19"/>
        <v>167</v>
      </c>
      <c r="K52" s="364">
        <f t="shared" si="20"/>
        <v>353</v>
      </c>
      <c r="L52" s="364">
        <f t="shared" si="21"/>
        <v>520</v>
      </c>
      <c r="N52" s="233" t="s">
        <v>48</v>
      </c>
      <c r="P52" s="234" t="s">
        <v>76</v>
      </c>
      <c r="Q52" s="215"/>
      <c r="R52" s="234" t="s">
        <v>76</v>
      </c>
      <c r="S52" s="349">
        <v>117</v>
      </c>
      <c r="T52" s="349">
        <v>136</v>
      </c>
      <c r="U52" s="349">
        <v>253</v>
      </c>
      <c r="V52" s="349">
        <v>34</v>
      </c>
      <c r="W52" s="349">
        <v>54</v>
      </c>
      <c r="X52" s="349">
        <v>88</v>
      </c>
      <c r="Y52" s="349">
        <v>91</v>
      </c>
      <c r="Z52" s="349">
        <v>119</v>
      </c>
      <c r="AA52" s="349">
        <v>210</v>
      </c>
      <c r="AC52" s="234" t="s">
        <v>76</v>
      </c>
      <c r="AD52" s="349">
        <v>100</v>
      </c>
      <c r="AE52" s="349">
        <v>100</v>
      </c>
      <c r="AF52" s="349">
        <v>100</v>
      </c>
      <c r="AG52" s="241">
        <v>29.05982905982906</v>
      </c>
      <c r="AH52" s="241">
        <v>39.705882352941174</v>
      </c>
      <c r="AI52" s="241">
        <v>34.782608695652172</v>
      </c>
      <c r="AJ52" s="241">
        <v>77.777777777777771</v>
      </c>
      <c r="AK52" s="241">
        <v>87.5</v>
      </c>
      <c r="AL52" s="241">
        <v>83.003952569169954</v>
      </c>
    </row>
    <row r="53" spans="1:39" ht="15" customHeight="1" x14ac:dyDescent="0.25">
      <c r="A53" s="253" t="s">
        <v>49</v>
      </c>
      <c r="B53" s="364">
        <f t="shared" si="13"/>
        <v>33</v>
      </c>
      <c r="C53" s="364">
        <f t="shared" si="14"/>
        <v>136</v>
      </c>
      <c r="D53" s="364">
        <f t="shared" si="15"/>
        <v>169</v>
      </c>
      <c r="E53" s="365"/>
      <c r="F53" s="364">
        <f t="shared" si="16"/>
        <v>6</v>
      </c>
      <c r="G53" s="364">
        <f t="shared" si="17"/>
        <v>120</v>
      </c>
      <c r="H53" s="364">
        <f t="shared" si="18"/>
        <v>126</v>
      </c>
      <c r="I53" s="365"/>
      <c r="J53" s="364">
        <f t="shared" si="19"/>
        <v>9</v>
      </c>
      <c r="K53" s="364">
        <f t="shared" si="20"/>
        <v>124</v>
      </c>
      <c r="L53" s="364">
        <f t="shared" si="21"/>
        <v>133</v>
      </c>
      <c r="N53" s="233" t="s">
        <v>49</v>
      </c>
      <c r="P53" s="234" t="s">
        <v>163</v>
      </c>
      <c r="Q53" s="215"/>
      <c r="R53" s="234" t="s">
        <v>163</v>
      </c>
      <c r="S53" s="349">
        <v>7947</v>
      </c>
      <c r="T53" s="349">
        <v>6832</v>
      </c>
      <c r="U53" s="349">
        <v>14779</v>
      </c>
      <c r="V53" s="349">
        <v>4223</v>
      </c>
      <c r="W53" s="349">
        <v>3427</v>
      </c>
      <c r="X53" s="349">
        <v>7650</v>
      </c>
      <c r="Y53" s="349">
        <v>6706</v>
      </c>
      <c r="Z53" s="349">
        <v>5851</v>
      </c>
      <c r="AA53" s="349">
        <v>12557</v>
      </c>
      <c r="AC53" s="234" t="s">
        <v>163</v>
      </c>
      <c r="AD53" s="349">
        <v>100</v>
      </c>
      <c r="AE53" s="349">
        <v>100</v>
      </c>
      <c r="AF53" s="349">
        <v>100</v>
      </c>
      <c r="AG53" s="241">
        <v>53.139549515540459</v>
      </c>
      <c r="AH53" s="241">
        <v>50.161007025761123</v>
      </c>
      <c r="AI53" s="241">
        <v>51.762636172948099</v>
      </c>
      <c r="AJ53" s="241">
        <v>84.384044293444063</v>
      </c>
      <c r="AK53" s="241">
        <v>85.641100702576111</v>
      </c>
      <c r="AL53" s="241">
        <v>84.965153258001223</v>
      </c>
    </row>
    <row r="54" spans="1:39" ht="15" customHeight="1" x14ac:dyDescent="0.25">
      <c r="A54" s="270" t="s">
        <v>51</v>
      </c>
      <c r="B54" s="364">
        <f t="shared" si="13"/>
        <v>113</v>
      </c>
      <c r="C54" s="364">
        <f t="shared" si="14"/>
        <v>203</v>
      </c>
      <c r="D54" s="364">
        <f t="shared" si="15"/>
        <v>316</v>
      </c>
      <c r="E54" s="365"/>
      <c r="F54" s="364">
        <f t="shared" si="16"/>
        <v>56</v>
      </c>
      <c r="G54" s="364">
        <f t="shared" si="17"/>
        <v>94</v>
      </c>
      <c r="H54" s="364">
        <f t="shared" si="18"/>
        <v>150</v>
      </c>
      <c r="I54" s="365"/>
      <c r="J54" s="364">
        <f t="shared" si="19"/>
        <v>110</v>
      </c>
      <c r="K54" s="364">
        <f t="shared" si="20"/>
        <v>199</v>
      </c>
      <c r="L54" s="364">
        <f t="shared" si="21"/>
        <v>309</v>
      </c>
      <c r="N54" s="271" t="s">
        <v>51</v>
      </c>
      <c r="P54" s="234" t="s">
        <v>219</v>
      </c>
      <c r="Q54" s="215"/>
      <c r="R54" s="234" t="s">
        <v>219</v>
      </c>
      <c r="S54" s="349">
        <v>232</v>
      </c>
      <c r="T54" s="349">
        <v>385</v>
      </c>
      <c r="U54" s="349">
        <v>617</v>
      </c>
      <c r="V54" s="349">
        <v>48</v>
      </c>
      <c r="W54" s="349">
        <v>138</v>
      </c>
      <c r="X54" s="349">
        <v>186</v>
      </c>
      <c r="Y54" s="349">
        <v>187</v>
      </c>
      <c r="Z54" s="349">
        <v>331</v>
      </c>
      <c r="AA54" s="349">
        <v>518</v>
      </c>
      <c r="AC54" s="234" t="s">
        <v>219</v>
      </c>
      <c r="AD54" s="349">
        <v>100</v>
      </c>
      <c r="AE54" s="349">
        <v>100</v>
      </c>
      <c r="AF54" s="349">
        <v>100</v>
      </c>
      <c r="AG54" s="241">
        <v>20.689655172413794</v>
      </c>
      <c r="AH54" s="241">
        <v>35.844155844155843</v>
      </c>
      <c r="AI54" s="241">
        <v>30.145867098865477</v>
      </c>
      <c r="AJ54" s="241">
        <v>80.603448275862064</v>
      </c>
      <c r="AK54" s="241">
        <v>85.974025974025977</v>
      </c>
      <c r="AL54" s="241">
        <v>83.954619124797404</v>
      </c>
    </row>
    <row r="55" spans="1:39" ht="15" customHeight="1" x14ac:dyDescent="0.25">
      <c r="A55" s="253" t="s">
        <v>56</v>
      </c>
      <c r="B55" s="364">
        <f t="shared" si="13"/>
        <v>12</v>
      </c>
      <c r="C55" s="364">
        <f t="shared" si="14"/>
        <v>19</v>
      </c>
      <c r="D55" s="364">
        <f t="shared" si="15"/>
        <v>31</v>
      </c>
      <c r="E55" s="365"/>
      <c r="F55" s="364" t="str">
        <f t="shared" si="16"/>
        <v>x</v>
      </c>
      <c r="G55" s="364" t="str">
        <f t="shared" si="17"/>
        <v>x</v>
      </c>
      <c r="H55" s="364">
        <f t="shared" si="18"/>
        <v>10</v>
      </c>
      <c r="I55" s="365"/>
      <c r="J55" s="364">
        <f t="shared" si="19"/>
        <v>11</v>
      </c>
      <c r="K55" s="364">
        <f t="shared" si="20"/>
        <v>19</v>
      </c>
      <c r="L55" s="364">
        <f t="shared" si="21"/>
        <v>30</v>
      </c>
      <c r="N55" s="233" t="s">
        <v>56</v>
      </c>
      <c r="P55" s="234" t="s">
        <v>237</v>
      </c>
      <c r="Q55" s="215"/>
      <c r="R55" s="234" t="s">
        <v>237</v>
      </c>
      <c r="S55" s="349">
        <v>4</v>
      </c>
      <c r="T55" s="349">
        <v>11</v>
      </c>
      <c r="U55" s="349">
        <v>15</v>
      </c>
      <c r="V55" s="349" t="s">
        <v>246</v>
      </c>
      <c r="W55" s="349" t="s">
        <v>246</v>
      </c>
      <c r="X55" s="349" t="s">
        <v>246</v>
      </c>
      <c r="Y55" s="349">
        <v>4</v>
      </c>
      <c r="Z55" s="349">
        <v>8</v>
      </c>
      <c r="AA55" s="349">
        <v>12</v>
      </c>
      <c r="AB55" s="350"/>
      <c r="AC55" s="234" t="s">
        <v>237</v>
      </c>
      <c r="AD55" s="349">
        <v>100</v>
      </c>
      <c r="AE55" s="349">
        <v>100</v>
      </c>
      <c r="AF55" s="349">
        <v>100</v>
      </c>
      <c r="AG55" s="241" t="s">
        <v>246</v>
      </c>
      <c r="AH55" s="241" t="s">
        <v>246</v>
      </c>
      <c r="AI55" s="241" t="s">
        <v>246</v>
      </c>
      <c r="AJ55" s="241">
        <v>100</v>
      </c>
      <c r="AK55" s="241">
        <v>72.727272727272734</v>
      </c>
      <c r="AL55" s="241">
        <v>80</v>
      </c>
      <c r="AM55" s="350"/>
    </row>
    <row r="56" spans="1:39" ht="15" customHeight="1" x14ac:dyDescent="0.25">
      <c r="A56" s="253" t="s">
        <v>57</v>
      </c>
      <c r="B56" s="364">
        <f t="shared" si="13"/>
        <v>24</v>
      </c>
      <c r="C56" s="364">
        <f t="shared" si="14"/>
        <v>19</v>
      </c>
      <c r="D56" s="364">
        <f t="shared" si="15"/>
        <v>43</v>
      </c>
      <c r="E56" s="365"/>
      <c r="F56" s="364">
        <f t="shared" si="16"/>
        <v>12</v>
      </c>
      <c r="G56" s="364">
        <f t="shared" si="17"/>
        <v>12</v>
      </c>
      <c r="H56" s="364">
        <f t="shared" si="18"/>
        <v>24</v>
      </c>
      <c r="I56" s="365"/>
      <c r="J56" s="364">
        <f t="shared" si="19"/>
        <v>23</v>
      </c>
      <c r="K56" s="364">
        <f t="shared" si="20"/>
        <v>18</v>
      </c>
      <c r="L56" s="364">
        <f t="shared" si="21"/>
        <v>41</v>
      </c>
      <c r="N56" s="233" t="s">
        <v>57</v>
      </c>
      <c r="P56" s="234" t="s">
        <v>87</v>
      </c>
      <c r="Q56" s="215"/>
      <c r="R56" s="234" t="s">
        <v>87</v>
      </c>
      <c r="S56" s="349" t="s">
        <v>246</v>
      </c>
      <c r="T56" s="349" t="s">
        <v>246</v>
      </c>
      <c r="U56" s="349">
        <v>16</v>
      </c>
      <c r="V56" s="349">
        <v>0</v>
      </c>
      <c r="W56" s="349">
        <v>3</v>
      </c>
      <c r="X56" s="349">
        <v>3</v>
      </c>
      <c r="Y56" s="349" t="s">
        <v>246</v>
      </c>
      <c r="Z56" s="349" t="s">
        <v>246</v>
      </c>
      <c r="AA56" s="349">
        <v>16</v>
      </c>
      <c r="AC56" s="234" t="s">
        <v>87</v>
      </c>
      <c r="AD56" s="349">
        <v>100</v>
      </c>
      <c r="AE56" s="349">
        <v>100</v>
      </c>
      <c r="AF56" s="349">
        <v>100</v>
      </c>
      <c r="AG56" s="241">
        <v>0</v>
      </c>
      <c r="AH56" s="241">
        <v>20</v>
      </c>
      <c r="AI56" s="241">
        <v>18.75</v>
      </c>
      <c r="AJ56" s="241" t="s">
        <v>246</v>
      </c>
      <c r="AK56" s="241" t="s">
        <v>246</v>
      </c>
      <c r="AL56" s="241">
        <v>100</v>
      </c>
    </row>
    <row r="57" spans="1:39" ht="15" customHeight="1" x14ac:dyDescent="0.25">
      <c r="A57" s="270" t="s">
        <v>58</v>
      </c>
      <c r="B57" s="364" t="str">
        <f t="shared" si="13"/>
        <v>x</v>
      </c>
      <c r="C57" s="364" t="str">
        <f t="shared" si="14"/>
        <v>x</v>
      </c>
      <c r="D57" s="364" t="str">
        <f t="shared" si="15"/>
        <v>x</v>
      </c>
      <c r="E57" s="365"/>
      <c r="F57" s="364" t="str">
        <f t="shared" si="16"/>
        <v>x</v>
      </c>
      <c r="G57" s="364" t="str">
        <f t="shared" si="17"/>
        <v>x</v>
      </c>
      <c r="H57" s="364" t="str">
        <f t="shared" si="18"/>
        <v>x</v>
      </c>
      <c r="I57" s="365"/>
      <c r="J57" s="364" t="str">
        <f t="shared" si="19"/>
        <v>x</v>
      </c>
      <c r="K57" s="364" t="str">
        <f t="shared" si="20"/>
        <v>x</v>
      </c>
      <c r="L57" s="364" t="str">
        <f t="shared" si="21"/>
        <v>x</v>
      </c>
      <c r="N57" s="271" t="s">
        <v>58</v>
      </c>
      <c r="P57" s="234" t="s">
        <v>26</v>
      </c>
      <c r="Q57" s="215"/>
      <c r="R57" s="234" t="s">
        <v>26</v>
      </c>
      <c r="S57" s="349" t="s">
        <v>246</v>
      </c>
      <c r="T57" s="349" t="s">
        <v>246</v>
      </c>
      <c r="U57" s="349" t="s">
        <v>246</v>
      </c>
      <c r="V57" s="349" t="s">
        <v>246</v>
      </c>
      <c r="W57" s="349" t="s">
        <v>246</v>
      </c>
      <c r="X57" s="349" t="s">
        <v>246</v>
      </c>
      <c r="Y57" s="349" t="s">
        <v>246</v>
      </c>
      <c r="Z57" s="349" t="s">
        <v>246</v>
      </c>
      <c r="AA57" s="349" t="s">
        <v>246</v>
      </c>
      <c r="AB57" s="259"/>
      <c r="AC57" s="234" t="s">
        <v>26</v>
      </c>
      <c r="AD57" s="349">
        <v>100</v>
      </c>
      <c r="AE57" s="349">
        <v>100</v>
      </c>
      <c r="AF57" s="349">
        <v>100</v>
      </c>
      <c r="AG57" s="241" t="s">
        <v>246</v>
      </c>
      <c r="AH57" s="241" t="s">
        <v>246</v>
      </c>
      <c r="AI57" s="241" t="s">
        <v>246</v>
      </c>
      <c r="AJ57" s="241" t="s">
        <v>246</v>
      </c>
      <c r="AK57" s="241" t="s">
        <v>246</v>
      </c>
      <c r="AL57" s="241" t="s">
        <v>246</v>
      </c>
      <c r="AM57" s="259"/>
    </row>
    <row r="58" spans="1:39" ht="15" customHeight="1" x14ac:dyDescent="0.25">
      <c r="A58" s="253" t="s">
        <v>59</v>
      </c>
      <c r="B58" s="364">
        <f t="shared" si="13"/>
        <v>17</v>
      </c>
      <c r="C58" s="364">
        <f t="shared" si="14"/>
        <v>6</v>
      </c>
      <c r="D58" s="364">
        <f t="shared" si="15"/>
        <v>23</v>
      </c>
      <c r="E58" s="365"/>
      <c r="F58" s="364" t="str">
        <f t="shared" si="16"/>
        <v>x</v>
      </c>
      <c r="G58" s="364" t="str">
        <f t="shared" si="17"/>
        <v>x</v>
      </c>
      <c r="H58" s="364">
        <f t="shared" si="18"/>
        <v>4</v>
      </c>
      <c r="I58" s="365"/>
      <c r="J58" s="364">
        <f t="shared" si="19"/>
        <v>16</v>
      </c>
      <c r="K58" s="364">
        <f t="shared" si="20"/>
        <v>5</v>
      </c>
      <c r="L58" s="364">
        <f t="shared" si="21"/>
        <v>21</v>
      </c>
      <c r="N58" s="233" t="s">
        <v>59</v>
      </c>
      <c r="P58" s="234" t="s">
        <v>416</v>
      </c>
      <c r="Q58" s="215"/>
      <c r="R58" s="234" t="s">
        <v>416</v>
      </c>
      <c r="S58" s="349">
        <v>27</v>
      </c>
      <c r="T58" s="349">
        <v>13</v>
      </c>
      <c r="U58" s="349">
        <v>40</v>
      </c>
      <c r="V58" s="349">
        <v>14</v>
      </c>
      <c r="W58" s="349">
        <v>6</v>
      </c>
      <c r="X58" s="349">
        <v>20</v>
      </c>
      <c r="Y58" s="349">
        <v>27</v>
      </c>
      <c r="Z58" s="349">
        <v>13</v>
      </c>
      <c r="AA58" s="349">
        <v>40</v>
      </c>
      <c r="AB58" s="259"/>
      <c r="AC58" s="234" t="s">
        <v>416</v>
      </c>
      <c r="AD58" s="349">
        <v>100</v>
      </c>
      <c r="AE58" s="349">
        <v>100</v>
      </c>
      <c r="AF58" s="349">
        <v>100</v>
      </c>
      <c r="AG58" s="241">
        <v>51.851851851851855</v>
      </c>
      <c r="AH58" s="241">
        <v>46.153846153846153</v>
      </c>
      <c r="AI58" s="241">
        <v>50</v>
      </c>
      <c r="AJ58" s="241">
        <v>100</v>
      </c>
      <c r="AK58" s="241">
        <v>100</v>
      </c>
      <c r="AL58" s="241">
        <v>100</v>
      </c>
      <c r="AM58" s="259"/>
    </row>
    <row r="59" spans="1:39" ht="15" customHeight="1" x14ac:dyDescent="0.25">
      <c r="A59" s="253" t="s">
        <v>60</v>
      </c>
      <c r="B59" s="364">
        <f t="shared" si="13"/>
        <v>163</v>
      </c>
      <c r="C59" s="364">
        <f t="shared" si="14"/>
        <v>284</v>
      </c>
      <c r="D59" s="364">
        <f t="shared" si="15"/>
        <v>447</v>
      </c>
      <c r="E59" s="365"/>
      <c r="F59" s="364">
        <f t="shared" si="16"/>
        <v>70</v>
      </c>
      <c r="G59" s="364">
        <f t="shared" si="17"/>
        <v>135</v>
      </c>
      <c r="H59" s="364">
        <f t="shared" si="18"/>
        <v>205</v>
      </c>
      <c r="I59" s="365"/>
      <c r="J59" s="364">
        <f t="shared" si="19"/>
        <v>144</v>
      </c>
      <c r="K59" s="364">
        <f t="shared" si="20"/>
        <v>257</v>
      </c>
      <c r="L59" s="364">
        <f t="shared" si="21"/>
        <v>401</v>
      </c>
      <c r="N59" s="233" t="s">
        <v>60</v>
      </c>
      <c r="P59" s="215"/>
      <c r="Q59" s="215"/>
      <c r="R59" s="234"/>
      <c r="S59" s="349"/>
      <c r="T59" s="349"/>
      <c r="U59" s="349"/>
      <c r="V59" s="349"/>
      <c r="W59" s="349"/>
      <c r="X59" s="349"/>
      <c r="Y59" s="349"/>
      <c r="Z59" s="349"/>
      <c r="AA59" s="349"/>
      <c r="AB59" s="259"/>
      <c r="AC59" s="234"/>
      <c r="AD59" s="349"/>
      <c r="AE59" s="349"/>
      <c r="AF59" s="349"/>
      <c r="AG59" s="241"/>
      <c r="AH59" s="241"/>
      <c r="AI59" s="241"/>
      <c r="AJ59" s="241"/>
      <c r="AK59" s="241"/>
      <c r="AL59" s="241"/>
      <c r="AM59" s="259"/>
    </row>
    <row r="60" spans="1:39" ht="15" customHeight="1" x14ac:dyDescent="0.25">
      <c r="A60" s="253" t="s">
        <v>61</v>
      </c>
      <c r="B60" s="364">
        <f t="shared" si="13"/>
        <v>8</v>
      </c>
      <c r="C60" s="364">
        <f t="shared" si="14"/>
        <v>5</v>
      </c>
      <c r="D60" s="364">
        <f t="shared" si="15"/>
        <v>13</v>
      </c>
      <c r="E60" s="365"/>
      <c r="F60" s="364">
        <f t="shared" si="16"/>
        <v>5</v>
      </c>
      <c r="G60" s="364">
        <f t="shared" si="17"/>
        <v>4</v>
      </c>
      <c r="H60" s="364">
        <f t="shared" si="18"/>
        <v>9</v>
      </c>
      <c r="I60" s="365"/>
      <c r="J60" s="364">
        <f t="shared" si="19"/>
        <v>8</v>
      </c>
      <c r="K60" s="364">
        <f t="shared" si="20"/>
        <v>5</v>
      </c>
      <c r="L60" s="364">
        <f t="shared" si="21"/>
        <v>13</v>
      </c>
      <c r="N60" s="233" t="s">
        <v>61</v>
      </c>
      <c r="P60" s="215"/>
      <c r="Q60" s="215"/>
      <c r="R60" s="234"/>
      <c r="S60" s="349"/>
      <c r="T60" s="349"/>
      <c r="U60" s="349"/>
      <c r="V60" s="349"/>
      <c r="W60" s="349"/>
      <c r="X60" s="349"/>
      <c r="Y60" s="349"/>
      <c r="Z60" s="349"/>
      <c r="AA60" s="349"/>
      <c r="AC60" s="234"/>
      <c r="AD60" s="349"/>
      <c r="AE60" s="349"/>
      <c r="AF60" s="349"/>
      <c r="AG60" s="241"/>
      <c r="AH60" s="241"/>
      <c r="AI60" s="241"/>
      <c r="AJ60" s="241"/>
      <c r="AK60" s="241"/>
      <c r="AL60" s="241"/>
    </row>
    <row r="61" spans="1:39" ht="15" customHeight="1" x14ac:dyDescent="0.25">
      <c r="A61" s="306" t="s">
        <v>62</v>
      </c>
      <c r="B61" s="364" t="str">
        <f t="shared" si="13"/>
        <v>x</v>
      </c>
      <c r="C61" s="364" t="str">
        <f t="shared" si="14"/>
        <v>x</v>
      </c>
      <c r="D61" s="364">
        <f t="shared" si="15"/>
        <v>10</v>
      </c>
      <c r="E61" s="365"/>
      <c r="F61" s="364" t="str">
        <f t="shared" si="16"/>
        <v>x</v>
      </c>
      <c r="G61" s="364" t="str">
        <f t="shared" si="17"/>
        <v>x</v>
      </c>
      <c r="H61" s="364">
        <f t="shared" si="18"/>
        <v>6</v>
      </c>
      <c r="I61" s="365"/>
      <c r="J61" s="364" t="str">
        <f t="shared" si="19"/>
        <v>x</v>
      </c>
      <c r="K61" s="364" t="str">
        <f t="shared" si="20"/>
        <v>x</v>
      </c>
      <c r="L61" s="364">
        <f t="shared" si="21"/>
        <v>9</v>
      </c>
      <c r="N61" s="233" t="s">
        <v>62</v>
      </c>
      <c r="P61" s="215"/>
      <c r="Q61" s="215"/>
      <c r="R61" s="234"/>
      <c r="S61" s="349"/>
      <c r="T61" s="349"/>
      <c r="U61" s="349"/>
      <c r="V61" s="349"/>
      <c r="W61" s="349"/>
      <c r="X61" s="349"/>
      <c r="Y61" s="349"/>
      <c r="Z61" s="349"/>
      <c r="AA61" s="349"/>
      <c r="AC61" s="234"/>
      <c r="AD61" s="349"/>
      <c r="AE61" s="349"/>
      <c r="AF61" s="349"/>
      <c r="AG61" s="241"/>
      <c r="AH61" s="241"/>
      <c r="AI61" s="241"/>
      <c r="AJ61" s="241"/>
      <c r="AK61" s="241"/>
      <c r="AL61" s="241"/>
    </row>
    <row r="62" spans="1:39" ht="15" customHeight="1" x14ac:dyDescent="0.25">
      <c r="A62" s="305"/>
      <c r="B62" s="352"/>
      <c r="C62" s="352"/>
      <c r="D62" s="352"/>
      <c r="E62" s="352"/>
      <c r="F62" s="352"/>
      <c r="G62" s="352"/>
      <c r="H62" s="352"/>
      <c r="I62" s="352"/>
      <c r="J62" s="352"/>
      <c r="K62" s="352"/>
      <c r="L62" s="352"/>
      <c r="P62" s="215"/>
      <c r="Q62" s="215"/>
      <c r="R62" s="234"/>
      <c r="S62" s="349"/>
      <c r="T62" s="349"/>
      <c r="U62" s="349"/>
      <c r="V62" s="349"/>
      <c r="W62" s="349"/>
      <c r="X62" s="349"/>
      <c r="Y62" s="349"/>
      <c r="Z62" s="349"/>
      <c r="AA62" s="349"/>
      <c r="AC62" s="234"/>
      <c r="AD62" s="349"/>
      <c r="AE62" s="349"/>
      <c r="AF62" s="349"/>
      <c r="AG62" s="241"/>
      <c r="AH62" s="241"/>
      <c r="AI62" s="241"/>
      <c r="AJ62" s="241"/>
      <c r="AK62" s="241"/>
      <c r="AL62" s="241"/>
    </row>
    <row r="63" spans="1:39" ht="15" customHeight="1" x14ac:dyDescent="0.25">
      <c r="B63" s="353"/>
      <c r="C63" s="353"/>
      <c r="D63" s="353"/>
      <c r="E63" s="353"/>
      <c r="F63" s="353"/>
      <c r="G63" s="353"/>
      <c r="H63" s="353"/>
      <c r="I63" s="353"/>
      <c r="J63" s="353"/>
      <c r="K63" s="353"/>
      <c r="L63" s="286" t="s">
        <v>250</v>
      </c>
      <c r="P63" s="215"/>
      <c r="Q63" s="215"/>
      <c r="R63" s="234"/>
      <c r="S63" s="349"/>
      <c r="T63" s="349"/>
      <c r="U63" s="349"/>
      <c r="V63" s="349"/>
      <c r="W63" s="349"/>
      <c r="X63" s="349"/>
      <c r="Y63" s="349"/>
      <c r="Z63" s="349"/>
      <c r="AA63" s="349"/>
      <c r="AC63" s="234"/>
      <c r="AD63" s="349"/>
      <c r="AE63" s="349"/>
      <c r="AF63" s="349"/>
      <c r="AG63" s="241"/>
      <c r="AH63" s="241"/>
      <c r="AI63" s="241"/>
      <c r="AJ63" s="241"/>
      <c r="AK63" s="241"/>
      <c r="AL63" s="241"/>
    </row>
    <row r="64" spans="1:39" ht="23.25" customHeight="1" x14ac:dyDescent="0.25">
      <c r="A64" s="378" t="s">
        <v>462</v>
      </c>
      <c r="B64" s="378"/>
      <c r="C64" s="378"/>
      <c r="D64" s="378"/>
      <c r="E64" s="378"/>
      <c r="F64" s="378"/>
      <c r="G64" s="378"/>
      <c r="H64" s="378"/>
      <c r="I64" s="378"/>
      <c r="J64" s="378"/>
      <c r="K64" s="378"/>
      <c r="L64" s="378"/>
      <c r="P64" s="215"/>
      <c r="Q64" s="215"/>
      <c r="R64" s="234"/>
      <c r="S64" s="349"/>
      <c r="T64" s="349"/>
      <c r="U64" s="349"/>
      <c r="V64" s="349"/>
      <c r="W64" s="349"/>
      <c r="X64" s="349"/>
      <c r="Y64" s="349"/>
      <c r="Z64" s="349"/>
      <c r="AA64" s="349"/>
      <c r="AC64" s="234"/>
      <c r="AD64" s="354"/>
      <c r="AE64" s="354"/>
      <c r="AF64" s="354"/>
      <c r="AG64" s="354"/>
      <c r="AH64" s="354"/>
      <c r="AI64" s="354"/>
      <c r="AJ64" s="354"/>
      <c r="AK64" s="354"/>
      <c r="AL64" s="354"/>
    </row>
    <row r="65" spans="1:38" ht="24.75" customHeight="1" x14ac:dyDescent="0.25">
      <c r="A65" s="378" t="s">
        <v>261</v>
      </c>
      <c r="B65" s="378"/>
      <c r="C65" s="378"/>
      <c r="D65" s="378"/>
      <c r="E65" s="378"/>
      <c r="F65" s="378"/>
      <c r="G65" s="378"/>
      <c r="H65" s="378"/>
      <c r="I65" s="378"/>
      <c r="J65" s="378"/>
      <c r="K65" s="378"/>
      <c r="L65" s="378"/>
      <c r="P65" s="215"/>
      <c r="R65" s="234"/>
      <c r="S65" s="349"/>
      <c r="T65" s="349"/>
      <c r="U65" s="349"/>
      <c r="V65" s="349"/>
      <c r="W65" s="349"/>
      <c r="X65" s="349"/>
      <c r="Y65" s="349"/>
      <c r="Z65" s="349"/>
      <c r="AA65" s="349"/>
      <c r="AC65" s="234"/>
      <c r="AD65" s="354"/>
      <c r="AE65" s="354"/>
      <c r="AF65" s="354"/>
      <c r="AG65" s="354"/>
      <c r="AH65" s="354"/>
      <c r="AI65" s="354"/>
      <c r="AJ65" s="354"/>
      <c r="AK65" s="354"/>
      <c r="AL65" s="354"/>
    </row>
    <row r="66" spans="1:38" ht="33.75" customHeight="1" x14ac:dyDescent="0.25">
      <c r="A66" s="378" t="s">
        <v>287</v>
      </c>
      <c r="B66" s="378"/>
      <c r="C66" s="378"/>
      <c r="D66" s="378"/>
      <c r="E66" s="378"/>
      <c r="F66" s="378"/>
      <c r="G66" s="378"/>
      <c r="H66" s="378"/>
      <c r="I66" s="378"/>
      <c r="J66" s="378"/>
      <c r="K66" s="378"/>
      <c r="L66" s="378"/>
      <c r="P66" s="215"/>
      <c r="R66" s="234"/>
      <c r="S66" s="349"/>
      <c r="T66" s="349"/>
      <c r="U66" s="349"/>
      <c r="V66" s="349"/>
      <c r="W66" s="349"/>
      <c r="X66" s="349"/>
      <c r="Y66" s="349"/>
      <c r="Z66" s="349"/>
      <c r="AA66" s="349"/>
      <c r="AC66" s="234"/>
      <c r="AD66" s="354"/>
      <c r="AE66" s="354"/>
      <c r="AF66" s="354"/>
      <c r="AG66" s="354"/>
      <c r="AH66" s="354"/>
      <c r="AI66" s="354"/>
      <c r="AJ66" s="354"/>
      <c r="AK66" s="354"/>
      <c r="AL66" s="354"/>
    </row>
    <row r="67" spans="1:38" ht="15" x14ac:dyDescent="0.25">
      <c r="A67" s="296" t="s">
        <v>89</v>
      </c>
      <c r="B67" s="355"/>
      <c r="C67" s="355"/>
      <c r="D67" s="355"/>
      <c r="E67" s="355"/>
      <c r="F67" s="355"/>
      <c r="G67" s="355"/>
      <c r="H67" s="355"/>
      <c r="I67" s="355"/>
      <c r="J67" s="355"/>
      <c r="K67" s="355"/>
      <c r="L67" s="355"/>
      <c r="P67" s="215"/>
      <c r="R67" s="234"/>
      <c r="S67" s="349"/>
      <c r="T67" s="349"/>
      <c r="U67" s="349"/>
      <c r="V67" s="349"/>
      <c r="W67" s="349"/>
      <c r="X67" s="349"/>
      <c r="Y67" s="349"/>
      <c r="Z67" s="349"/>
      <c r="AA67" s="349"/>
      <c r="AC67" s="234"/>
      <c r="AD67" s="354"/>
      <c r="AE67" s="354"/>
      <c r="AF67" s="354"/>
      <c r="AG67" s="354"/>
      <c r="AH67" s="354"/>
      <c r="AI67" s="354"/>
      <c r="AJ67" s="354"/>
      <c r="AK67" s="354"/>
      <c r="AL67" s="354"/>
    </row>
    <row r="68" spans="1:38" ht="30.75" customHeight="1" x14ac:dyDescent="0.25">
      <c r="A68" s="396" t="s">
        <v>141</v>
      </c>
      <c r="B68" s="396"/>
      <c r="C68" s="396"/>
      <c r="D68" s="396"/>
      <c r="E68" s="396"/>
      <c r="F68" s="396"/>
      <c r="G68" s="396"/>
      <c r="H68" s="396"/>
      <c r="I68" s="396"/>
      <c r="J68" s="396"/>
      <c r="K68" s="397"/>
      <c r="L68" s="397"/>
      <c r="M68" s="397"/>
      <c r="N68" s="397"/>
      <c r="P68" s="215"/>
      <c r="R68" s="234"/>
      <c r="S68" s="349"/>
      <c r="T68" s="349"/>
      <c r="U68" s="349"/>
      <c r="V68" s="349"/>
      <c r="W68" s="349"/>
      <c r="X68" s="349"/>
      <c r="Y68" s="349"/>
      <c r="Z68" s="349"/>
      <c r="AA68" s="349"/>
      <c r="AC68" s="234"/>
      <c r="AD68" s="354"/>
      <c r="AE68" s="354"/>
      <c r="AF68" s="354"/>
      <c r="AG68" s="354"/>
      <c r="AH68" s="354"/>
      <c r="AI68" s="354"/>
      <c r="AJ68" s="354"/>
      <c r="AK68" s="354"/>
      <c r="AL68" s="354"/>
    </row>
    <row r="69" spans="1:38" ht="24" customHeight="1" x14ac:dyDescent="0.25">
      <c r="P69" s="215"/>
      <c r="R69" s="234"/>
      <c r="S69" s="349"/>
      <c r="T69" s="349"/>
      <c r="U69" s="349"/>
      <c r="V69" s="349"/>
      <c r="W69" s="349"/>
      <c r="X69" s="349"/>
      <c r="Y69" s="349"/>
      <c r="Z69" s="349"/>
      <c r="AA69" s="349"/>
      <c r="AC69" s="234"/>
      <c r="AD69" s="354"/>
      <c r="AE69" s="354"/>
      <c r="AF69" s="354"/>
      <c r="AG69" s="354"/>
      <c r="AH69" s="354"/>
      <c r="AI69" s="354"/>
      <c r="AJ69" s="354"/>
      <c r="AK69" s="354"/>
      <c r="AL69" s="354"/>
    </row>
    <row r="70" spans="1:38" ht="43.5" customHeight="1" x14ac:dyDescent="0.25">
      <c r="P70" s="215"/>
      <c r="R70" s="234"/>
      <c r="S70" s="349"/>
      <c r="T70" s="349"/>
      <c r="U70" s="349"/>
      <c r="V70" s="349"/>
      <c r="W70" s="349"/>
      <c r="X70" s="349"/>
      <c r="Y70" s="349"/>
      <c r="Z70" s="349"/>
      <c r="AA70" s="349"/>
      <c r="AC70" s="234"/>
      <c r="AD70" s="354"/>
      <c r="AE70" s="354"/>
      <c r="AF70" s="354"/>
      <c r="AG70" s="354"/>
      <c r="AH70" s="354"/>
      <c r="AI70" s="354"/>
      <c r="AJ70" s="354"/>
      <c r="AK70" s="354"/>
      <c r="AL70" s="354"/>
    </row>
    <row r="71" spans="1:38" ht="15" x14ac:dyDescent="0.25">
      <c r="P71" s="215"/>
      <c r="R71" s="234"/>
      <c r="S71" s="349"/>
      <c r="T71" s="349"/>
      <c r="U71" s="349"/>
      <c r="V71" s="349"/>
      <c r="W71" s="349"/>
      <c r="X71" s="349"/>
      <c r="Y71" s="349"/>
      <c r="Z71" s="349"/>
      <c r="AA71" s="349"/>
      <c r="AC71" s="234"/>
      <c r="AD71" s="354"/>
      <c r="AE71" s="354"/>
      <c r="AF71" s="354"/>
      <c r="AG71" s="354"/>
      <c r="AH71" s="354"/>
      <c r="AI71" s="354"/>
      <c r="AJ71" s="354"/>
      <c r="AK71" s="354"/>
      <c r="AL71" s="354"/>
    </row>
    <row r="72" spans="1:38" ht="15" x14ac:dyDescent="0.25">
      <c r="P72" s="215"/>
      <c r="R72" s="234"/>
      <c r="S72" s="349"/>
      <c r="T72" s="349"/>
      <c r="U72" s="349"/>
      <c r="V72" s="349"/>
      <c r="W72" s="349"/>
      <c r="X72" s="349"/>
      <c r="Y72" s="349"/>
      <c r="Z72" s="349"/>
      <c r="AA72" s="349"/>
      <c r="AC72" s="234"/>
      <c r="AD72" s="354"/>
      <c r="AE72" s="354"/>
      <c r="AF72" s="354"/>
      <c r="AG72" s="354"/>
      <c r="AH72" s="354"/>
      <c r="AI72" s="354"/>
      <c r="AJ72" s="354"/>
      <c r="AK72" s="354"/>
      <c r="AL72" s="354"/>
    </row>
    <row r="73" spans="1:38" ht="15" x14ac:dyDescent="0.25">
      <c r="P73" s="215"/>
      <c r="R73" s="234"/>
      <c r="S73" s="349"/>
      <c r="T73" s="349"/>
      <c r="U73" s="349"/>
      <c r="V73" s="349"/>
      <c r="W73" s="349"/>
      <c r="X73" s="349"/>
      <c r="Y73" s="349"/>
      <c r="Z73" s="349"/>
      <c r="AA73" s="349"/>
      <c r="AC73" s="234"/>
      <c r="AD73" s="354"/>
      <c r="AE73" s="354"/>
      <c r="AF73" s="354"/>
      <c r="AG73" s="354"/>
      <c r="AH73" s="354"/>
      <c r="AI73" s="354"/>
      <c r="AJ73" s="354"/>
      <c r="AK73" s="354"/>
      <c r="AL73" s="354"/>
    </row>
    <row r="74" spans="1:38" ht="15" x14ac:dyDescent="0.25">
      <c r="P74" s="215"/>
      <c r="R74" s="234"/>
      <c r="S74" s="349"/>
      <c r="T74" s="349"/>
      <c r="U74" s="349"/>
      <c r="V74" s="349"/>
      <c r="W74" s="349"/>
      <c r="X74" s="349"/>
      <c r="Y74" s="349"/>
      <c r="Z74" s="349"/>
      <c r="AA74" s="349"/>
      <c r="AC74" s="234"/>
      <c r="AD74" s="354"/>
      <c r="AE74" s="354"/>
      <c r="AF74" s="354"/>
      <c r="AG74" s="354"/>
      <c r="AH74" s="354"/>
      <c r="AI74" s="354"/>
      <c r="AJ74" s="354"/>
      <c r="AK74" s="354"/>
      <c r="AL74" s="354"/>
    </row>
    <row r="80" spans="1:38" x14ac:dyDescent="0.2">
      <c r="B80" s="233"/>
      <c r="C80" s="233"/>
      <c r="D80" s="233"/>
      <c r="E80" s="233"/>
      <c r="F80" s="233"/>
      <c r="G80" s="233"/>
      <c r="H80" s="233"/>
      <c r="I80" s="233"/>
      <c r="J80" s="233"/>
      <c r="K80" s="233"/>
      <c r="L80" s="233"/>
    </row>
    <row r="81" spans="2:12" x14ac:dyDescent="0.2">
      <c r="B81" s="233"/>
      <c r="C81" s="233"/>
      <c r="D81" s="233"/>
      <c r="E81" s="233"/>
      <c r="F81" s="233"/>
      <c r="G81" s="233"/>
      <c r="H81" s="233"/>
      <c r="I81" s="233"/>
      <c r="J81" s="233"/>
      <c r="K81" s="233"/>
      <c r="L81" s="233"/>
    </row>
    <row r="82" spans="2:12" x14ac:dyDescent="0.2">
      <c r="B82" s="233"/>
      <c r="C82" s="233"/>
      <c r="D82" s="233"/>
      <c r="E82" s="233"/>
      <c r="F82" s="233"/>
      <c r="G82" s="233"/>
      <c r="H82" s="233"/>
      <c r="I82" s="233"/>
      <c r="J82" s="233"/>
      <c r="K82" s="233"/>
      <c r="L82" s="233"/>
    </row>
    <row r="83" spans="2:12" x14ac:dyDescent="0.2">
      <c r="B83" s="233"/>
      <c r="C83" s="233"/>
      <c r="D83" s="233"/>
      <c r="E83" s="233"/>
      <c r="F83" s="233"/>
      <c r="G83" s="233"/>
      <c r="H83" s="233"/>
      <c r="I83" s="233"/>
      <c r="J83" s="233"/>
      <c r="K83" s="233"/>
      <c r="L83" s="233"/>
    </row>
    <row r="84" spans="2:12" x14ac:dyDescent="0.2">
      <c r="B84" s="233"/>
      <c r="C84" s="233"/>
      <c r="D84" s="233"/>
      <c r="E84" s="233"/>
      <c r="F84" s="233"/>
      <c r="G84" s="233"/>
      <c r="H84" s="233"/>
      <c r="I84" s="233"/>
      <c r="J84" s="233"/>
      <c r="K84" s="233"/>
      <c r="L84" s="233"/>
    </row>
    <row r="85" spans="2:12" x14ac:dyDescent="0.2">
      <c r="B85" s="233"/>
      <c r="C85" s="233"/>
      <c r="D85" s="233"/>
      <c r="E85" s="233"/>
      <c r="F85" s="233"/>
      <c r="G85" s="233"/>
      <c r="H85" s="233"/>
      <c r="I85" s="233"/>
      <c r="J85" s="233"/>
      <c r="K85" s="233"/>
      <c r="L85" s="233"/>
    </row>
    <row r="86" spans="2:12" x14ac:dyDescent="0.2">
      <c r="B86" s="233"/>
      <c r="C86" s="233"/>
      <c r="D86" s="233"/>
      <c r="E86" s="233"/>
      <c r="F86" s="233"/>
      <c r="G86" s="233"/>
      <c r="H86" s="233"/>
      <c r="I86" s="233"/>
      <c r="J86" s="233"/>
      <c r="K86" s="233"/>
      <c r="L86" s="233"/>
    </row>
    <row r="87" spans="2:12" x14ac:dyDescent="0.2">
      <c r="B87" s="233"/>
      <c r="C87" s="233"/>
      <c r="D87" s="233"/>
      <c r="E87" s="233"/>
      <c r="F87" s="233"/>
      <c r="G87" s="233"/>
      <c r="H87" s="233"/>
      <c r="I87" s="233"/>
      <c r="J87" s="233"/>
      <c r="K87" s="233"/>
      <c r="L87" s="233"/>
    </row>
    <row r="88" spans="2:12" x14ac:dyDescent="0.2">
      <c r="B88" s="233"/>
      <c r="C88" s="233"/>
      <c r="D88" s="233"/>
      <c r="E88" s="233"/>
      <c r="F88" s="233"/>
      <c r="G88" s="233"/>
      <c r="H88" s="233"/>
      <c r="I88" s="233"/>
      <c r="J88" s="233"/>
      <c r="K88" s="233"/>
      <c r="L88" s="233"/>
    </row>
    <row r="89" spans="2:12" x14ac:dyDescent="0.2">
      <c r="B89" s="233"/>
      <c r="C89" s="233"/>
      <c r="D89" s="233"/>
      <c r="E89" s="233"/>
      <c r="F89" s="233"/>
      <c r="G89" s="233"/>
      <c r="H89" s="233"/>
      <c r="I89" s="233"/>
      <c r="J89" s="233"/>
      <c r="K89" s="233"/>
      <c r="L89" s="233"/>
    </row>
    <row r="90" spans="2:12" x14ac:dyDescent="0.2">
      <c r="B90" s="233"/>
      <c r="C90" s="233"/>
      <c r="D90" s="233"/>
      <c r="E90" s="233"/>
      <c r="F90" s="233"/>
      <c r="G90" s="233"/>
      <c r="H90" s="233"/>
      <c r="I90" s="233"/>
      <c r="J90" s="233"/>
      <c r="K90" s="233"/>
      <c r="L90" s="233"/>
    </row>
    <row r="91" spans="2:12" x14ac:dyDescent="0.2">
      <c r="B91" s="233"/>
      <c r="C91" s="233"/>
      <c r="D91" s="233"/>
      <c r="E91" s="233"/>
      <c r="F91" s="233"/>
      <c r="G91" s="233"/>
      <c r="H91" s="233"/>
      <c r="I91" s="233"/>
      <c r="J91" s="233"/>
      <c r="K91" s="233"/>
      <c r="L91" s="233"/>
    </row>
    <row r="92" spans="2:12" x14ac:dyDescent="0.2">
      <c r="B92" s="233"/>
      <c r="C92" s="233"/>
      <c r="D92" s="233"/>
      <c r="E92" s="233"/>
      <c r="F92" s="233"/>
      <c r="G92" s="233"/>
      <c r="H92" s="233"/>
      <c r="I92" s="233"/>
      <c r="J92" s="233"/>
      <c r="K92" s="233"/>
      <c r="L92" s="233"/>
    </row>
    <row r="93" spans="2:12" x14ac:dyDescent="0.2">
      <c r="B93" s="233"/>
      <c r="C93" s="233"/>
      <c r="D93" s="233"/>
      <c r="E93" s="233"/>
      <c r="F93" s="233"/>
      <c r="G93" s="233"/>
      <c r="H93" s="233"/>
      <c r="I93" s="233"/>
      <c r="J93" s="233"/>
      <c r="K93" s="233"/>
      <c r="L93" s="233"/>
    </row>
    <row r="94" spans="2:12" x14ac:dyDescent="0.2">
      <c r="B94" s="233"/>
      <c r="C94" s="233"/>
      <c r="D94" s="233"/>
      <c r="E94" s="233"/>
      <c r="F94" s="233"/>
      <c r="G94" s="233"/>
      <c r="H94" s="233"/>
      <c r="I94" s="233"/>
      <c r="J94" s="233"/>
      <c r="K94" s="233"/>
      <c r="L94" s="233"/>
    </row>
    <row r="95" spans="2:12" x14ac:dyDescent="0.2">
      <c r="B95" s="233"/>
      <c r="C95" s="233"/>
      <c r="D95" s="233"/>
      <c r="E95" s="233"/>
      <c r="F95" s="233"/>
      <c r="G95" s="233"/>
      <c r="H95" s="233"/>
      <c r="I95" s="233"/>
      <c r="J95" s="233"/>
      <c r="K95" s="233"/>
      <c r="L95" s="233"/>
    </row>
    <row r="96" spans="2:12" x14ac:dyDescent="0.2">
      <c r="B96" s="233"/>
      <c r="C96" s="233"/>
      <c r="D96" s="233"/>
      <c r="E96" s="233"/>
      <c r="F96" s="233"/>
      <c r="G96" s="233"/>
      <c r="H96" s="233"/>
      <c r="I96" s="233"/>
      <c r="J96" s="233"/>
      <c r="K96" s="233"/>
      <c r="L96" s="233"/>
    </row>
    <row r="97" spans="2:35" x14ac:dyDescent="0.2">
      <c r="B97" s="233"/>
      <c r="C97" s="233"/>
      <c r="D97" s="233"/>
      <c r="E97" s="233"/>
      <c r="F97" s="233"/>
      <c r="G97" s="233"/>
      <c r="H97" s="233"/>
      <c r="I97" s="233"/>
      <c r="J97" s="233"/>
      <c r="K97" s="233"/>
      <c r="L97" s="233"/>
    </row>
    <row r="98" spans="2:35" x14ac:dyDescent="0.2">
      <c r="B98" s="233"/>
      <c r="C98" s="233"/>
      <c r="D98" s="233"/>
      <c r="E98" s="233"/>
      <c r="F98" s="233"/>
      <c r="G98" s="233"/>
      <c r="H98" s="233"/>
      <c r="I98" s="233"/>
      <c r="J98" s="233"/>
      <c r="K98" s="233"/>
      <c r="L98" s="233"/>
    </row>
    <row r="99" spans="2:35" x14ac:dyDescent="0.2">
      <c r="B99" s="233"/>
      <c r="C99" s="233"/>
      <c r="D99" s="233"/>
      <c r="E99" s="233"/>
      <c r="F99" s="233"/>
      <c r="G99" s="233"/>
      <c r="H99" s="233"/>
      <c r="I99" s="233"/>
      <c r="J99" s="233"/>
      <c r="K99" s="233"/>
      <c r="L99" s="233"/>
      <c r="S99" s="233"/>
      <c r="T99" s="233"/>
      <c r="U99" s="233"/>
      <c r="V99" s="233"/>
      <c r="W99" s="233"/>
      <c r="X99" s="233"/>
      <c r="Y99" s="233"/>
      <c r="Z99" s="233"/>
      <c r="AA99" s="233"/>
    </row>
    <row r="100" spans="2:35" x14ac:dyDescent="0.2">
      <c r="B100" s="233"/>
      <c r="C100" s="233"/>
      <c r="D100" s="233"/>
      <c r="E100" s="233"/>
      <c r="F100" s="233"/>
      <c r="G100" s="233"/>
      <c r="H100" s="233"/>
      <c r="I100" s="233"/>
      <c r="J100" s="233"/>
      <c r="K100" s="233"/>
      <c r="L100" s="233"/>
      <c r="S100" s="233"/>
      <c r="T100" s="233"/>
      <c r="U100" s="233"/>
      <c r="V100" s="233"/>
      <c r="W100" s="233"/>
      <c r="X100" s="233"/>
      <c r="Y100" s="233"/>
      <c r="Z100" s="233"/>
      <c r="AA100" s="233"/>
    </row>
    <row r="101" spans="2:35" x14ac:dyDescent="0.2">
      <c r="B101" s="233"/>
      <c r="C101" s="233"/>
      <c r="D101" s="233"/>
      <c r="E101" s="233"/>
      <c r="F101" s="233"/>
      <c r="G101" s="233"/>
      <c r="H101" s="233"/>
      <c r="I101" s="233"/>
      <c r="J101" s="233"/>
      <c r="K101" s="233"/>
      <c r="L101" s="233"/>
      <c r="S101" s="233"/>
      <c r="T101" s="233"/>
      <c r="U101" s="233"/>
      <c r="V101" s="233"/>
      <c r="W101" s="233"/>
      <c r="X101" s="233"/>
      <c r="Y101" s="233"/>
      <c r="Z101" s="233"/>
      <c r="AA101" s="233"/>
    </row>
    <row r="102" spans="2:35" x14ac:dyDescent="0.2">
      <c r="B102" s="233"/>
      <c r="C102" s="233"/>
      <c r="D102" s="233"/>
      <c r="E102" s="233"/>
      <c r="F102" s="233"/>
      <c r="G102" s="233"/>
      <c r="H102" s="233"/>
      <c r="I102" s="233"/>
      <c r="J102" s="233"/>
      <c r="K102" s="233"/>
      <c r="L102" s="233"/>
      <c r="S102" s="233"/>
      <c r="T102" s="233"/>
      <c r="U102" s="233"/>
      <c r="V102" s="233"/>
      <c r="W102" s="233"/>
      <c r="X102" s="233"/>
      <c r="Y102" s="233"/>
      <c r="Z102" s="233"/>
      <c r="AA102" s="233"/>
    </row>
    <row r="103" spans="2:35" x14ac:dyDescent="0.2">
      <c r="B103" s="233"/>
      <c r="C103" s="233"/>
      <c r="D103" s="233"/>
      <c r="E103" s="233"/>
      <c r="F103" s="233"/>
      <c r="G103" s="233"/>
      <c r="H103" s="233"/>
      <c r="I103" s="233"/>
      <c r="J103" s="233"/>
      <c r="K103" s="233"/>
      <c r="L103" s="233"/>
      <c r="S103" s="233"/>
      <c r="T103" s="233"/>
      <c r="U103" s="233"/>
      <c r="V103" s="233"/>
      <c r="W103" s="233"/>
      <c r="X103" s="233"/>
      <c r="Y103" s="233"/>
      <c r="Z103" s="233"/>
      <c r="AA103" s="233"/>
    </row>
    <row r="104" spans="2:35" x14ac:dyDescent="0.2">
      <c r="B104" s="233"/>
      <c r="C104" s="233"/>
      <c r="D104" s="233"/>
      <c r="E104" s="233"/>
      <c r="F104" s="233"/>
      <c r="G104" s="233"/>
      <c r="H104" s="233"/>
      <c r="I104" s="233"/>
      <c r="J104" s="233"/>
      <c r="K104" s="233"/>
      <c r="L104" s="233"/>
      <c r="S104" s="233"/>
      <c r="T104" s="233"/>
      <c r="U104" s="233"/>
      <c r="V104" s="233"/>
      <c r="W104" s="233"/>
      <c r="X104" s="233"/>
      <c r="Y104" s="233"/>
      <c r="Z104" s="233"/>
      <c r="AA104" s="233"/>
    </row>
    <row r="105" spans="2:35" x14ac:dyDescent="0.2">
      <c r="B105" s="233"/>
      <c r="C105" s="233"/>
      <c r="D105" s="233"/>
      <c r="E105" s="233"/>
      <c r="F105" s="233"/>
      <c r="G105" s="233"/>
      <c r="H105" s="233"/>
      <c r="I105" s="233"/>
      <c r="J105" s="233"/>
      <c r="K105" s="233"/>
      <c r="L105" s="233"/>
      <c r="S105" s="233"/>
      <c r="T105" s="233"/>
      <c r="U105" s="233"/>
      <c r="V105" s="233"/>
      <c r="W105" s="233"/>
      <c r="X105" s="233"/>
      <c r="Y105" s="233"/>
      <c r="Z105" s="233"/>
      <c r="AA105" s="233"/>
    </row>
    <row r="106" spans="2:35" x14ac:dyDescent="0.2">
      <c r="B106" s="233"/>
      <c r="C106" s="233"/>
      <c r="D106" s="233"/>
      <c r="E106" s="233"/>
      <c r="F106" s="233"/>
      <c r="G106" s="233"/>
      <c r="H106" s="233"/>
      <c r="I106" s="233"/>
      <c r="J106" s="233"/>
      <c r="K106" s="233"/>
      <c r="L106" s="233"/>
      <c r="S106" s="233"/>
      <c r="T106" s="233"/>
      <c r="U106" s="233"/>
      <c r="V106" s="233"/>
      <c r="W106" s="233"/>
      <c r="X106" s="233"/>
      <c r="Y106" s="233"/>
      <c r="Z106" s="233"/>
      <c r="AA106" s="233"/>
      <c r="AI106" s="290"/>
    </row>
    <row r="107" spans="2:35" x14ac:dyDescent="0.2">
      <c r="B107" s="233"/>
      <c r="C107" s="233"/>
      <c r="D107" s="233"/>
      <c r="E107" s="233"/>
      <c r="F107" s="233"/>
      <c r="G107" s="233"/>
      <c r="H107" s="233"/>
      <c r="I107" s="233"/>
      <c r="J107" s="233"/>
      <c r="K107" s="233"/>
      <c r="L107" s="233"/>
      <c r="S107" s="233"/>
      <c r="T107" s="233"/>
      <c r="U107" s="233"/>
      <c r="V107" s="233"/>
      <c r="W107" s="233"/>
      <c r="X107" s="233"/>
      <c r="Y107" s="233"/>
      <c r="Z107" s="233"/>
      <c r="AA107" s="233"/>
    </row>
    <row r="108" spans="2:35" x14ac:dyDescent="0.2">
      <c r="B108" s="233"/>
      <c r="C108" s="233"/>
      <c r="D108" s="233"/>
      <c r="E108" s="233"/>
      <c r="F108" s="233"/>
      <c r="G108" s="233"/>
      <c r="H108" s="233"/>
      <c r="I108" s="233"/>
      <c r="J108" s="233"/>
      <c r="K108" s="233"/>
      <c r="L108" s="233"/>
      <c r="S108" s="233"/>
      <c r="T108" s="233"/>
      <c r="U108" s="233"/>
      <c r="V108" s="233"/>
      <c r="W108" s="233"/>
      <c r="X108" s="233"/>
      <c r="Y108" s="233"/>
      <c r="Z108" s="233"/>
      <c r="AA108" s="233"/>
    </row>
    <row r="109" spans="2:35" x14ac:dyDescent="0.2">
      <c r="B109" s="233"/>
      <c r="C109" s="233"/>
      <c r="D109" s="233"/>
      <c r="E109" s="233"/>
      <c r="F109" s="233"/>
      <c r="G109" s="233"/>
      <c r="H109" s="233"/>
      <c r="I109" s="233"/>
      <c r="J109" s="233"/>
      <c r="K109" s="233"/>
      <c r="L109" s="233"/>
      <c r="S109" s="233"/>
      <c r="T109" s="233"/>
      <c r="U109" s="233"/>
      <c r="V109" s="233"/>
      <c r="W109" s="233"/>
      <c r="X109" s="233"/>
      <c r="Y109" s="233"/>
      <c r="Z109" s="233"/>
      <c r="AA109" s="233"/>
    </row>
    <row r="110" spans="2:35" x14ac:dyDescent="0.2">
      <c r="B110" s="233"/>
      <c r="C110" s="233"/>
      <c r="D110" s="233"/>
      <c r="E110" s="233"/>
      <c r="F110" s="233"/>
      <c r="G110" s="233"/>
      <c r="H110" s="233"/>
      <c r="I110" s="233"/>
      <c r="J110" s="233"/>
      <c r="K110" s="233"/>
      <c r="L110" s="233"/>
      <c r="S110" s="233"/>
      <c r="T110" s="233"/>
      <c r="U110" s="233"/>
      <c r="V110" s="233"/>
      <c r="W110" s="233"/>
      <c r="X110" s="233"/>
      <c r="Y110" s="233"/>
      <c r="Z110" s="233"/>
      <c r="AA110" s="233"/>
    </row>
    <row r="111" spans="2:35" x14ac:dyDescent="0.2">
      <c r="B111" s="233"/>
      <c r="C111" s="233"/>
      <c r="D111" s="233"/>
      <c r="E111" s="233"/>
      <c r="F111" s="233"/>
      <c r="G111" s="233"/>
      <c r="H111" s="233"/>
      <c r="I111" s="233"/>
      <c r="J111" s="233"/>
      <c r="K111" s="233"/>
      <c r="L111" s="233"/>
      <c r="S111" s="233"/>
      <c r="T111" s="233"/>
      <c r="U111" s="233"/>
      <c r="V111" s="233"/>
      <c r="W111" s="233"/>
      <c r="X111" s="233"/>
      <c r="Y111" s="233"/>
      <c r="Z111" s="233"/>
      <c r="AA111" s="233"/>
    </row>
    <row r="112" spans="2:35" x14ac:dyDescent="0.2">
      <c r="B112" s="233"/>
      <c r="C112" s="233"/>
      <c r="D112" s="233"/>
      <c r="E112" s="233"/>
      <c r="F112" s="233"/>
      <c r="G112" s="233"/>
      <c r="H112" s="233"/>
      <c r="I112" s="233"/>
      <c r="J112" s="233"/>
      <c r="K112" s="233"/>
      <c r="L112" s="233"/>
      <c r="S112" s="233"/>
      <c r="T112" s="233"/>
      <c r="U112" s="233"/>
      <c r="V112" s="233"/>
      <c r="W112" s="233"/>
      <c r="X112" s="233"/>
      <c r="Y112" s="233"/>
      <c r="Z112" s="233"/>
      <c r="AA112" s="233"/>
    </row>
    <row r="113" spans="2:27" x14ac:dyDescent="0.2">
      <c r="B113" s="233"/>
      <c r="C113" s="233"/>
      <c r="D113" s="233"/>
      <c r="E113" s="233"/>
      <c r="F113" s="233"/>
      <c r="G113" s="233"/>
      <c r="H113" s="233"/>
      <c r="I113" s="233"/>
      <c r="J113" s="233"/>
      <c r="K113" s="233"/>
      <c r="L113" s="233"/>
      <c r="S113" s="233"/>
      <c r="T113" s="233"/>
      <c r="U113" s="233"/>
      <c r="V113" s="233"/>
      <c r="W113" s="233"/>
      <c r="X113" s="233"/>
      <c r="Y113" s="233"/>
      <c r="Z113" s="233"/>
      <c r="AA113" s="233"/>
    </row>
    <row r="114" spans="2:27" x14ac:dyDescent="0.2">
      <c r="B114" s="233"/>
      <c r="C114" s="233"/>
      <c r="D114" s="233"/>
      <c r="E114" s="233"/>
      <c r="F114" s="233"/>
      <c r="G114" s="233"/>
      <c r="H114" s="233"/>
      <c r="I114" s="233"/>
      <c r="J114" s="233"/>
      <c r="K114" s="233"/>
      <c r="L114" s="233"/>
      <c r="S114" s="233"/>
      <c r="T114" s="233"/>
      <c r="U114" s="233"/>
      <c r="V114" s="233"/>
      <c r="W114" s="233"/>
      <c r="X114" s="233"/>
      <c r="Y114" s="233"/>
      <c r="Z114" s="233"/>
      <c r="AA114" s="233"/>
    </row>
    <row r="115" spans="2:27" x14ac:dyDescent="0.2">
      <c r="B115" s="233"/>
      <c r="C115" s="233"/>
      <c r="D115" s="233"/>
      <c r="E115" s="233"/>
      <c r="F115" s="233"/>
      <c r="G115" s="233"/>
      <c r="H115" s="233"/>
      <c r="I115" s="233"/>
      <c r="J115" s="233"/>
      <c r="K115" s="233"/>
      <c r="L115" s="233"/>
      <c r="S115" s="233"/>
      <c r="T115" s="233"/>
      <c r="U115" s="233"/>
      <c r="V115" s="233"/>
      <c r="W115" s="233"/>
      <c r="X115" s="233"/>
      <c r="Y115" s="233"/>
      <c r="Z115" s="233"/>
      <c r="AA115" s="233"/>
    </row>
    <row r="116" spans="2:27" x14ac:dyDescent="0.2">
      <c r="B116" s="233"/>
      <c r="C116" s="233"/>
      <c r="D116" s="233"/>
      <c r="E116" s="233"/>
      <c r="F116" s="233"/>
      <c r="G116" s="233"/>
      <c r="H116" s="233"/>
      <c r="I116" s="233"/>
      <c r="J116" s="233"/>
      <c r="K116" s="233"/>
      <c r="L116" s="233"/>
      <c r="S116" s="233"/>
      <c r="T116" s="233"/>
      <c r="U116" s="233"/>
      <c r="V116" s="233"/>
      <c r="W116" s="233"/>
      <c r="X116" s="233"/>
      <c r="Y116" s="233"/>
      <c r="Z116" s="233"/>
      <c r="AA116" s="233"/>
    </row>
    <row r="117" spans="2:27" x14ac:dyDescent="0.2">
      <c r="B117" s="233"/>
      <c r="C117" s="233"/>
      <c r="D117" s="233"/>
      <c r="E117" s="233"/>
      <c r="F117" s="233"/>
      <c r="G117" s="233"/>
      <c r="H117" s="233"/>
      <c r="I117" s="233"/>
      <c r="J117" s="233"/>
      <c r="K117" s="233"/>
      <c r="L117" s="233"/>
      <c r="S117" s="233"/>
      <c r="T117" s="233"/>
      <c r="U117" s="233"/>
      <c r="V117" s="233"/>
      <c r="W117" s="233"/>
      <c r="X117" s="233"/>
      <c r="Y117" s="233"/>
      <c r="Z117" s="233"/>
      <c r="AA117" s="233"/>
    </row>
    <row r="118" spans="2:27" x14ac:dyDescent="0.2">
      <c r="B118" s="233"/>
      <c r="C118" s="233"/>
      <c r="D118" s="233"/>
      <c r="E118" s="233"/>
      <c r="F118" s="233"/>
      <c r="G118" s="233"/>
      <c r="H118" s="233"/>
      <c r="I118" s="233"/>
      <c r="J118" s="233"/>
      <c r="K118" s="233"/>
      <c r="L118" s="233"/>
      <c r="S118" s="233"/>
      <c r="T118" s="233"/>
      <c r="U118" s="233"/>
      <c r="V118" s="233"/>
      <c r="W118" s="233"/>
      <c r="X118" s="233"/>
      <c r="Y118" s="233"/>
      <c r="Z118" s="233"/>
      <c r="AA118" s="233"/>
    </row>
    <row r="119" spans="2:27" x14ac:dyDescent="0.2">
      <c r="B119" s="233"/>
      <c r="C119" s="233"/>
      <c r="D119" s="233"/>
      <c r="E119" s="233"/>
      <c r="F119" s="233"/>
      <c r="G119" s="233"/>
      <c r="H119" s="233"/>
      <c r="I119" s="233"/>
      <c r="J119" s="233"/>
      <c r="K119" s="233"/>
      <c r="L119" s="233"/>
      <c r="S119" s="233"/>
      <c r="T119" s="233"/>
      <c r="U119" s="233"/>
      <c r="V119" s="233"/>
      <c r="W119" s="233"/>
      <c r="X119" s="233"/>
      <c r="Y119" s="233"/>
      <c r="Z119" s="233"/>
      <c r="AA119" s="233"/>
    </row>
    <row r="120" spans="2:27" x14ac:dyDescent="0.2">
      <c r="B120" s="233"/>
      <c r="C120" s="233"/>
      <c r="D120" s="233"/>
      <c r="E120" s="233"/>
      <c r="F120" s="233"/>
      <c r="G120" s="233"/>
      <c r="H120" s="233"/>
      <c r="I120" s="233"/>
      <c r="J120" s="233"/>
      <c r="K120" s="233"/>
      <c r="L120" s="233"/>
      <c r="S120" s="233"/>
      <c r="T120" s="233"/>
      <c r="U120" s="233"/>
      <c r="V120" s="233"/>
      <c r="W120" s="233"/>
      <c r="X120" s="233"/>
      <c r="Y120" s="233"/>
      <c r="Z120" s="233"/>
      <c r="AA120" s="233"/>
    </row>
    <row r="121" spans="2:27" x14ac:dyDescent="0.2">
      <c r="B121" s="233"/>
      <c r="C121" s="233"/>
      <c r="D121" s="233"/>
      <c r="E121" s="233"/>
      <c r="F121" s="233"/>
      <c r="G121" s="233"/>
      <c r="H121" s="233"/>
      <c r="I121" s="233"/>
      <c r="J121" s="233"/>
      <c r="K121" s="233"/>
      <c r="L121" s="233"/>
      <c r="S121" s="233"/>
      <c r="T121" s="233"/>
      <c r="U121" s="233"/>
      <c r="V121" s="233"/>
      <c r="W121" s="233"/>
      <c r="X121" s="233"/>
      <c r="Y121" s="233"/>
      <c r="Z121" s="233"/>
      <c r="AA121" s="233"/>
    </row>
    <row r="122" spans="2:27" x14ac:dyDescent="0.2">
      <c r="B122" s="233"/>
      <c r="C122" s="233"/>
      <c r="D122" s="233"/>
      <c r="E122" s="233"/>
      <c r="F122" s="233"/>
      <c r="G122" s="233"/>
      <c r="H122" s="233"/>
      <c r="I122" s="233"/>
      <c r="J122" s="233"/>
      <c r="K122" s="233"/>
      <c r="L122" s="233"/>
      <c r="S122" s="233"/>
      <c r="T122" s="233"/>
      <c r="U122" s="233"/>
      <c r="V122" s="233"/>
      <c r="W122" s="233"/>
      <c r="X122" s="233"/>
      <c r="Y122" s="233"/>
      <c r="Z122" s="233"/>
      <c r="AA122" s="233"/>
    </row>
    <row r="123" spans="2:27" x14ac:dyDescent="0.2">
      <c r="B123" s="233"/>
      <c r="C123" s="233"/>
      <c r="D123" s="233"/>
      <c r="E123" s="233"/>
      <c r="F123" s="233"/>
      <c r="G123" s="233"/>
      <c r="H123" s="233"/>
      <c r="I123" s="233"/>
      <c r="J123" s="233"/>
      <c r="K123" s="233"/>
      <c r="L123" s="233"/>
      <c r="S123" s="233"/>
      <c r="T123" s="233"/>
      <c r="U123" s="233"/>
      <c r="V123" s="233"/>
      <c r="W123" s="233"/>
      <c r="X123" s="233"/>
      <c r="Y123" s="233"/>
      <c r="Z123" s="233"/>
      <c r="AA123" s="233"/>
    </row>
    <row r="124" spans="2:27" x14ac:dyDescent="0.2">
      <c r="B124" s="233"/>
      <c r="C124" s="233"/>
      <c r="D124" s="233"/>
      <c r="E124" s="233"/>
      <c r="F124" s="233"/>
      <c r="G124" s="233"/>
      <c r="H124" s="233"/>
      <c r="I124" s="233"/>
      <c r="J124" s="233"/>
      <c r="K124" s="233"/>
      <c r="L124" s="233"/>
      <c r="S124" s="233"/>
      <c r="T124" s="233"/>
      <c r="U124" s="233"/>
      <c r="V124" s="233"/>
      <c r="W124" s="233"/>
      <c r="X124" s="233"/>
      <c r="Y124" s="233"/>
      <c r="Z124" s="233"/>
      <c r="AA124" s="233"/>
    </row>
    <row r="125" spans="2:27" x14ac:dyDescent="0.2">
      <c r="B125" s="233"/>
      <c r="C125" s="233"/>
      <c r="D125" s="233"/>
      <c r="E125" s="233"/>
      <c r="F125" s="233"/>
      <c r="G125" s="233"/>
      <c r="H125" s="233"/>
      <c r="I125" s="233"/>
      <c r="J125" s="233"/>
      <c r="K125" s="233"/>
      <c r="L125" s="233"/>
      <c r="S125" s="233"/>
      <c r="T125" s="233"/>
      <c r="U125" s="233"/>
      <c r="V125" s="233"/>
      <c r="W125" s="233"/>
      <c r="X125" s="233"/>
      <c r="Y125" s="233"/>
      <c r="Z125" s="233"/>
      <c r="AA125" s="233"/>
    </row>
    <row r="126" spans="2:27" x14ac:dyDescent="0.2">
      <c r="B126" s="233"/>
      <c r="C126" s="233"/>
      <c r="D126" s="233"/>
      <c r="E126" s="233"/>
      <c r="F126" s="233"/>
      <c r="G126" s="233"/>
      <c r="H126" s="233"/>
      <c r="I126" s="233"/>
      <c r="J126" s="233"/>
      <c r="K126" s="233"/>
      <c r="L126" s="233"/>
      <c r="S126" s="233"/>
      <c r="T126" s="233"/>
      <c r="U126" s="233"/>
      <c r="V126" s="233"/>
      <c r="W126" s="233"/>
      <c r="X126" s="233"/>
      <c r="Y126" s="233"/>
      <c r="Z126" s="233"/>
      <c r="AA126" s="233"/>
    </row>
    <row r="127" spans="2:27" x14ac:dyDescent="0.2">
      <c r="B127" s="233"/>
      <c r="C127" s="233"/>
      <c r="D127" s="233"/>
      <c r="E127" s="233"/>
      <c r="F127" s="233"/>
      <c r="G127" s="233"/>
      <c r="H127" s="233"/>
      <c r="I127" s="233"/>
      <c r="J127" s="233"/>
      <c r="K127" s="233"/>
      <c r="L127" s="233"/>
      <c r="S127" s="233"/>
      <c r="T127" s="233"/>
      <c r="U127" s="233"/>
      <c r="V127" s="233"/>
      <c r="W127" s="233"/>
      <c r="X127" s="233"/>
      <c r="Y127" s="233"/>
      <c r="Z127" s="233"/>
      <c r="AA127" s="233"/>
    </row>
    <row r="128" spans="2:27" x14ac:dyDescent="0.2">
      <c r="B128" s="233"/>
      <c r="C128" s="233"/>
      <c r="D128" s="233"/>
      <c r="E128" s="233"/>
      <c r="F128" s="233"/>
      <c r="G128" s="233"/>
      <c r="H128" s="233"/>
      <c r="I128" s="233"/>
      <c r="J128" s="233"/>
      <c r="K128" s="233"/>
      <c r="L128" s="233"/>
      <c r="S128" s="233"/>
      <c r="T128" s="233"/>
      <c r="U128" s="233"/>
      <c r="V128" s="233"/>
      <c r="W128" s="233"/>
      <c r="X128" s="233"/>
      <c r="Y128" s="233"/>
      <c r="Z128" s="233"/>
      <c r="AA128" s="233"/>
    </row>
    <row r="129" spans="2:27" x14ac:dyDescent="0.2">
      <c r="B129" s="233"/>
      <c r="C129" s="233"/>
      <c r="D129" s="233"/>
      <c r="E129" s="233"/>
      <c r="F129" s="233"/>
      <c r="G129" s="233"/>
      <c r="H129" s="233"/>
      <c r="I129" s="233"/>
      <c r="J129" s="233"/>
      <c r="K129" s="233"/>
      <c r="L129" s="233"/>
      <c r="S129" s="233"/>
      <c r="T129" s="233"/>
      <c r="U129" s="233"/>
      <c r="V129" s="233"/>
      <c r="W129" s="233"/>
      <c r="X129" s="233"/>
      <c r="Y129" s="233"/>
      <c r="Z129" s="233"/>
      <c r="AA129" s="233"/>
    </row>
    <row r="130" spans="2:27" x14ac:dyDescent="0.2">
      <c r="B130" s="233"/>
      <c r="C130" s="233"/>
      <c r="D130" s="233"/>
      <c r="E130" s="233"/>
      <c r="F130" s="233"/>
      <c r="G130" s="233"/>
      <c r="H130" s="233"/>
      <c r="I130" s="233"/>
      <c r="J130" s="233"/>
      <c r="K130" s="233"/>
      <c r="L130" s="233"/>
      <c r="S130" s="233"/>
      <c r="T130" s="233"/>
      <c r="U130" s="233"/>
      <c r="V130" s="233"/>
      <c r="W130" s="233"/>
      <c r="X130" s="233"/>
      <c r="Y130" s="233"/>
      <c r="Z130" s="233"/>
      <c r="AA130" s="233"/>
    </row>
    <row r="131" spans="2:27" x14ac:dyDescent="0.2">
      <c r="B131" s="233"/>
      <c r="C131" s="233"/>
      <c r="D131" s="233"/>
      <c r="E131" s="233"/>
      <c r="F131" s="233"/>
      <c r="G131" s="233"/>
      <c r="H131" s="233"/>
      <c r="I131" s="233"/>
      <c r="J131" s="233"/>
      <c r="K131" s="233"/>
      <c r="L131" s="233"/>
      <c r="S131" s="233"/>
      <c r="T131" s="233"/>
      <c r="U131" s="233"/>
      <c r="V131" s="233"/>
      <c r="W131" s="233"/>
      <c r="X131" s="233"/>
      <c r="Y131" s="233"/>
      <c r="Z131" s="233"/>
      <c r="AA131" s="233"/>
    </row>
    <row r="132" spans="2:27" x14ac:dyDescent="0.2">
      <c r="B132" s="233"/>
      <c r="C132" s="233"/>
      <c r="D132" s="233"/>
      <c r="E132" s="233"/>
      <c r="F132" s="233"/>
      <c r="G132" s="233"/>
      <c r="H132" s="233"/>
      <c r="I132" s="233"/>
      <c r="J132" s="233"/>
      <c r="K132" s="233"/>
      <c r="L132" s="233"/>
      <c r="S132" s="233"/>
      <c r="T132" s="233"/>
      <c r="U132" s="233"/>
      <c r="V132" s="233"/>
      <c r="W132" s="233"/>
      <c r="X132" s="233"/>
      <c r="Y132" s="233"/>
      <c r="Z132" s="233"/>
      <c r="AA132" s="233"/>
    </row>
    <row r="133" spans="2:27" x14ac:dyDescent="0.2">
      <c r="B133" s="233"/>
      <c r="C133" s="233"/>
      <c r="D133" s="233"/>
      <c r="E133" s="233"/>
      <c r="F133" s="233"/>
      <c r="G133" s="233"/>
      <c r="H133" s="233"/>
      <c r="I133" s="233"/>
      <c r="J133" s="233"/>
      <c r="K133" s="233"/>
      <c r="L133" s="233"/>
      <c r="S133" s="233"/>
      <c r="T133" s="233"/>
      <c r="U133" s="233"/>
      <c r="V133" s="233"/>
      <c r="W133" s="233"/>
      <c r="X133" s="233"/>
      <c r="Y133" s="233"/>
      <c r="Z133" s="233"/>
      <c r="AA133" s="233"/>
    </row>
    <row r="134" spans="2:27" x14ac:dyDescent="0.2">
      <c r="B134" s="233"/>
      <c r="C134" s="233"/>
      <c r="D134" s="233"/>
      <c r="E134" s="233"/>
      <c r="F134" s="233"/>
      <c r="G134" s="233"/>
      <c r="H134" s="233"/>
      <c r="I134" s="233"/>
      <c r="J134" s="233"/>
      <c r="K134" s="233"/>
      <c r="L134" s="233"/>
      <c r="S134" s="233"/>
      <c r="T134" s="233"/>
      <c r="U134" s="233"/>
      <c r="V134" s="233"/>
      <c r="W134" s="233"/>
      <c r="X134" s="233"/>
      <c r="Y134" s="233"/>
      <c r="Z134" s="233"/>
      <c r="AA134" s="233"/>
    </row>
    <row r="135" spans="2:27" x14ac:dyDescent="0.2">
      <c r="B135" s="233"/>
      <c r="C135" s="233"/>
      <c r="D135" s="233"/>
      <c r="E135" s="233"/>
      <c r="F135" s="233"/>
      <c r="G135" s="233"/>
      <c r="H135" s="233"/>
      <c r="I135" s="233"/>
      <c r="J135" s="233"/>
      <c r="K135" s="233"/>
      <c r="L135" s="233"/>
      <c r="S135" s="233"/>
      <c r="T135" s="233"/>
      <c r="U135" s="233"/>
      <c r="V135" s="233"/>
      <c r="W135" s="233"/>
      <c r="X135" s="233"/>
      <c r="Y135" s="233"/>
      <c r="Z135" s="233"/>
      <c r="AA135" s="233"/>
    </row>
    <row r="136" spans="2:27" x14ac:dyDescent="0.2">
      <c r="B136" s="233"/>
      <c r="C136" s="233"/>
      <c r="D136" s="233"/>
      <c r="E136" s="233"/>
      <c r="F136" s="233"/>
      <c r="G136" s="233"/>
      <c r="H136" s="233"/>
      <c r="I136" s="233"/>
      <c r="J136" s="233"/>
      <c r="K136" s="233"/>
      <c r="L136" s="233"/>
      <c r="S136" s="233"/>
      <c r="T136" s="233"/>
      <c r="U136" s="233"/>
      <c r="V136" s="233"/>
      <c r="W136" s="233"/>
      <c r="X136" s="233"/>
      <c r="Y136" s="233"/>
      <c r="Z136" s="233"/>
      <c r="AA136" s="233"/>
    </row>
    <row r="137" spans="2:27" x14ac:dyDescent="0.2">
      <c r="B137" s="233"/>
      <c r="C137" s="233"/>
      <c r="D137" s="233"/>
      <c r="E137" s="233"/>
      <c r="F137" s="233"/>
      <c r="G137" s="233"/>
      <c r="H137" s="233"/>
      <c r="I137" s="233"/>
      <c r="J137" s="233"/>
      <c r="K137" s="233"/>
      <c r="L137" s="233"/>
      <c r="S137" s="233"/>
      <c r="T137" s="233"/>
      <c r="U137" s="233"/>
      <c r="V137" s="233"/>
      <c r="W137" s="233"/>
      <c r="X137" s="233"/>
      <c r="Y137" s="233"/>
      <c r="Z137" s="233"/>
      <c r="AA137" s="233"/>
    </row>
    <row r="138" spans="2:27" x14ac:dyDescent="0.2">
      <c r="B138" s="233"/>
      <c r="C138" s="233"/>
      <c r="D138" s="233"/>
      <c r="E138" s="233"/>
      <c r="F138" s="233"/>
      <c r="G138" s="233"/>
      <c r="H138" s="233"/>
      <c r="I138" s="233"/>
      <c r="J138" s="233"/>
      <c r="K138" s="233"/>
      <c r="L138" s="233"/>
      <c r="S138" s="233"/>
      <c r="T138" s="233"/>
      <c r="U138" s="233"/>
      <c r="V138" s="233"/>
      <c r="W138" s="233"/>
      <c r="X138" s="233"/>
      <c r="Y138" s="233"/>
      <c r="Z138" s="233"/>
      <c r="AA138" s="233"/>
    </row>
    <row r="139" spans="2:27" x14ac:dyDescent="0.2">
      <c r="B139" s="233"/>
      <c r="C139" s="233"/>
      <c r="D139" s="233"/>
      <c r="E139" s="233"/>
      <c r="F139" s="233"/>
      <c r="G139" s="233"/>
      <c r="H139" s="233"/>
      <c r="I139" s="233"/>
      <c r="J139" s="233"/>
      <c r="K139" s="233"/>
      <c r="L139" s="233"/>
      <c r="S139" s="233"/>
      <c r="T139" s="233"/>
      <c r="U139" s="233"/>
      <c r="V139" s="233"/>
      <c r="W139" s="233"/>
      <c r="X139" s="233"/>
      <c r="Y139" s="233"/>
      <c r="Z139" s="233"/>
      <c r="AA139" s="233"/>
    </row>
    <row r="140" spans="2:27" x14ac:dyDescent="0.2">
      <c r="B140" s="233"/>
      <c r="C140" s="233"/>
      <c r="D140" s="233"/>
      <c r="E140" s="233"/>
      <c r="F140" s="233"/>
      <c r="G140" s="233"/>
      <c r="H140" s="233"/>
      <c r="I140" s="233"/>
      <c r="J140" s="233"/>
      <c r="K140" s="233"/>
      <c r="L140" s="233"/>
      <c r="S140" s="233"/>
      <c r="T140" s="233"/>
      <c r="U140" s="233"/>
      <c r="V140" s="233"/>
      <c r="W140" s="233"/>
      <c r="X140" s="233"/>
      <c r="Y140" s="233"/>
      <c r="Z140" s="233"/>
      <c r="AA140" s="233"/>
    </row>
    <row r="141" spans="2:27" x14ac:dyDescent="0.2">
      <c r="B141" s="233"/>
      <c r="C141" s="233"/>
      <c r="D141" s="233"/>
      <c r="E141" s="233"/>
      <c r="F141" s="233"/>
      <c r="G141" s="233"/>
      <c r="H141" s="233"/>
      <c r="I141" s="233"/>
      <c r="J141" s="233"/>
      <c r="K141" s="233"/>
      <c r="L141" s="233"/>
      <c r="S141" s="233"/>
      <c r="T141" s="233"/>
      <c r="U141" s="233"/>
      <c r="V141" s="233"/>
      <c r="W141" s="233"/>
      <c r="X141" s="233"/>
      <c r="Y141" s="233"/>
      <c r="Z141" s="233"/>
      <c r="AA141" s="233"/>
    </row>
    <row r="142" spans="2:27" x14ac:dyDescent="0.2">
      <c r="B142" s="233"/>
      <c r="C142" s="233"/>
      <c r="D142" s="233"/>
      <c r="E142" s="233"/>
      <c r="F142" s="233"/>
      <c r="G142" s="233"/>
      <c r="H142" s="233"/>
      <c r="I142" s="233"/>
      <c r="J142" s="233"/>
      <c r="K142" s="233"/>
      <c r="L142" s="233"/>
      <c r="S142" s="233"/>
      <c r="T142" s="233"/>
      <c r="U142" s="233"/>
      <c r="V142" s="233"/>
      <c r="W142" s="233"/>
      <c r="X142" s="233"/>
      <c r="Y142" s="233"/>
      <c r="Z142" s="233"/>
      <c r="AA142" s="233"/>
    </row>
    <row r="143" spans="2:27" x14ac:dyDescent="0.2">
      <c r="B143" s="233"/>
      <c r="C143" s="233"/>
      <c r="D143" s="233"/>
      <c r="E143" s="233"/>
      <c r="F143" s="233"/>
      <c r="G143" s="233"/>
      <c r="H143" s="233"/>
      <c r="I143" s="233"/>
      <c r="J143" s="233"/>
      <c r="K143" s="233"/>
      <c r="L143" s="233"/>
      <c r="S143" s="233"/>
      <c r="T143" s="233"/>
      <c r="U143" s="233"/>
      <c r="V143" s="233"/>
      <c r="W143" s="233"/>
      <c r="X143" s="233"/>
      <c r="Y143" s="233"/>
      <c r="Z143" s="233"/>
      <c r="AA143" s="233"/>
    </row>
    <row r="144" spans="2:27" x14ac:dyDescent="0.2">
      <c r="B144" s="233"/>
      <c r="C144" s="233"/>
      <c r="D144" s="233"/>
      <c r="E144" s="233"/>
      <c r="F144" s="233"/>
      <c r="G144" s="233"/>
      <c r="H144" s="233"/>
      <c r="I144" s="233"/>
      <c r="J144" s="233"/>
      <c r="K144" s="233"/>
      <c r="L144" s="233"/>
      <c r="S144" s="233"/>
      <c r="T144" s="233"/>
      <c r="U144" s="233"/>
      <c r="V144" s="233"/>
      <c r="W144" s="233"/>
      <c r="X144" s="233"/>
      <c r="Y144" s="233"/>
      <c r="Z144" s="233"/>
      <c r="AA144" s="233"/>
    </row>
    <row r="145" spans="2:35" x14ac:dyDescent="0.2">
      <c r="B145" s="233"/>
      <c r="C145" s="233"/>
      <c r="D145" s="233"/>
      <c r="E145" s="233"/>
      <c r="F145" s="233"/>
      <c r="G145" s="233"/>
      <c r="H145" s="233"/>
      <c r="I145" s="233"/>
      <c r="J145" s="233"/>
      <c r="K145" s="233"/>
      <c r="L145" s="233"/>
      <c r="S145" s="233"/>
      <c r="T145" s="233"/>
      <c r="U145" s="233"/>
      <c r="V145" s="233"/>
      <c r="W145" s="233"/>
      <c r="X145" s="233"/>
      <c r="Y145" s="233"/>
      <c r="Z145" s="233"/>
      <c r="AA145" s="233"/>
    </row>
    <row r="146" spans="2:35" x14ac:dyDescent="0.2">
      <c r="B146" s="233"/>
      <c r="C146" s="233"/>
      <c r="D146" s="233"/>
      <c r="E146" s="233"/>
      <c r="F146" s="233"/>
      <c r="G146" s="233"/>
      <c r="H146" s="233"/>
      <c r="I146" s="233"/>
      <c r="J146" s="233"/>
      <c r="K146" s="233"/>
      <c r="L146" s="233"/>
      <c r="S146" s="233"/>
      <c r="T146" s="233"/>
      <c r="U146" s="233"/>
      <c r="V146" s="233"/>
      <c r="W146" s="233"/>
      <c r="X146" s="233"/>
      <c r="Y146" s="233"/>
      <c r="Z146" s="233"/>
      <c r="AA146" s="233"/>
      <c r="AI146" s="350"/>
    </row>
    <row r="147" spans="2:35" x14ac:dyDescent="0.2">
      <c r="S147" s="233"/>
      <c r="T147" s="233"/>
      <c r="U147" s="233"/>
      <c r="V147" s="233"/>
      <c r="W147" s="233"/>
      <c r="X147" s="233"/>
      <c r="Y147" s="233"/>
      <c r="Z147" s="233"/>
      <c r="AA147" s="233"/>
    </row>
    <row r="148" spans="2:35" x14ac:dyDescent="0.2">
      <c r="S148" s="233"/>
      <c r="T148" s="233"/>
      <c r="U148" s="233"/>
      <c r="V148" s="233"/>
      <c r="W148" s="233"/>
      <c r="X148" s="233"/>
      <c r="Y148" s="233"/>
      <c r="Z148" s="233"/>
      <c r="AA148" s="233"/>
      <c r="AI148" s="259"/>
    </row>
    <row r="149" spans="2:35" x14ac:dyDescent="0.2">
      <c r="S149" s="233"/>
      <c r="T149" s="233"/>
      <c r="U149" s="233"/>
      <c r="V149" s="233"/>
      <c r="W149" s="233"/>
      <c r="X149" s="233"/>
      <c r="Y149" s="233"/>
      <c r="Z149" s="233"/>
      <c r="AA149" s="233"/>
      <c r="AI149" s="259"/>
    </row>
    <row r="150" spans="2:35" x14ac:dyDescent="0.2">
      <c r="S150" s="233"/>
      <c r="T150" s="233"/>
      <c r="U150" s="233"/>
      <c r="V150" s="233"/>
      <c r="W150" s="233"/>
      <c r="X150" s="233"/>
      <c r="Y150" s="233"/>
      <c r="Z150" s="233"/>
      <c r="AA150" s="233"/>
      <c r="AI150" s="259"/>
    </row>
    <row r="151" spans="2:35" x14ac:dyDescent="0.2">
      <c r="S151" s="233"/>
      <c r="T151" s="233"/>
      <c r="U151" s="233"/>
      <c r="V151" s="233"/>
      <c r="W151" s="233"/>
      <c r="X151" s="233"/>
      <c r="Y151" s="233"/>
      <c r="Z151" s="233"/>
      <c r="AA151" s="233"/>
    </row>
    <row r="152" spans="2:35" x14ac:dyDescent="0.2">
      <c r="S152" s="233"/>
      <c r="T152" s="233"/>
      <c r="U152" s="233"/>
      <c r="V152" s="233"/>
      <c r="W152" s="233"/>
      <c r="X152" s="233"/>
      <c r="Y152" s="233"/>
      <c r="Z152" s="233"/>
      <c r="AA152" s="233"/>
    </row>
    <row r="153" spans="2:35" x14ac:dyDescent="0.2">
      <c r="S153" s="233"/>
      <c r="T153" s="233"/>
      <c r="U153" s="233"/>
      <c r="V153" s="233"/>
      <c r="W153" s="233"/>
      <c r="X153" s="233"/>
      <c r="Y153" s="233"/>
      <c r="Z153" s="233"/>
      <c r="AA153" s="233"/>
    </row>
    <row r="154" spans="2:35" x14ac:dyDescent="0.2">
      <c r="S154" s="233"/>
      <c r="T154" s="233"/>
      <c r="U154" s="233"/>
      <c r="V154" s="233"/>
      <c r="W154" s="233"/>
      <c r="X154" s="233"/>
      <c r="Y154" s="233"/>
      <c r="Z154" s="233"/>
      <c r="AA154" s="233"/>
    </row>
    <row r="155" spans="2:35" x14ac:dyDescent="0.2">
      <c r="S155" s="233"/>
      <c r="T155" s="233"/>
      <c r="U155" s="233"/>
      <c r="V155" s="233"/>
      <c r="W155" s="233"/>
      <c r="X155" s="233"/>
      <c r="Y155" s="233"/>
      <c r="Z155" s="233"/>
      <c r="AA155" s="233"/>
    </row>
    <row r="156" spans="2:35" x14ac:dyDescent="0.2">
      <c r="S156" s="233"/>
      <c r="T156" s="233"/>
      <c r="U156" s="233"/>
      <c r="V156" s="233"/>
      <c r="W156" s="233"/>
      <c r="X156" s="233"/>
      <c r="Y156" s="233"/>
      <c r="Z156" s="233"/>
      <c r="AA156" s="233"/>
    </row>
    <row r="157" spans="2:35" x14ac:dyDescent="0.2">
      <c r="S157" s="233"/>
      <c r="T157" s="233"/>
      <c r="U157" s="233"/>
      <c r="V157" s="233"/>
      <c r="W157" s="233"/>
      <c r="X157" s="233"/>
      <c r="Y157" s="233"/>
      <c r="Z157" s="233"/>
      <c r="AA157" s="233"/>
    </row>
    <row r="158" spans="2:35" x14ac:dyDescent="0.2">
      <c r="S158" s="233"/>
      <c r="T158" s="233"/>
      <c r="U158" s="233"/>
      <c r="V158" s="233"/>
      <c r="W158" s="233"/>
      <c r="X158" s="233"/>
      <c r="Y158" s="233"/>
      <c r="Z158" s="233"/>
      <c r="AA158" s="233"/>
    </row>
    <row r="159" spans="2:35" x14ac:dyDescent="0.2">
      <c r="S159" s="233"/>
      <c r="T159" s="233"/>
      <c r="U159" s="233"/>
      <c r="V159" s="233"/>
      <c r="W159" s="233"/>
      <c r="X159" s="233"/>
      <c r="Y159" s="233"/>
      <c r="Z159" s="233"/>
      <c r="AA159" s="233"/>
    </row>
    <row r="160" spans="2:35" x14ac:dyDescent="0.2">
      <c r="S160" s="233"/>
      <c r="T160" s="233"/>
      <c r="U160" s="233"/>
      <c r="V160" s="233"/>
      <c r="W160" s="233"/>
      <c r="X160" s="233"/>
      <c r="Y160" s="233"/>
      <c r="Z160" s="233"/>
      <c r="AA160" s="233"/>
    </row>
    <row r="161" spans="19:27" x14ac:dyDescent="0.2">
      <c r="S161" s="233"/>
      <c r="T161" s="233"/>
      <c r="U161" s="233"/>
      <c r="V161" s="233"/>
      <c r="W161" s="233"/>
      <c r="X161" s="233"/>
      <c r="Y161" s="233"/>
      <c r="Z161" s="233"/>
      <c r="AA161" s="233"/>
    </row>
    <row r="162" spans="19:27" x14ac:dyDescent="0.2">
      <c r="S162" s="233"/>
      <c r="T162" s="233"/>
      <c r="U162" s="233"/>
      <c r="V162" s="233"/>
      <c r="W162" s="233"/>
      <c r="X162" s="233"/>
      <c r="Y162" s="233"/>
      <c r="Z162" s="233"/>
      <c r="AA162" s="233"/>
    </row>
    <row r="163" spans="19:27" x14ac:dyDescent="0.2">
      <c r="S163" s="233"/>
      <c r="T163" s="233"/>
      <c r="U163" s="233"/>
      <c r="V163" s="233"/>
      <c r="W163" s="233"/>
      <c r="X163" s="233"/>
      <c r="Y163" s="233"/>
      <c r="Z163" s="233"/>
      <c r="AA163" s="233"/>
    </row>
    <row r="164" spans="19:27" x14ac:dyDescent="0.2">
      <c r="S164" s="233"/>
      <c r="T164" s="233"/>
      <c r="U164" s="233"/>
      <c r="V164" s="233"/>
      <c r="W164" s="233"/>
      <c r="X164" s="233"/>
      <c r="Y164" s="233"/>
      <c r="Z164" s="233"/>
      <c r="AA164" s="233"/>
    </row>
    <row r="165" spans="19:27" x14ac:dyDescent="0.2">
      <c r="S165" s="233"/>
      <c r="T165" s="233"/>
      <c r="U165" s="233"/>
      <c r="V165" s="233"/>
      <c r="W165" s="233"/>
      <c r="X165" s="233"/>
      <c r="Y165" s="233"/>
      <c r="Z165" s="233"/>
      <c r="AA165" s="233"/>
    </row>
  </sheetData>
  <sheetProtection password="8329" sheet="1" objects="1" scenarios="1"/>
  <mergeCells count="14">
    <mergeCell ref="A68:N68"/>
    <mergeCell ref="A66:L66"/>
    <mergeCell ref="A64:L64"/>
    <mergeCell ref="A65:L65"/>
    <mergeCell ref="B6:F6"/>
    <mergeCell ref="A1:L1"/>
    <mergeCell ref="A2:B2"/>
    <mergeCell ref="B7:D7"/>
    <mergeCell ref="B5:F5"/>
    <mergeCell ref="B8:D8"/>
    <mergeCell ref="F8:H8"/>
    <mergeCell ref="J8:L8"/>
    <mergeCell ref="F7:H7"/>
    <mergeCell ref="J7:L7"/>
  </mergeCells>
  <dataValidations count="1">
    <dataValidation type="list" allowBlank="1" showInputMessage="1" showErrorMessage="1" sqref="B6:F6">
      <formula1>$N$4:$N$5</formula1>
    </dataValidation>
  </dataValidations>
  <pageMargins left="0.31496062992125984" right="0.27559055118110237" top="0.51181102362204722" bottom="0.51181102362204722" header="0.51181102362204722" footer="0.51181102362204722"/>
  <pageSetup paperSize="9" scale="48" orientation="portrait" r:id="rId1"/>
  <headerFooter alignWithMargins="0">
    <oddHeader xml:space="preserve">&amp;C&amp;"Arial,Bold"&amp;12
</oddHeader>
  </headerFooter>
  <ignoredErrors>
    <ignoredError sqref="B11:F61 H11:M61" unlockedFormula="1"/>
    <ignoredError sqref="G11:G61" formula="1"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pageSetUpPr fitToPage="1"/>
  </sheetPr>
  <dimension ref="A1:N39"/>
  <sheetViews>
    <sheetView showGridLines="0" zoomScaleNormal="100" workbookViewId="0">
      <selection sqref="A1:E1"/>
    </sheetView>
  </sheetViews>
  <sheetFormatPr defaultColWidth="9.140625" defaultRowHeight="11.25" x14ac:dyDescent="0.2"/>
  <cols>
    <col min="1" max="1" width="36.7109375" style="54" customWidth="1"/>
    <col min="2" max="2" width="1" style="54" customWidth="1"/>
    <col min="3" max="3" width="10.85546875" style="54" customWidth="1"/>
    <col min="4" max="5" width="16" style="54" customWidth="1"/>
    <col min="6" max="16384" width="9.140625" style="54"/>
  </cols>
  <sheetData>
    <row r="1" spans="1:5" ht="30" customHeight="1" x14ac:dyDescent="0.25">
      <c r="A1" s="400" t="s">
        <v>244</v>
      </c>
      <c r="B1" s="400"/>
      <c r="C1" s="400"/>
      <c r="D1" s="401"/>
      <c r="E1" s="401"/>
    </row>
    <row r="2" spans="1:5" ht="15.6" customHeight="1" x14ac:dyDescent="0.25">
      <c r="A2" s="406" t="s">
        <v>243</v>
      </c>
      <c r="B2" s="406"/>
      <c r="C2" s="55"/>
      <c r="D2" s="56"/>
      <c r="E2" s="56"/>
    </row>
    <row r="3" spans="1:5" ht="15.6" customHeight="1" x14ac:dyDescent="0.25">
      <c r="A3" s="15" t="s">
        <v>68</v>
      </c>
      <c r="B3" s="56"/>
      <c r="C3" s="56"/>
      <c r="D3" s="56"/>
      <c r="E3" s="56"/>
    </row>
    <row r="4" spans="1:5" s="57" customFormat="1" ht="11.25" customHeight="1" x14ac:dyDescent="0.25">
      <c r="A4" s="42"/>
      <c r="B4" s="102"/>
      <c r="C4" s="102"/>
      <c r="E4" s="101" t="s">
        <v>418</v>
      </c>
    </row>
    <row r="5" spans="1:5" s="59" customFormat="1" ht="12" customHeight="1" x14ac:dyDescent="0.2">
      <c r="A5" s="43"/>
      <c r="B5" s="58"/>
      <c r="C5" s="402" t="s">
        <v>417</v>
      </c>
      <c r="D5" s="404" t="s">
        <v>207</v>
      </c>
      <c r="E5" s="404" t="s">
        <v>208</v>
      </c>
    </row>
    <row r="6" spans="1:5" ht="20.25" customHeight="1" x14ac:dyDescent="0.2">
      <c r="A6" s="44" t="s">
        <v>143</v>
      </c>
      <c r="B6" s="60"/>
      <c r="C6" s="403"/>
      <c r="D6" s="405"/>
      <c r="E6" s="405"/>
    </row>
    <row r="7" spans="1:5" s="57" customFormat="1" ht="11.25" customHeight="1" x14ac:dyDescent="0.25">
      <c r="A7" s="61"/>
      <c r="B7" s="62"/>
      <c r="C7" s="62"/>
    </row>
    <row r="8" spans="1:5" ht="12" customHeight="1" x14ac:dyDescent="0.2">
      <c r="A8" s="10" t="s">
        <v>220</v>
      </c>
      <c r="C8" s="67">
        <v>5966</v>
      </c>
      <c r="D8" s="67">
        <v>89.171974522292999</v>
      </c>
      <c r="E8" s="67">
        <v>57.475695608447872</v>
      </c>
    </row>
    <row r="9" spans="1:5" ht="12" customHeight="1" x14ac:dyDescent="0.2">
      <c r="A9" s="10" t="s">
        <v>209</v>
      </c>
      <c r="C9" s="67">
        <v>27427</v>
      </c>
      <c r="D9" s="67">
        <v>96.620118860976405</v>
      </c>
      <c r="E9" s="67">
        <v>74.258941918547421</v>
      </c>
    </row>
    <row r="10" spans="1:5" ht="12" customHeight="1" x14ac:dyDescent="0.2">
      <c r="A10" s="10" t="s">
        <v>221</v>
      </c>
      <c r="C10" s="67">
        <v>3026</v>
      </c>
      <c r="D10" s="67">
        <v>97.422339722405823</v>
      </c>
      <c r="E10" s="67">
        <v>75.578321216126895</v>
      </c>
    </row>
    <row r="11" spans="1:5" ht="12" customHeight="1" x14ac:dyDescent="0.2">
      <c r="A11" s="10" t="s">
        <v>86</v>
      </c>
      <c r="C11" s="67">
        <v>8066</v>
      </c>
      <c r="D11" s="67">
        <v>95.958343664765678</v>
      </c>
      <c r="E11" s="67">
        <v>53.99206545995537</v>
      </c>
    </row>
    <row r="12" spans="1:5" ht="12" customHeight="1" x14ac:dyDescent="0.2">
      <c r="A12" s="10" t="s">
        <v>87</v>
      </c>
      <c r="C12" s="67">
        <v>5800</v>
      </c>
      <c r="D12" s="67">
        <v>99.568965517241381</v>
      </c>
      <c r="E12" s="67">
        <v>90</v>
      </c>
    </row>
    <row r="13" spans="1:5" ht="12" customHeight="1" x14ac:dyDescent="0.2">
      <c r="A13" s="10" t="s">
        <v>80</v>
      </c>
      <c r="C13" s="67">
        <v>11526</v>
      </c>
      <c r="D13" s="67">
        <v>96.668401874023942</v>
      </c>
      <c r="E13" s="67">
        <v>71.655387818844346</v>
      </c>
    </row>
    <row r="14" spans="1:5" ht="12" customHeight="1" x14ac:dyDescent="0.2">
      <c r="A14" s="10" t="s">
        <v>222</v>
      </c>
      <c r="C14" s="67">
        <v>828</v>
      </c>
      <c r="D14" s="67">
        <v>99.758454106280197</v>
      </c>
      <c r="E14" s="67">
        <v>98.429951690821255</v>
      </c>
    </row>
    <row r="15" spans="1:5" ht="12" customHeight="1" x14ac:dyDescent="0.2">
      <c r="A15" s="10" t="s">
        <v>223</v>
      </c>
      <c r="C15" s="67">
        <v>22150</v>
      </c>
      <c r="D15" s="67">
        <v>97.661399548532728</v>
      </c>
      <c r="E15" s="67">
        <v>78.311512415349881</v>
      </c>
    </row>
    <row r="16" spans="1:5" ht="12" customHeight="1" x14ac:dyDescent="0.2">
      <c r="A16" s="10" t="s">
        <v>28</v>
      </c>
      <c r="C16" s="67">
        <v>314</v>
      </c>
      <c r="D16" s="67">
        <v>92.038216560509554</v>
      </c>
      <c r="E16" s="67">
        <v>19.108280254777071</v>
      </c>
    </row>
    <row r="17" spans="1:5" ht="12" customHeight="1" x14ac:dyDescent="0.2">
      <c r="A17" s="10" t="s">
        <v>53</v>
      </c>
      <c r="C17" s="67">
        <v>1772</v>
      </c>
      <c r="D17" s="67">
        <v>96.331828442437924</v>
      </c>
      <c r="E17" s="67">
        <v>58.465011286681715</v>
      </c>
    </row>
    <row r="18" spans="1:5" ht="12" customHeight="1" x14ac:dyDescent="0.2">
      <c r="A18" s="10" t="s">
        <v>210</v>
      </c>
      <c r="C18" s="67">
        <v>158434</v>
      </c>
      <c r="D18" s="67">
        <v>96.19841700645064</v>
      </c>
      <c r="E18" s="67">
        <v>87.502682505017859</v>
      </c>
    </row>
    <row r="19" spans="1:5" ht="12" customHeight="1" x14ac:dyDescent="0.2">
      <c r="A19" s="10" t="s">
        <v>43</v>
      </c>
      <c r="C19" s="67">
        <v>2243</v>
      </c>
      <c r="D19" s="67">
        <v>92.777530093624605</v>
      </c>
      <c r="E19" s="67">
        <v>49.308961212661615</v>
      </c>
    </row>
    <row r="20" spans="1:5" ht="12" customHeight="1" x14ac:dyDescent="0.2">
      <c r="A20" s="10" t="s">
        <v>5</v>
      </c>
      <c r="C20" s="67">
        <v>7387</v>
      </c>
      <c r="D20" s="67">
        <v>96.033572492216052</v>
      </c>
      <c r="E20" s="67">
        <v>58.467578177880057</v>
      </c>
    </row>
    <row r="21" spans="1:5" ht="12" customHeight="1" x14ac:dyDescent="0.2">
      <c r="A21" s="10" t="s">
        <v>224</v>
      </c>
      <c r="C21" s="67">
        <v>4150</v>
      </c>
      <c r="D21" s="67">
        <v>88.626506024096386</v>
      </c>
      <c r="E21" s="67">
        <v>53.108433734939759</v>
      </c>
    </row>
    <row r="22" spans="1:5" ht="12" customHeight="1" x14ac:dyDescent="0.2">
      <c r="A22" s="10" t="s">
        <v>225</v>
      </c>
      <c r="C22" s="67">
        <v>4355</v>
      </c>
      <c r="D22" s="67">
        <v>96.90011481056257</v>
      </c>
      <c r="E22" s="67">
        <v>80.183696900114811</v>
      </c>
    </row>
    <row r="23" spans="1:5" ht="12" customHeight="1" x14ac:dyDescent="0.2">
      <c r="A23" s="10" t="s">
        <v>57</v>
      </c>
      <c r="C23" s="67">
        <v>7659</v>
      </c>
      <c r="D23" s="67">
        <v>97.532314923619268</v>
      </c>
      <c r="E23" s="67">
        <v>82.125603864734302</v>
      </c>
    </row>
    <row r="24" spans="1:5" ht="12" customHeight="1" x14ac:dyDescent="0.2">
      <c r="A24" s="10" t="s">
        <v>262</v>
      </c>
      <c r="C24" s="67">
        <v>4341</v>
      </c>
      <c r="D24" s="67">
        <v>45.795899562312833</v>
      </c>
      <c r="E24" s="67">
        <v>45.795899562312833</v>
      </c>
    </row>
    <row r="25" spans="1:5" ht="12" customHeight="1" x14ac:dyDescent="0.2">
      <c r="A25" s="10" t="s">
        <v>211</v>
      </c>
      <c r="C25" s="67">
        <v>14512</v>
      </c>
      <c r="D25" s="67">
        <v>96.568357221609702</v>
      </c>
      <c r="E25" s="67">
        <v>72.126515986769576</v>
      </c>
    </row>
    <row r="26" spans="1:5" ht="12" customHeight="1" x14ac:dyDescent="0.2">
      <c r="A26" s="10" t="s">
        <v>226</v>
      </c>
      <c r="C26" s="67">
        <v>8622</v>
      </c>
      <c r="D26" s="67">
        <v>97.900719090698217</v>
      </c>
      <c r="E26" s="67">
        <v>80.758524704244948</v>
      </c>
    </row>
    <row r="27" spans="1:5" ht="12" customHeight="1" x14ac:dyDescent="0.2">
      <c r="A27" s="10" t="s">
        <v>227</v>
      </c>
      <c r="C27" s="67">
        <v>41982</v>
      </c>
      <c r="D27" s="67">
        <v>97.558477442713539</v>
      </c>
      <c r="E27" s="67">
        <v>73.836406078795676</v>
      </c>
    </row>
    <row r="28" spans="1:5" ht="12" customHeight="1" x14ac:dyDescent="0.2">
      <c r="A28" s="10" t="s">
        <v>228</v>
      </c>
      <c r="C28" s="67">
        <v>4664</v>
      </c>
      <c r="D28" s="67">
        <v>95.969125214408237</v>
      </c>
      <c r="E28" s="67">
        <v>65.415951972555746</v>
      </c>
    </row>
    <row r="29" spans="1:5" x14ac:dyDescent="0.2">
      <c r="A29" s="10"/>
    </row>
    <row r="30" spans="1:5" ht="16.5" customHeight="1" x14ac:dyDescent="0.2">
      <c r="A30" s="10" t="s">
        <v>419</v>
      </c>
      <c r="C30" s="67">
        <v>255753</v>
      </c>
      <c r="D30" s="67">
        <v>96.841874777617463</v>
      </c>
      <c r="E30" s="67">
        <v>84.062357039800119</v>
      </c>
    </row>
    <row r="31" spans="1:5" ht="11.25" customHeight="1" x14ac:dyDescent="0.2">
      <c r="A31" s="63"/>
      <c r="B31" s="64"/>
      <c r="C31" s="64"/>
      <c r="D31" s="64"/>
      <c r="E31" s="64"/>
    </row>
    <row r="32" spans="1:5" ht="15" customHeight="1" x14ac:dyDescent="0.25">
      <c r="A32" s="65"/>
      <c r="B32" s="38"/>
      <c r="D32" s="56"/>
      <c r="E32" s="38" t="s">
        <v>250</v>
      </c>
    </row>
    <row r="33" spans="1:14" ht="11.25" customHeight="1" x14ac:dyDescent="0.25">
      <c r="A33" s="65"/>
      <c r="B33" s="38"/>
      <c r="C33" s="38"/>
      <c r="D33" s="56"/>
      <c r="E33" s="56"/>
    </row>
    <row r="34" spans="1:14" ht="51" customHeight="1" x14ac:dyDescent="0.2">
      <c r="A34" s="398" t="s">
        <v>288</v>
      </c>
      <c r="B34" s="398"/>
      <c r="C34" s="398"/>
      <c r="D34" s="399"/>
      <c r="E34" s="399"/>
    </row>
    <row r="35" spans="1:14" ht="41.25" customHeight="1" x14ac:dyDescent="0.2">
      <c r="A35" s="398" t="s">
        <v>289</v>
      </c>
      <c r="B35" s="398"/>
      <c r="C35" s="398"/>
      <c r="D35" s="399"/>
      <c r="E35" s="399"/>
    </row>
    <row r="36" spans="1:14" ht="41.25" customHeight="1" x14ac:dyDescent="0.2">
      <c r="A36" s="398" t="s">
        <v>423</v>
      </c>
      <c r="B36" s="398"/>
      <c r="C36" s="398"/>
      <c r="D36" s="398"/>
      <c r="E36" s="398"/>
    </row>
    <row r="37" spans="1:14" ht="4.5" customHeight="1" x14ac:dyDescent="0.25">
      <c r="A37" s="56"/>
      <c r="B37" s="56"/>
      <c r="C37" s="56"/>
      <c r="D37" s="56"/>
      <c r="E37" s="56"/>
    </row>
    <row r="38" spans="1:14" ht="11.25" customHeight="1" x14ac:dyDescent="0.2"/>
    <row r="39" spans="1:14" ht="12.75" x14ac:dyDescent="0.2">
      <c r="A39" s="398" t="s">
        <v>142</v>
      </c>
      <c r="B39" s="398"/>
      <c r="C39" s="398"/>
      <c r="D39" s="399"/>
      <c r="E39" s="399" t="s">
        <v>111</v>
      </c>
      <c r="F39" s="99"/>
      <c r="G39" s="99"/>
      <c r="H39" s="99"/>
      <c r="I39" s="99"/>
      <c r="J39" s="99"/>
      <c r="K39" s="100"/>
      <c r="L39" s="100"/>
      <c r="M39" s="100"/>
      <c r="N39" s="100"/>
    </row>
  </sheetData>
  <sheetProtection sheet="1" objects="1" scenarios="1"/>
  <mergeCells count="9">
    <mergeCell ref="A35:E35"/>
    <mergeCell ref="A39:E39"/>
    <mergeCell ref="A1:E1"/>
    <mergeCell ref="C5:C6"/>
    <mergeCell ref="D5:D6"/>
    <mergeCell ref="E5:E6"/>
    <mergeCell ref="A34:E34"/>
    <mergeCell ref="A2:B2"/>
    <mergeCell ref="A36:E36"/>
  </mergeCells>
  <pageMargins left="0.31496062992125984" right="0.27559055118110237" top="0.51181102362204722" bottom="0.51181102362204722" header="0.51181102362204722" footer="0.51181102362204722"/>
  <pageSetup paperSize="9" scale="8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XDA115"/>
  <sheetViews>
    <sheetView showGridLines="0" zoomScaleNormal="100" workbookViewId="0">
      <pane ySplit="8" topLeftCell="A9" activePane="bottomLeft" state="frozen"/>
      <selection activeCell="L37" sqref="L37"/>
      <selection pane="bottomLeft"/>
    </sheetView>
  </sheetViews>
  <sheetFormatPr defaultRowHeight="11.25" x14ac:dyDescent="0.2"/>
  <cols>
    <col min="1" max="1" width="29.140625" style="123" customWidth="1"/>
    <col min="2" max="2" width="9.7109375" style="123" customWidth="1"/>
    <col min="3" max="3" width="2.140625" style="123" customWidth="1"/>
    <col min="4" max="4" width="10.140625" style="123" customWidth="1"/>
    <col min="5" max="5" width="10.5703125" style="123" customWidth="1"/>
    <col min="6" max="6" width="2.140625" style="123" customWidth="1"/>
    <col min="7" max="7" width="10.140625" style="123" customWidth="1"/>
    <col min="8" max="8" width="10.5703125" style="123" customWidth="1"/>
    <col min="9" max="10" width="2.140625" style="123" customWidth="1"/>
    <col min="11" max="11" width="9.7109375" style="123" customWidth="1"/>
    <col min="12" max="12" width="2.140625" style="123" customWidth="1"/>
    <col min="13" max="13" width="10.140625" style="123" customWidth="1"/>
    <col min="14" max="14" width="10.5703125" style="124" customWidth="1"/>
    <col min="15" max="15" width="2.140625" style="123" customWidth="1"/>
    <col min="16" max="16" width="10.140625" style="123" customWidth="1"/>
    <col min="17" max="17" width="10.5703125" style="123" customWidth="1"/>
    <col min="18" max="19" width="2.140625" style="123" customWidth="1"/>
    <col min="20" max="20" width="9.7109375" style="123" customWidth="1"/>
    <col min="21" max="21" width="2.140625" style="123" customWidth="1"/>
    <col min="22" max="22" width="10.140625" style="123" customWidth="1"/>
    <col min="23" max="23" width="10.5703125" style="124" customWidth="1"/>
    <col min="24" max="24" width="2.140625" style="123" customWidth="1"/>
    <col min="25" max="25" width="10.140625" style="123" customWidth="1"/>
    <col min="26" max="26" width="10.5703125" style="123" customWidth="1"/>
    <col min="27" max="219" width="9" style="123"/>
    <col min="220" max="220" width="12.28515625" style="123" customWidth="1"/>
    <col min="221" max="221" width="11.5703125" style="123" bestFit="1" customWidth="1"/>
    <col min="222" max="222" width="13.42578125" style="123" bestFit="1" customWidth="1"/>
    <col min="223" max="223" width="11.5703125" style="123" bestFit="1" customWidth="1"/>
    <col min="224" max="224" width="13.42578125" style="123" bestFit="1" customWidth="1"/>
    <col min="225" max="225" width="2.140625" style="123" customWidth="1"/>
    <col min="226" max="226" width="11.5703125" style="123" bestFit="1" customWidth="1"/>
    <col min="227" max="227" width="13.42578125" style="123" bestFit="1" customWidth="1"/>
    <col min="228" max="228" width="11.5703125" style="123" bestFit="1" customWidth="1"/>
    <col min="229" max="229" width="13.42578125" style="123" bestFit="1" customWidth="1"/>
    <col min="230" max="475" width="9" style="123"/>
    <col min="476" max="476" width="12.28515625" style="123" customWidth="1"/>
    <col min="477" max="477" width="11.5703125" style="123" bestFit="1" customWidth="1"/>
    <col min="478" max="478" width="13.42578125" style="123" bestFit="1" customWidth="1"/>
    <col min="479" max="479" width="11.5703125" style="123" bestFit="1" customWidth="1"/>
    <col min="480" max="480" width="13.42578125" style="123" bestFit="1" customWidth="1"/>
    <col min="481" max="481" width="2.140625" style="123" customWidth="1"/>
    <col min="482" max="482" width="11.5703125" style="123" bestFit="1" customWidth="1"/>
    <col min="483" max="483" width="13.42578125" style="123" bestFit="1" customWidth="1"/>
    <col min="484" max="484" width="11.5703125" style="123" bestFit="1" customWidth="1"/>
    <col min="485" max="485" width="13.42578125" style="123" bestFit="1" customWidth="1"/>
    <col min="486" max="731" width="9" style="123"/>
    <col min="732" max="732" width="12.28515625" style="123" customWidth="1"/>
    <col min="733" max="733" width="11.5703125" style="123" bestFit="1" customWidth="1"/>
    <col min="734" max="734" width="13.42578125" style="123" bestFit="1" customWidth="1"/>
    <col min="735" max="735" width="11.5703125" style="123" bestFit="1" customWidth="1"/>
    <col min="736" max="736" width="13.42578125" style="123" bestFit="1" customWidth="1"/>
    <col min="737" max="737" width="2.140625" style="123" customWidth="1"/>
    <col min="738" max="738" width="11.5703125" style="123" bestFit="1" customWidth="1"/>
    <col min="739" max="739" width="13.42578125" style="123" bestFit="1" customWidth="1"/>
    <col min="740" max="740" width="11.5703125" style="123" bestFit="1" customWidth="1"/>
    <col min="741" max="741" width="13.42578125" style="123" bestFit="1" customWidth="1"/>
    <col min="742" max="987" width="9" style="123"/>
    <col min="988" max="988" width="12.28515625" style="123" customWidth="1"/>
    <col min="989" max="989" width="11.5703125" style="123" bestFit="1" customWidth="1"/>
    <col min="990" max="990" width="13.42578125" style="123" bestFit="1" customWidth="1"/>
    <col min="991" max="991" width="11.5703125" style="123" bestFit="1" customWidth="1"/>
    <col min="992" max="992" width="13.42578125" style="123" bestFit="1" customWidth="1"/>
    <col min="993" max="993" width="2.140625" style="123" customWidth="1"/>
    <col min="994" max="994" width="11.5703125" style="123" bestFit="1" customWidth="1"/>
    <col min="995" max="995" width="13.42578125" style="123" bestFit="1" customWidth="1"/>
    <col min="996" max="996" width="11.5703125" style="123" bestFit="1" customWidth="1"/>
    <col min="997" max="997" width="13.42578125" style="123" bestFit="1" customWidth="1"/>
    <col min="998" max="1243" width="9" style="123"/>
    <col min="1244" max="1244" width="12.28515625" style="123" customWidth="1"/>
    <col min="1245" max="1245" width="11.5703125" style="123" bestFit="1" customWidth="1"/>
    <col min="1246" max="1246" width="13.42578125" style="123" bestFit="1" customWidth="1"/>
    <col min="1247" max="1247" width="11.5703125" style="123" bestFit="1" customWidth="1"/>
    <col min="1248" max="1248" width="13.42578125" style="123" bestFit="1" customWidth="1"/>
    <col min="1249" max="1249" width="2.140625" style="123" customWidth="1"/>
    <col min="1250" max="1250" width="11.5703125" style="123" bestFit="1" customWidth="1"/>
    <col min="1251" max="1251" width="13.42578125" style="123" bestFit="1" customWidth="1"/>
    <col min="1252" max="1252" width="11.5703125" style="123" bestFit="1" customWidth="1"/>
    <col min="1253" max="1253" width="13.42578125" style="123" bestFit="1" customWidth="1"/>
    <col min="1254" max="1499" width="9" style="123"/>
    <col min="1500" max="1500" width="12.28515625" style="123" customWidth="1"/>
    <col min="1501" max="1501" width="11.5703125" style="123" bestFit="1" customWidth="1"/>
    <col min="1502" max="1502" width="13.42578125" style="123" bestFit="1" customWidth="1"/>
    <col min="1503" max="1503" width="11.5703125" style="123" bestFit="1" customWidth="1"/>
    <col min="1504" max="1504" width="13.42578125" style="123" bestFit="1" customWidth="1"/>
    <col min="1505" max="1505" width="2.140625" style="123" customWidth="1"/>
    <col min="1506" max="1506" width="11.5703125" style="123" bestFit="1" customWidth="1"/>
    <col min="1507" max="1507" width="13.42578125" style="123" bestFit="1" customWidth="1"/>
    <col min="1508" max="1508" width="11.5703125" style="123" bestFit="1" customWidth="1"/>
    <col min="1509" max="1509" width="13.42578125" style="123" bestFit="1" customWidth="1"/>
    <col min="1510" max="1755" width="9" style="123"/>
    <col min="1756" max="1756" width="12.28515625" style="123" customWidth="1"/>
    <col min="1757" max="1757" width="11.5703125" style="123" bestFit="1" customWidth="1"/>
    <col min="1758" max="1758" width="13.42578125" style="123" bestFit="1" customWidth="1"/>
    <col min="1759" max="1759" width="11.5703125" style="123" bestFit="1" customWidth="1"/>
    <col min="1760" max="1760" width="13.42578125" style="123" bestFit="1" customWidth="1"/>
    <col min="1761" max="1761" width="2.140625" style="123" customWidth="1"/>
    <col min="1762" max="1762" width="11.5703125" style="123" bestFit="1" customWidth="1"/>
    <col min="1763" max="1763" width="13.42578125" style="123" bestFit="1" customWidth="1"/>
    <col min="1764" max="1764" width="11.5703125" style="123" bestFit="1" customWidth="1"/>
    <col min="1765" max="1765" width="13.42578125" style="123" bestFit="1" customWidth="1"/>
    <col min="1766" max="2011" width="9" style="123"/>
    <col min="2012" max="2012" width="12.28515625" style="123" customWidth="1"/>
    <col min="2013" max="2013" width="11.5703125" style="123" bestFit="1" customWidth="1"/>
    <col min="2014" max="2014" width="13.42578125" style="123" bestFit="1" customWidth="1"/>
    <col min="2015" max="2015" width="11.5703125" style="123" bestFit="1" customWidth="1"/>
    <col min="2016" max="2016" width="13.42578125" style="123" bestFit="1" customWidth="1"/>
    <col min="2017" max="2017" width="2.140625" style="123" customWidth="1"/>
    <col min="2018" max="2018" width="11.5703125" style="123" bestFit="1" customWidth="1"/>
    <col min="2019" max="2019" width="13.42578125" style="123" bestFit="1" customWidth="1"/>
    <col min="2020" max="2020" width="11.5703125" style="123" bestFit="1" customWidth="1"/>
    <col min="2021" max="2021" width="13.42578125" style="123" bestFit="1" customWidth="1"/>
    <col min="2022" max="2267" width="9" style="123"/>
    <col min="2268" max="2268" width="12.28515625" style="123" customWidth="1"/>
    <col min="2269" max="2269" width="11.5703125" style="123" bestFit="1" customWidth="1"/>
    <col min="2270" max="2270" width="13.42578125" style="123" bestFit="1" customWidth="1"/>
    <col min="2271" max="2271" width="11.5703125" style="123" bestFit="1" customWidth="1"/>
    <col min="2272" max="2272" width="13.42578125" style="123" bestFit="1" customWidth="1"/>
    <col min="2273" max="2273" width="2.140625" style="123" customWidth="1"/>
    <col min="2274" max="2274" width="11.5703125" style="123" bestFit="1" customWidth="1"/>
    <col min="2275" max="2275" width="13.42578125" style="123" bestFit="1" customWidth="1"/>
    <col min="2276" max="2276" width="11.5703125" style="123" bestFit="1" customWidth="1"/>
    <col min="2277" max="2277" width="13.42578125" style="123" bestFit="1" customWidth="1"/>
    <col min="2278" max="2523" width="9" style="123"/>
    <col min="2524" max="2524" width="12.28515625" style="123" customWidth="1"/>
    <col min="2525" max="2525" width="11.5703125" style="123" bestFit="1" customWidth="1"/>
    <col min="2526" max="2526" width="13.42578125" style="123" bestFit="1" customWidth="1"/>
    <col min="2527" max="2527" width="11.5703125" style="123" bestFit="1" customWidth="1"/>
    <col min="2528" max="2528" width="13.42578125" style="123" bestFit="1" customWidth="1"/>
    <col min="2529" max="2529" width="2.140625" style="123" customWidth="1"/>
    <col min="2530" max="2530" width="11.5703125" style="123" bestFit="1" customWidth="1"/>
    <col min="2531" max="2531" width="13.42578125" style="123" bestFit="1" customWidth="1"/>
    <col min="2532" max="2532" width="11.5703125" style="123" bestFit="1" customWidth="1"/>
    <col min="2533" max="2533" width="13.42578125" style="123" bestFit="1" customWidth="1"/>
    <col min="2534" max="2779" width="9" style="123"/>
    <col min="2780" max="2780" width="12.28515625" style="123" customWidth="1"/>
    <col min="2781" max="2781" width="11.5703125" style="123" bestFit="1" customWidth="1"/>
    <col min="2782" max="2782" width="13.42578125" style="123" bestFit="1" customWidth="1"/>
    <col min="2783" max="2783" width="11.5703125" style="123" bestFit="1" customWidth="1"/>
    <col min="2784" max="2784" width="13.42578125" style="123" bestFit="1" customWidth="1"/>
    <col min="2785" max="2785" width="2.140625" style="123" customWidth="1"/>
    <col min="2786" max="2786" width="11.5703125" style="123" bestFit="1" customWidth="1"/>
    <col min="2787" max="2787" width="13.42578125" style="123" bestFit="1" customWidth="1"/>
    <col min="2788" max="2788" width="11.5703125" style="123" bestFit="1" customWidth="1"/>
    <col min="2789" max="2789" width="13.42578125" style="123" bestFit="1" customWidth="1"/>
    <col min="2790" max="3035" width="9" style="123"/>
    <col min="3036" max="3036" width="12.28515625" style="123" customWidth="1"/>
    <col min="3037" max="3037" width="11.5703125" style="123" bestFit="1" customWidth="1"/>
    <col min="3038" max="3038" width="13.42578125" style="123" bestFit="1" customWidth="1"/>
    <col min="3039" max="3039" width="11.5703125" style="123" bestFit="1" customWidth="1"/>
    <col min="3040" max="3040" width="13.42578125" style="123" bestFit="1" customWidth="1"/>
    <col min="3041" max="3041" width="2.140625" style="123" customWidth="1"/>
    <col min="3042" max="3042" width="11.5703125" style="123" bestFit="1" customWidth="1"/>
    <col min="3043" max="3043" width="13.42578125" style="123" bestFit="1" customWidth="1"/>
    <col min="3044" max="3044" width="11.5703125" style="123" bestFit="1" customWidth="1"/>
    <col min="3045" max="3045" width="13.42578125" style="123" bestFit="1" customWidth="1"/>
    <col min="3046" max="3291" width="9" style="123"/>
    <col min="3292" max="3292" width="12.28515625" style="123" customWidth="1"/>
    <col min="3293" max="3293" width="11.5703125" style="123" bestFit="1" customWidth="1"/>
    <col min="3294" max="3294" width="13.42578125" style="123" bestFit="1" customWidth="1"/>
    <col min="3295" max="3295" width="11.5703125" style="123" bestFit="1" customWidth="1"/>
    <col min="3296" max="3296" width="13.42578125" style="123" bestFit="1" customWidth="1"/>
    <col min="3297" max="3297" width="2.140625" style="123" customWidth="1"/>
    <col min="3298" max="3298" width="11.5703125" style="123" bestFit="1" customWidth="1"/>
    <col min="3299" max="3299" width="13.42578125" style="123" bestFit="1" customWidth="1"/>
    <col min="3300" max="3300" width="11.5703125" style="123" bestFit="1" customWidth="1"/>
    <col min="3301" max="3301" width="13.42578125" style="123" bestFit="1" customWidth="1"/>
    <col min="3302" max="3547" width="9" style="123"/>
    <col min="3548" max="3548" width="12.28515625" style="123" customWidth="1"/>
    <col min="3549" max="3549" width="11.5703125" style="123" bestFit="1" customWidth="1"/>
    <col min="3550" max="3550" width="13.42578125" style="123" bestFit="1" customWidth="1"/>
    <col min="3551" max="3551" width="11.5703125" style="123" bestFit="1" customWidth="1"/>
    <col min="3552" max="3552" width="13.42578125" style="123" bestFit="1" customWidth="1"/>
    <col min="3553" max="3553" width="2.140625" style="123" customWidth="1"/>
    <col min="3554" max="3554" width="11.5703125" style="123" bestFit="1" customWidth="1"/>
    <col min="3555" max="3555" width="13.42578125" style="123" bestFit="1" customWidth="1"/>
    <col min="3556" max="3556" width="11.5703125" style="123" bestFit="1" customWidth="1"/>
    <col min="3557" max="3557" width="13.42578125" style="123" bestFit="1" customWidth="1"/>
    <col min="3558" max="3803" width="9" style="123"/>
    <col min="3804" max="3804" width="12.28515625" style="123" customWidth="1"/>
    <col min="3805" max="3805" width="11.5703125" style="123" bestFit="1" customWidth="1"/>
    <col min="3806" max="3806" width="13.42578125" style="123" bestFit="1" customWidth="1"/>
    <col min="3807" max="3807" width="11.5703125" style="123" bestFit="1" customWidth="1"/>
    <col min="3808" max="3808" width="13.42578125" style="123" bestFit="1" customWidth="1"/>
    <col min="3809" max="3809" width="2.140625" style="123" customWidth="1"/>
    <col min="3810" max="3810" width="11.5703125" style="123" bestFit="1" customWidth="1"/>
    <col min="3811" max="3811" width="13.42578125" style="123" bestFit="1" customWidth="1"/>
    <col min="3812" max="3812" width="11.5703125" style="123" bestFit="1" customWidth="1"/>
    <col min="3813" max="3813" width="13.42578125" style="123" bestFit="1" customWidth="1"/>
    <col min="3814" max="4059" width="9" style="123"/>
    <col min="4060" max="4060" width="12.28515625" style="123" customWidth="1"/>
    <col min="4061" max="4061" width="11.5703125" style="123" bestFit="1" customWidth="1"/>
    <col min="4062" max="4062" width="13.42578125" style="123" bestFit="1" customWidth="1"/>
    <col min="4063" max="4063" width="11.5703125" style="123" bestFit="1" customWidth="1"/>
    <col min="4064" max="4064" width="13.42578125" style="123" bestFit="1" customWidth="1"/>
    <col min="4065" max="4065" width="2.140625" style="123" customWidth="1"/>
    <col min="4066" max="4066" width="11.5703125" style="123" bestFit="1" customWidth="1"/>
    <col min="4067" max="4067" width="13.42578125" style="123" bestFit="1" customWidth="1"/>
    <col min="4068" max="4068" width="11.5703125" style="123" bestFit="1" customWidth="1"/>
    <col min="4069" max="4069" width="13.42578125" style="123" bestFit="1" customWidth="1"/>
    <col min="4070" max="4315" width="9" style="123"/>
    <col min="4316" max="4316" width="12.28515625" style="123" customWidth="1"/>
    <col min="4317" max="4317" width="11.5703125" style="123" bestFit="1" customWidth="1"/>
    <col min="4318" max="4318" width="13.42578125" style="123" bestFit="1" customWidth="1"/>
    <col min="4319" max="4319" width="11.5703125" style="123" bestFit="1" customWidth="1"/>
    <col min="4320" max="4320" width="13.42578125" style="123" bestFit="1" customWidth="1"/>
    <col min="4321" max="4321" width="2.140625" style="123" customWidth="1"/>
    <col min="4322" max="4322" width="11.5703125" style="123" bestFit="1" customWidth="1"/>
    <col min="4323" max="4323" width="13.42578125" style="123" bestFit="1" customWidth="1"/>
    <col min="4324" max="4324" width="11.5703125" style="123" bestFit="1" customWidth="1"/>
    <col min="4325" max="4325" width="13.42578125" style="123" bestFit="1" customWidth="1"/>
    <col min="4326" max="4571" width="9" style="123"/>
    <col min="4572" max="4572" width="12.28515625" style="123" customWidth="1"/>
    <col min="4573" max="4573" width="11.5703125" style="123" bestFit="1" customWidth="1"/>
    <col min="4574" max="4574" width="13.42578125" style="123" bestFit="1" customWidth="1"/>
    <col min="4575" max="4575" width="11.5703125" style="123" bestFit="1" customWidth="1"/>
    <col min="4576" max="4576" width="13.42578125" style="123" bestFit="1" customWidth="1"/>
    <col min="4577" max="4577" width="2.140625" style="123" customWidth="1"/>
    <col min="4578" max="4578" width="11.5703125" style="123" bestFit="1" customWidth="1"/>
    <col min="4579" max="4579" width="13.42578125" style="123" bestFit="1" customWidth="1"/>
    <col min="4580" max="4580" width="11.5703125" style="123" bestFit="1" customWidth="1"/>
    <col min="4581" max="4581" width="13.42578125" style="123" bestFit="1" customWidth="1"/>
    <col min="4582" max="4827" width="9" style="123"/>
    <col min="4828" max="4828" width="12.28515625" style="123" customWidth="1"/>
    <col min="4829" max="4829" width="11.5703125" style="123" bestFit="1" customWidth="1"/>
    <col min="4830" max="4830" width="13.42578125" style="123" bestFit="1" customWidth="1"/>
    <col min="4831" max="4831" width="11.5703125" style="123" bestFit="1" customWidth="1"/>
    <col min="4832" max="4832" width="13.42578125" style="123" bestFit="1" customWidth="1"/>
    <col min="4833" max="4833" width="2.140625" style="123" customWidth="1"/>
    <col min="4834" max="4834" width="11.5703125" style="123" bestFit="1" customWidth="1"/>
    <col min="4835" max="4835" width="13.42578125" style="123" bestFit="1" customWidth="1"/>
    <col min="4836" max="4836" width="11.5703125" style="123" bestFit="1" customWidth="1"/>
    <col min="4837" max="4837" width="13.42578125" style="123" bestFit="1" customWidth="1"/>
    <col min="4838" max="5083" width="9" style="123"/>
    <col min="5084" max="5084" width="12.28515625" style="123" customWidth="1"/>
    <col min="5085" max="5085" width="11.5703125" style="123" bestFit="1" customWidth="1"/>
    <col min="5086" max="5086" width="13.42578125" style="123" bestFit="1" customWidth="1"/>
    <col min="5087" max="5087" width="11.5703125" style="123" bestFit="1" customWidth="1"/>
    <col min="5088" max="5088" width="13.42578125" style="123" bestFit="1" customWidth="1"/>
    <col min="5089" max="5089" width="2.140625" style="123" customWidth="1"/>
    <col min="5090" max="5090" width="11.5703125" style="123" bestFit="1" customWidth="1"/>
    <col min="5091" max="5091" width="13.42578125" style="123" bestFit="1" customWidth="1"/>
    <col min="5092" max="5092" width="11.5703125" style="123" bestFit="1" customWidth="1"/>
    <col min="5093" max="5093" width="13.42578125" style="123" bestFit="1" customWidth="1"/>
    <col min="5094" max="5339" width="9" style="123"/>
    <col min="5340" max="5340" width="12.28515625" style="123" customWidth="1"/>
    <col min="5341" max="5341" width="11.5703125" style="123" bestFit="1" customWidth="1"/>
    <col min="5342" max="5342" width="13.42578125" style="123" bestFit="1" customWidth="1"/>
    <col min="5343" max="5343" width="11.5703125" style="123" bestFit="1" customWidth="1"/>
    <col min="5344" max="5344" width="13.42578125" style="123" bestFit="1" customWidth="1"/>
    <col min="5345" max="5345" width="2.140625" style="123" customWidth="1"/>
    <col min="5346" max="5346" width="11.5703125" style="123" bestFit="1" customWidth="1"/>
    <col min="5347" max="5347" width="13.42578125" style="123" bestFit="1" customWidth="1"/>
    <col min="5348" max="5348" width="11.5703125" style="123" bestFit="1" customWidth="1"/>
    <col min="5349" max="5349" width="13.42578125" style="123" bestFit="1" customWidth="1"/>
    <col min="5350" max="5595" width="9" style="123"/>
    <col min="5596" max="5596" width="12.28515625" style="123" customWidth="1"/>
    <col min="5597" max="5597" width="11.5703125" style="123" bestFit="1" customWidth="1"/>
    <col min="5598" max="5598" width="13.42578125" style="123" bestFit="1" customWidth="1"/>
    <col min="5599" max="5599" width="11.5703125" style="123" bestFit="1" customWidth="1"/>
    <col min="5600" max="5600" width="13.42578125" style="123" bestFit="1" customWidth="1"/>
    <col min="5601" max="5601" width="2.140625" style="123" customWidth="1"/>
    <col min="5602" max="5602" width="11.5703125" style="123" bestFit="1" customWidth="1"/>
    <col min="5603" max="5603" width="13.42578125" style="123" bestFit="1" customWidth="1"/>
    <col min="5604" max="5604" width="11.5703125" style="123" bestFit="1" customWidth="1"/>
    <col min="5605" max="5605" width="13.42578125" style="123" bestFit="1" customWidth="1"/>
    <col min="5606" max="5851" width="9" style="123"/>
    <col min="5852" max="5852" width="12.28515625" style="123" customWidth="1"/>
    <col min="5853" max="5853" width="11.5703125" style="123" bestFit="1" customWidth="1"/>
    <col min="5854" max="5854" width="13.42578125" style="123" bestFit="1" customWidth="1"/>
    <col min="5855" max="5855" width="11.5703125" style="123" bestFit="1" customWidth="1"/>
    <col min="5856" max="5856" width="13.42578125" style="123" bestFit="1" customWidth="1"/>
    <col min="5857" max="5857" width="2.140625" style="123" customWidth="1"/>
    <col min="5858" max="5858" width="11.5703125" style="123" bestFit="1" customWidth="1"/>
    <col min="5859" max="5859" width="13.42578125" style="123" bestFit="1" customWidth="1"/>
    <col min="5860" max="5860" width="11.5703125" style="123" bestFit="1" customWidth="1"/>
    <col min="5861" max="5861" width="13.42578125" style="123" bestFit="1" customWidth="1"/>
    <col min="5862" max="6107" width="9" style="123"/>
    <col min="6108" max="6108" width="12.28515625" style="123" customWidth="1"/>
    <col min="6109" max="6109" width="11.5703125" style="123" bestFit="1" customWidth="1"/>
    <col min="6110" max="6110" width="13.42578125" style="123" bestFit="1" customWidth="1"/>
    <col min="6111" max="6111" width="11.5703125" style="123" bestFit="1" customWidth="1"/>
    <col min="6112" max="6112" width="13.42578125" style="123" bestFit="1" customWidth="1"/>
    <col min="6113" max="6113" width="2.140625" style="123" customWidth="1"/>
    <col min="6114" max="6114" width="11.5703125" style="123" bestFit="1" customWidth="1"/>
    <col min="6115" max="6115" width="13.42578125" style="123" bestFit="1" customWidth="1"/>
    <col min="6116" max="6116" width="11.5703125" style="123" bestFit="1" customWidth="1"/>
    <col min="6117" max="6117" width="13.42578125" style="123" bestFit="1" customWidth="1"/>
    <col min="6118" max="6363" width="9" style="123"/>
    <col min="6364" max="6364" width="12.28515625" style="123" customWidth="1"/>
    <col min="6365" max="6365" width="11.5703125" style="123" bestFit="1" customWidth="1"/>
    <col min="6366" max="6366" width="13.42578125" style="123" bestFit="1" customWidth="1"/>
    <col min="6367" max="6367" width="11.5703125" style="123" bestFit="1" customWidth="1"/>
    <col min="6368" max="6368" width="13.42578125" style="123" bestFit="1" customWidth="1"/>
    <col min="6369" max="6369" width="2.140625" style="123" customWidth="1"/>
    <col min="6370" max="6370" width="11.5703125" style="123" bestFit="1" customWidth="1"/>
    <col min="6371" max="6371" width="13.42578125" style="123" bestFit="1" customWidth="1"/>
    <col min="6372" max="6372" width="11.5703125" style="123" bestFit="1" customWidth="1"/>
    <col min="6373" max="6373" width="13.42578125" style="123" bestFit="1" customWidth="1"/>
    <col min="6374" max="6619" width="9" style="123"/>
    <col min="6620" max="6620" width="12.28515625" style="123" customWidth="1"/>
    <col min="6621" max="6621" width="11.5703125" style="123" bestFit="1" customWidth="1"/>
    <col min="6622" max="6622" width="13.42578125" style="123" bestFit="1" customWidth="1"/>
    <col min="6623" max="6623" width="11.5703125" style="123" bestFit="1" customWidth="1"/>
    <col min="6624" max="6624" width="13.42578125" style="123" bestFit="1" customWidth="1"/>
    <col min="6625" max="6625" width="2.140625" style="123" customWidth="1"/>
    <col min="6626" max="6626" width="11.5703125" style="123" bestFit="1" customWidth="1"/>
    <col min="6627" max="6627" width="13.42578125" style="123" bestFit="1" customWidth="1"/>
    <col min="6628" max="6628" width="11.5703125" style="123" bestFit="1" customWidth="1"/>
    <col min="6629" max="6629" width="13.42578125" style="123" bestFit="1" customWidth="1"/>
    <col min="6630" max="6875" width="9" style="123"/>
    <col min="6876" max="6876" width="12.28515625" style="123" customWidth="1"/>
    <col min="6877" max="6877" width="11.5703125" style="123" bestFit="1" customWidth="1"/>
    <col min="6878" max="6878" width="13.42578125" style="123" bestFit="1" customWidth="1"/>
    <col min="6879" max="6879" width="11.5703125" style="123" bestFit="1" customWidth="1"/>
    <col min="6880" max="6880" width="13.42578125" style="123" bestFit="1" customWidth="1"/>
    <col min="6881" max="6881" width="2.140625" style="123" customWidth="1"/>
    <col min="6882" max="6882" width="11.5703125" style="123" bestFit="1" customWidth="1"/>
    <col min="6883" max="6883" width="13.42578125" style="123" bestFit="1" customWidth="1"/>
    <col min="6884" max="6884" width="11.5703125" style="123" bestFit="1" customWidth="1"/>
    <col min="6885" max="6885" width="13.42578125" style="123" bestFit="1" customWidth="1"/>
    <col min="6886" max="7131" width="9" style="123"/>
    <col min="7132" max="7132" width="12.28515625" style="123" customWidth="1"/>
    <col min="7133" max="7133" width="11.5703125" style="123" bestFit="1" customWidth="1"/>
    <col min="7134" max="7134" width="13.42578125" style="123" bestFit="1" customWidth="1"/>
    <col min="7135" max="7135" width="11.5703125" style="123" bestFit="1" customWidth="1"/>
    <col min="7136" max="7136" width="13.42578125" style="123" bestFit="1" customWidth="1"/>
    <col min="7137" max="7137" width="2.140625" style="123" customWidth="1"/>
    <col min="7138" max="7138" width="11.5703125" style="123" bestFit="1" customWidth="1"/>
    <col min="7139" max="7139" width="13.42578125" style="123" bestFit="1" customWidth="1"/>
    <col min="7140" max="7140" width="11.5703125" style="123" bestFit="1" customWidth="1"/>
    <col min="7141" max="7141" width="13.42578125" style="123" bestFit="1" customWidth="1"/>
    <col min="7142" max="7387" width="9" style="123"/>
    <col min="7388" max="7388" width="12.28515625" style="123" customWidth="1"/>
    <col min="7389" max="7389" width="11.5703125" style="123" bestFit="1" customWidth="1"/>
    <col min="7390" max="7390" width="13.42578125" style="123" bestFit="1" customWidth="1"/>
    <col min="7391" max="7391" width="11.5703125" style="123" bestFit="1" customWidth="1"/>
    <col min="7392" max="7392" width="13.42578125" style="123" bestFit="1" customWidth="1"/>
    <col min="7393" max="7393" width="2.140625" style="123" customWidth="1"/>
    <col min="7394" max="7394" width="11.5703125" style="123" bestFit="1" customWidth="1"/>
    <col min="7395" max="7395" width="13.42578125" style="123" bestFit="1" customWidth="1"/>
    <col min="7396" max="7396" width="11.5703125" style="123" bestFit="1" customWidth="1"/>
    <col min="7397" max="7397" width="13.42578125" style="123" bestFit="1" customWidth="1"/>
    <col min="7398" max="7643" width="9" style="123"/>
    <col min="7644" max="7644" width="12.28515625" style="123" customWidth="1"/>
    <col min="7645" max="7645" width="11.5703125" style="123" bestFit="1" customWidth="1"/>
    <col min="7646" max="7646" width="13.42578125" style="123" bestFit="1" customWidth="1"/>
    <col min="7647" max="7647" width="11.5703125" style="123" bestFit="1" customWidth="1"/>
    <col min="7648" max="7648" width="13.42578125" style="123" bestFit="1" customWidth="1"/>
    <col min="7649" max="7649" width="2.140625" style="123" customWidth="1"/>
    <col min="7650" max="7650" width="11.5703125" style="123" bestFit="1" customWidth="1"/>
    <col min="7651" max="7651" width="13.42578125" style="123" bestFit="1" customWidth="1"/>
    <col min="7652" max="7652" width="11.5703125" style="123" bestFit="1" customWidth="1"/>
    <col min="7653" max="7653" width="13.42578125" style="123" bestFit="1" customWidth="1"/>
    <col min="7654" max="7899" width="9" style="123"/>
    <col min="7900" max="7900" width="12.28515625" style="123" customWidth="1"/>
    <col min="7901" max="7901" width="11.5703125" style="123" bestFit="1" customWidth="1"/>
    <col min="7902" max="7902" width="13.42578125" style="123" bestFit="1" customWidth="1"/>
    <col min="7903" max="7903" width="11.5703125" style="123" bestFit="1" customWidth="1"/>
    <col min="7904" max="7904" width="13.42578125" style="123" bestFit="1" customWidth="1"/>
    <col min="7905" max="7905" width="2.140625" style="123" customWidth="1"/>
    <col min="7906" max="7906" width="11.5703125" style="123" bestFit="1" customWidth="1"/>
    <col min="7907" max="7907" width="13.42578125" style="123" bestFit="1" customWidth="1"/>
    <col min="7908" max="7908" width="11.5703125" style="123" bestFit="1" customWidth="1"/>
    <col min="7909" max="7909" width="13.42578125" style="123" bestFit="1" customWidth="1"/>
    <col min="7910" max="8155" width="9" style="123"/>
    <col min="8156" max="8156" width="12.28515625" style="123" customWidth="1"/>
    <col min="8157" max="8157" width="11.5703125" style="123" bestFit="1" customWidth="1"/>
    <col min="8158" max="8158" width="13.42578125" style="123" bestFit="1" customWidth="1"/>
    <col min="8159" max="8159" width="11.5703125" style="123" bestFit="1" customWidth="1"/>
    <col min="8160" max="8160" width="13.42578125" style="123" bestFit="1" customWidth="1"/>
    <col min="8161" max="8161" width="2.140625" style="123" customWidth="1"/>
    <col min="8162" max="8162" width="11.5703125" style="123" bestFit="1" customWidth="1"/>
    <col min="8163" max="8163" width="13.42578125" style="123" bestFit="1" customWidth="1"/>
    <col min="8164" max="8164" width="11.5703125" style="123" bestFit="1" customWidth="1"/>
    <col min="8165" max="8165" width="13.42578125" style="123" bestFit="1" customWidth="1"/>
    <col min="8166" max="8411" width="9" style="123"/>
    <col min="8412" max="8412" width="12.28515625" style="123" customWidth="1"/>
    <col min="8413" max="8413" width="11.5703125" style="123" bestFit="1" customWidth="1"/>
    <col min="8414" max="8414" width="13.42578125" style="123" bestFit="1" customWidth="1"/>
    <col min="8415" max="8415" width="11.5703125" style="123" bestFit="1" customWidth="1"/>
    <col min="8416" max="8416" width="13.42578125" style="123" bestFit="1" customWidth="1"/>
    <col min="8417" max="8417" width="2.140625" style="123" customWidth="1"/>
    <col min="8418" max="8418" width="11.5703125" style="123" bestFit="1" customWidth="1"/>
    <col min="8419" max="8419" width="13.42578125" style="123" bestFit="1" customWidth="1"/>
    <col min="8420" max="8420" width="11.5703125" style="123" bestFit="1" customWidth="1"/>
    <col min="8421" max="8421" width="13.42578125" style="123" bestFit="1" customWidth="1"/>
    <col min="8422" max="8667" width="9" style="123"/>
    <col min="8668" max="8668" width="12.28515625" style="123" customWidth="1"/>
    <col min="8669" max="8669" width="11.5703125" style="123" bestFit="1" customWidth="1"/>
    <col min="8670" max="8670" width="13.42578125" style="123" bestFit="1" customWidth="1"/>
    <col min="8671" max="8671" width="11.5703125" style="123" bestFit="1" customWidth="1"/>
    <col min="8672" max="8672" width="13.42578125" style="123" bestFit="1" customWidth="1"/>
    <col min="8673" max="8673" width="2.140625" style="123" customWidth="1"/>
    <col min="8674" max="8674" width="11.5703125" style="123" bestFit="1" customWidth="1"/>
    <col min="8675" max="8675" width="13.42578125" style="123" bestFit="1" customWidth="1"/>
    <col min="8676" max="8676" width="11.5703125" style="123" bestFit="1" customWidth="1"/>
    <col min="8677" max="8677" width="13.42578125" style="123" bestFit="1" customWidth="1"/>
    <col min="8678" max="8923" width="9" style="123"/>
    <col min="8924" max="8924" width="12.28515625" style="123" customWidth="1"/>
    <col min="8925" max="8925" width="11.5703125" style="123" bestFit="1" customWidth="1"/>
    <col min="8926" max="8926" width="13.42578125" style="123" bestFit="1" customWidth="1"/>
    <col min="8927" max="8927" width="11.5703125" style="123" bestFit="1" customWidth="1"/>
    <col min="8928" max="8928" width="13.42578125" style="123" bestFit="1" customWidth="1"/>
    <col min="8929" max="8929" width="2.140625" style="123" customWidth="1"/>
    <col min="8930" max="8930" width="11.5703125" style="123" bestFit="1" customWidth="1"/>
    <col min="8931" max="8931" width="13.42578125" style="123" bestFit="1" customWidth="1"/>
    <col min="8932" max="8932" width="11.5703125" style="123" bestFit="1" customWidth="1"/>
    <col min="8933" max="8933" width="13.42578125" style="123" bestFit="1" customWidth="1"/>
    <col min="8934" max="9179" width="9" style="123"/>
    <col min="9180" max="9180" width="12.28515625" style="123" customWidth="1"/>
    <col min="9181" max="9181" width="11.5703125" style="123" bestFit="1" customWidth="1"/>
    <col min="9182" max="9182" width="13.42578125" style="123" bestFit="1" customWidth="1"/>
    <col min="9183" max="9183" width="11.5703125" style="123" bestFit="1" customWidth="1"/>
    <col min="9184" max="9184" width="13.42578125" style="123" bestFit="1" customWidth="1"/>
    <col min="9185" max="9185" width="2.140625" style="123" customWidth="1"/>
    <col min="9186" max="9186" width="11.5703125" style="123" bestFit="1" customWidth="1"/>
    <col min="9187" max="9187" width="13.42578125" style="123" bestFit="1" customWidth="1"/>
    <col min="9188" max="9188" width="11.5703125" style="123" bestFit="1" customWidth="1"/>
    <col min="9189" max="9189" width="13.42578125" style="123" bestFit="1" customWidth="1"/>
    <col min="9190" max="9435" width="9" style="123"/>
    <col min="9436" max="9436" width="12.28515625" style="123" customWidth="1"/>
    <col min="9437" max="9437" width="11.5703125" style="123" bestFit="1" customWidth="1"/>
    <col min="9438" max="9438" width="13.42578125" style="123" bestFit="1" customWidth="1"/>
    <col min="9439" max="9439" width="11.5703125" style="123" bestFit="1" customWidth="1"/>
    <col min="9440" max="9440" width="13.42578125" style="123" bestFit="1" customWidth="1"/>
    <col min="9441" max="9441" width="2.140625" style="123" customWidth="1"/>
    <col min="9442" max="9442" width="11.5703125" style="123" bestFit="1" customWidth="1"/>
    <col min="9443" max="9443" width="13.42578125" style="123" bestFit="1" customWidth="1"/>
    <col min="9444" max="9444" width="11.5703125" style="123" bestFit="1" customWidth="1"/>
    <col min="9445" max="9445" width="13.42578125" style="123" bestFit="1" customWidth="1"/>
    <col min="9446" max="9691" width="9" style="123"/>
    <col min="9692" max="9692" width="12.28515625" style="123" customWidth="1"/>
    <col min="9693" max="9693" width="11.5703125" style="123" bestFit="1" customWidth="1"/>
    <col min="9694" max="9694" width="13.42578125" style="123" bestFit="1" customWidth="1"/>
    <col min="9695" max="9695" width="11.5703125" style="123" bestFit="1" customWidth="1"/>
    <col min="9696" max="9696" width="13.42578125" style="123" bestFit="1" customWidth="1"/>
    <col min="9697" max="9697" width="2.140625" style="123" customWidth="1"/>
    <col min="9698" max="9698" width="11.5703125" style="123" bestFit="1" customWidth="1"/>
    <col min="9699" max="9699" width="13.42578125" style="123" bestFit="1" customWidth="1"/>
    <col min="9700" max="9700" width="11.5703125" style="123" bestFit="1" customWidth="1"/>
    <col min="9701" max="9701" width="13.42578125" style="123" bestFit="1" customWidth="1"/>
    <col min="9702" max="9947" width="9" style="123"/>
    <col min="9948" max="9948" width="12.28515625" style="123" customWidth="1"/>
    <col min="9949" max="9949" width="11.5703125" style="123" bestFit="1" customWidth="1"/>
    <col min="9950" max="9950" width="13.42578125" style="123" bestFit="1" customWidth="1"/>
    <col min="9951" max="9951" width="11.5703125" style="123" bestFit="1" customWidth="1"/>
    <col min="9952" max="9952" width="13.42578125" style="123" bestFit="1" customWidth="1"/>
    <col min="9953" max="9953" width="2.140625" style="123" customWidth="1"/>
    <col min="9954" max="9954" width="11.5703125" style="123" bestFit="1" customWidth="1"/>
    <col min="9955" max="9955" width="13.42578125" style="123" bestFit="1" customWidth="1"/>
    <col min="9956" max="9956" width="11.5703125" style="123" bestFit="1" customWidth="1"/>
    <col min="9957" max="9957" width="13.42578125" style="123" bestFit="1" customWidth="1"/>
    <col min="9958" max="10203" width="9" style="123"/>
    <col min="10204" max="10204" width="12.28515625" style="123" customWidth="1"/>
    <col min="10205" max="10205" width="11.5703125" style="123" bestFit="1" customWidth="1"/>
    <col min="10206" max="10206" width="13.42578125" style="123" bestFit="1" customWidth="1"/>
    <col min="10207" max="10207" width="11.5703125" style="123" bestFit="1" customWidth="1"/>
    <col min="10208" max="10208" width="13.42578125" style="123" bestFit="1" customWidth="1"/>
    <col min="10209" max="10209" width="2.140625" style="123" customWidth="1"/>
    <col min="10210" max="10210" width="11.5703125" style="123" bestFit="1" customWidth="1"/>
    <col min="10211" max="10211" width="13.42578125" style="123" bestFit="1" customWidth="1"/>
    <col min="10212" max="10212" width="11.5703125" style="123" bestFit="1" customWidth="1"/>
    <col min="10213" max="10213" width="13.42578125" style="123" bestFit="1" customWidth="1"/>
    <col min="10214" max="10459" width="9" style="123"/>
    <col min="10460" max="10460" width="12.28515625" style="123" customWidth="1"/>
    <col min="10461" max="10461" width="11.5703125" style="123" bestFit="1" customWidth="1"/>
    <col min="10462" max="10462" width="13.42578125" style="123" bestFit="1" customWidth="1"/>
    <col min="10463" max="10463" width="11.5703125" style="123" bestFit="1" customWidth="1"/>
    <col min="10464" max="10464" width="13.42578125" style="123" bestFit="1" customWidth="1"/>
    <col min="10465" max="10465" width="2.140625" style="123" customWidth="1"/>
    <col min="10466" max="10466" width="11.5703125" style="123" bestFit="1" customWidth="1"/>
    <col min="10467" max="10467" width="13.42578125" style="123" bestFit="1" customWidth="1"/>
    <col min="10468" max="10468" width="11.5703125" style="123" bestFit="1" customWidth="1"/>
    <col min="10469" max="10469" width="13.42578125" style="123" bestFit="1" customWidth="1"/>
    <col min="10470" max="10715" width="9" style="123"/>
    <col min="10716" max="10716" width="12.28515625" style="123" customWidth="1"/>
    <col min="10717" max="10717" width="11.5703125" style="123" bestFit="1" customWidth="1"/>
    <col min="10718" max="10718" width="13.42578125" style="123" bestFit="1" customWidth="1"/>
    <col min="10719" max="10719" width="11.5703125" style="123" bestFit="1" customWidth="1"/>
    <col min="10720" max="10720" width="13.42578125" style="123" bestFit="1" customWidth="1"/>
    <col min="10721" max="10721" width="2.140625" style="123" customWidth="1"/>
    <col min="10722" max="10722" width="11.5703125" style="123" bestFit="1" customWidth="1"/>
    <col min="10723" max="10723" width="13.42578125" style="123" bestFit="1" customWidth="1"/>
    <col min="10724" max="10724" width="11.5703125" style="123" bestFit="1" customWidth="1"/>
    <col min="10725" max="10725" width="13.42578125" style="123" bestFit="1" customWidth="1"/>
    <col min="10726" max="10971" width="9" style="123"/>
    <col min="10972" max="10972" width="12.28515625" style="123" customWidth="1"/>
    <col min="10973" max="10973" width="11.5703125" style="123" bestFit="1" customWidth="1"/>
    <col min="10974" max="10974" width="13.42578125" style="123" bestFit="1" customWidth="1"/>
    <col min="10975" max="10975" width="11.5703125" style="123" bestFit="1" customWidth="1"/>
    <col min="10976" max="10976" width="13.42578125" style="123" bestFit="1" customWidth="1"/>
    <col min="10977" max="10977" width="2.140625" style="123" customWidth="1"/>
    <col min="10978" max="10978" width="11.5703125" style="123" bestFit="1" customWidth="1"/>
    <col min="10979" max="10979" width="13.42578125" style="123" bestFit="1" customWidth="1"/>
    <col min="10980" max="10980" width="11.5703125" style="123" bestFit="1" customWidth="1"/>
    <col min="10981" max="10981" width="13.42578125" style="123" bestFit="1" customWidth="1"/>
    <col min="10982" max="11227" width="9" style="123"/>
    <col min="11228" max="11228" width="12.28515625" style="123" customWidth="1"/>
    <col min="11229" max="11229" width="11.5703125" style="123" bestFit="1" customWidth="1"/>
    <col min="11230" max="11230" width="13.42578125" style="123" bestFit="1" customWidth="1"/>
    <col min="11231" max="11231" width="11.5703125" style="123" bestFit="1" customWidth="1"/>
    <col min="11232" max="11232" width="13.42578125" style="123" bestFit="1" customWidth="1"/>
    <col min="11233" max="11233" width="2.140625" style="123" customWidth="1"/>
    <col min="11234" max="11234" width="11.5703125" style="123" bestFit="1" customWidth="1"/>
    <col min="11235" max="11235" width="13.42578125" style="123" bestFit="1" customWidth="1"/>
    <col min="11236" max="11236" width="11.5703125" style="123" bestFit="1" customWidth="1"/>
    <col min="11237" max="11237" width="13.42578125" style="123" bestFit="1" customWidth="1"/>
    <col min="11238" max="11483" width="9" style="123"/>
    <col min="11484" max="11484" width="12.28515625" style="123" customWidth="1"/>
    <col min="11485" max="11485" width="11.5703125" style="123" bestFit="1" customWidth="1"/>
    <col min="11486" max="11486" width="13.42578125" style="123" bestFit="1" customWidth="1"/>
    <col min="11487" max="11487" width="11.5703125" style="123" bestFit="1" customWidth="1"/>
    <col min="11488" max="11488" width="13.42578125" style="123" bestFit="1" customWidth="1"/>
    <col min="11489" max="11489" width="2.140625" style="123" customWidth="1"/>
    <col min="11490" max="11490" width="11.5703125" style="123" bestFit="1" customWidth="1"/>
    <col min="11491" max="11491" width="13.42578125" style="123" bestFit="1" customWidth="1"/>
    <col min="11492" max="11492" width="11.5703125" style="123" bestFit="1" customWidth="1"/>
    <col min="11493" max="11493" width="13.42578125" style="123" bestFit="1" customWidth="1"/>
    <col min="11494" max="11739" width="9" style="123"/>
    <col min="11740" max="11740" width="12.28515625" style="123" customWidth="1"/>
    <col min="11741" max="11741" width="11.5703125" style="123" bestFit="1" customWidth="1"/>
    <col min="11742" max="11742" width="13.42578125" style="123" bestFit="1" customWidth="1"/>
    <col min="11743" max="11743" width="11.5703125" style="123" bestFit="1" customWidth="1"/>
    <col min="11744" max="11744" width="13.42578125" style="123" bestFit="1" customWidth="1"/>
    <col min="11745" max="11745" width="2.140625" style="123" customWidth="1"/>
    <col min="11746" max="11746" width="11.5703125" style="123" bestFit="1" customWidth="1"/>
    <col min="11747" max="11747" width="13.42578125" style="123" bestFit="1" customWidth="1"/>
    <col min="11748" max="11748" width="11.5703125" style="123" bestFit="1" customWidth="1"/>
    <col min="11749" max="11749" width="13.42578125" style="123" bestFit="1" customWidth="1"/>
    <col min="11750" max="11995" width="9" style="123"/>
    <col min="11996" max="11996" width="12.28515625" style="123" customWidth="1"/>
    <col min="11997" max="11997" width="11.5703125" style="123" bestFit="1" customWidth="1"/>
    <col min="11998" max="11998" width="13.42578125" style="123" bestFit="1" customWidth="1"/>
    <col min="11999" max="11999" width="11.5703125" style="123" bestFit="1" customWidth="1"/>
    <col min="12000" max="12000" width="13.42578125" style="123" bestFit="1" customWidth="1"/>
    <col min="12001" max="12001" width="2.140625" style="123" customWidth="1"/>
    <col min="12002" max="12002" width="11.5703125" style="123" bestFit="1" customWidth="1"/>
    <col min="12003" max="12003" width="13.42578125" style="123" bestFit="1" customWidth="1"/>
    <col min="12004" max="12004" width="11.5703125" style="123" bestFit="1" customWidth="1"/>
    <col min="12005" max="12005" width="13.42578125" style="123" bestFit="1" customWidth="1"/>
    <col min="12006" max="12251" width="9" style="123"/>
    <col min="12252" max="12252" width="12.28515625" style="123" customWidth="1"/>
    <col min="12253" max="12253" width="11.5703125" style="123" bestFit="1" customWidth="1"/>
    <col min="12254" max="12254" width="13.42578125" style="123" bestFit="1" customWidth="1"/>
    <col min="12255" max="12255" width="11.5703125" style="123" bestFit="1" customWidth="1"/>
    <col min="12256" max="12256" width="13.42578125" style="123" bestFit="1" customWidth="1"/>
    <col min="12257" max="12257" width="2.140625" style="123" customWidth="1"/>
    <col min="12258" max="12258" width="11.5703125" style="123" bestFit="1" customWidth="1"/>
    <col min="12259" max="12259" width="13.42578125" style="123" bestFit="1" customWidth="1"/>
    <col min="12260" max="12260" width="11.5703125" style="123" bestFit="1" customWidth="1"/>
    <col min="12261" max="12261" width="13.42578125" style="123" bestFit="1" customWidth="1"/>
    <col min="12262" max="12507" width="9" style="123"/>
    <col min="12508" max="12508" width="12.28515625" style="123" customWidth="1"/>
    <col min="12509" max="12509" width="11.5703125" style="123" bestFit="1" customWidth="1"/>
    <col min="12510" max="12510" width="13.42578125" style="123" bestFit="1" customWidth="1"/>
    <col min="12511" max="12511" width="11.5703125" style="123" bestFit="1" customWidth="1"/>
    <col min="12512" max="12512" width="13.42578125" style="123" bestFit="1" customWidth="1"/>
    <col min="12513" max="12513" width="2.140625" style="123" customWidth="1"/>
    <col min="12514" max="12514" width="11.5703125" style="123" bestFit="1" customWidth="1"/>
    <col min="12515" max="12515" width="13.42578125" style="123" bestFit="1" customWidth="1"/>
    <col min="12516" max="12516" width="11.5703125" style="123" bestFit="1" customWidth="1"/>
    <col min="12517" max="12517" width="13.42578125" style="123" bestFit="1" customWidth="1"/>
    <col min="12518" max="12763" width="9" style="123"/>
    <col min="12764" max="12764" width="12.28515625" style="123" customWidth="1"/>
    <col min="12765" max="12765" width="11.5703125" style="123" bestFit="1" customWidth="1"/>
    <col min="12766" max="12766" width="13.42578125" style="123" bestFit="1" customWidth="1"/>
    <col min="12767" max="12767" width="11.5703125" style="123" bestFit="1" customWidth="1"/>
    <col min="12768" max="12768" width="13.42578125" style="123" bestFit="1" customWidth="1"/>
    <col min="12769" max="12769" width="2.140625" style="123" customWidth="1"/>
    <col min="12770" max="12770" width="11.5703125" style="123" bestFit="1" customWidth="1"/>
    <col min="12771" max="12771" width="13.42578125" style="123" bestFit="1" customWidth="1"/>
    <col min="12772" max="12772" width="11.5703125" style="123" bestFit="1" customWidth="1"/>
    <col min="12773" max="12773" width="13.42578125" style="123" bestFit="1" customWidth="1"/>
    <col min="12774" max="13019" width="9" style="123"/>
    <col min="13020" max="13020" width="12.28515625" style="123" customWidth="1"/>
    <col min="13021" max="13021" width="11.5703125" style="123" bestFit="1" customWidth="1"/>
    <col min="13022" max="13022" width="13.42578125" style="123" bestFit="1" customWidth="1"/>
    <col min="13023" max="13023" width="11.5703125" style="123" bestFit="1" customWidth="1"/>
    <col min="13024" max="13024" width="13.42578125" style="123" bestFit="1" customWidth="1"/>
    <col min="13025" max="13025" width="2.140625" style="123" customWidth="1"/>
    <col min="13026" max="13026" width="11.5703125" style="123" bestFit="1" customWidth="1"/>
    <col min="13027" max="13027" width="13.42578125" style="123" bestFit="1" customWidth="1"/>
    <col min="13028" max="13028" width="11.5703125" style="123" bestFit="1" customWidth="1"/>
    <col min="13029" max="13029" width="13.42578125" style="123" bestFit="1" customWidth="1"/>
    <col min="13030" max="13275" width="9" style="123"/>
    <col min="13276" max="13276" width="12.28515625" style="123" customWidth="1"/>
    <col min="13277" max="13277" width="11.5703125" style="123" bestFit="1" customWidth="1"/>
    <col min="13278" max="13278" width="13.42578125" style="123" bestFit="1" customWidth="1"/>
    <col min="13279" max="13279" width="11.5703125" style="123" bestFit="1" customWidth="1"/>
    <col min="13280" max="13280" width="13.42578125" style="123" bestFit="1" customWidth="1"/>
    <col min="13281" max="13281" width="2.140625" style="123" customWidth="1"/>
    <col min="13282" max="13282" width="11.5703125" style="123" bestFit="1" customWidth="1"/>
    <col min="13283" max="13283" width="13.42578125" style="123" bestFit="1" customWidth="1"/>
    <col min="13284" max="13284" width="11.5703125" style="123" bestFit="1" customWidth="1"/>
    <col min="13285" max="13285" width="13.42578125" style="123" bestFit="1" customWidth="1"/>
    <col min="13286" max="13531" width="9" style="123"/>
    <col min="13532" max="13532" width="12.28515625" style="123" customWidth="1"/>
    <col min="13533" max="13533" width="11.5703125" style="123" bestFit="1" customWidth="1"/>
    <col min="13534" max="13534" width="13.42578125" style="123" bestFit="1" customWidth="1"/>
    <col min="13535" max="13535" width="11.5703125" style="123" bestFit="1" customWidth="1"/>
    <col min="13536" max="13536" width="13.42578125" style="123" bestFit="1" customWidth="1"/>
    <col min="13537" max="13537" width="2.140625" style="123" customWidth="1"/>
    <col min="13538" max="13538" width="11.5703125" style="123" bestFit="1" customWidth="1"/>
    <col min="13539" max="13539" width="13.42578125" style="123" bestFit="1" customWidth="1"/>
    <col min="13540" max="13540" width="11.5703125" style="123" bestFit="1" customWidth="1"/>
    <col min="13541" max="13541" width="13.42578125" style="123" bestFit="1" customWidth="1"/>
    <col min="13542" max="13787" width="9" style="123"/>
    <col min="13788" max="13788" width="12.28515625" style="123" customWidth="1"/>
    <col min="13789" max="13789" width="11.5703125" style="123" bestFit="1" customWidth="1"/>
    <col min="13790" max="13790" width="13.42578125" style="123" bestFit="1" customWidth="1"/>
    <col min="13791" max="13791" width="11.5703125" style="123" bestFit="1" customWidth="1"/>
    <col min="13792" max="13792" width="13.42578125" style="123" bestFit="1" customWidth="1"/>
    <col min="13793" max="13793" width="2.140625" style="123" customWidth="1"/>
    <col min="13794" max="13794" width="11.5703125" style="123" bestFit="1" customWidth="1"/>
    <col min="13795" max="13795" width="13.42578125" style="123" bestFit="1" customWidth="1"/>
    <col min="13796" max="13796" width="11.5703125" style="123" bestFit="1" customWidth="1"/>
    <col min="13797" max="13797" width="13.42578125" style="123" bestFit="1" customWidth="1"/>
    <col min="13798" max="14043" width="9" style="123"/>
    <col min="14044" max="14044" width="12.28515625" style="123" customWidth="1"/>
    <col min="14045" max="14045" width="11.5703125" style="123" bestFit="1" customWidth="1"/>
    <col min="14046" max="14046" width="13.42578125" style="123" bestFit="1" customWidth="1"/>
    <col min="14047" max="14047" width="11.5703125" style="123" bestFit="1" customWidth="1"/>
    <col min="14048" max="14048" width="13.42578125" style="123" bestFit="1" customWidth="1"/>
    <col min="14049" max="14049" width="2.140625" style="123" customWidth="1"/>
    <col min="14050" max="14050" width="11.5703125" style="123" bestFit="1" customWidth="1"/>
    <col min="14051" max="14051" width="13.42578125" style="123" bestFit="1" customWidth="1"/>
    <col min="14052" max="14052" width="11.5703125" style="123" bestFit="1" customWidth="1"/>
    <col min="14053" max="14053" width="13.42578125" style="123" bestFit="1" customWidth="1"/>
    <col min="14054" max="14299" width="9" style="123"/>
    <col min="14300" max="14300" width="12.28515625" style="123" customWidth="1"/>
    <col min="14301" max="14301" width="11.5703125" style="123" bestFit="1" customWidth="1"/>
    <col min="14302" max="14302" width="13.42578125" style="123" bestFit="1" customWidth="1"/>
    <col min="14303" max="14303" width="11.5703125" style="123" bestFit="1" customWidth="1"/>
    <col min="14304" max="14304" width="13.42578125" style="123" bestFit="1" customWidth="1"/>
    <col min="14305" max="14305" width="2.140625" style="123" customWidth="1"/>
    <col min="14306" max="14306" width="11.5703125" style="123" bestFit="1" customWidth="1"/>
    <col min="14307" max="14307" width="13.42578125" style="123" bestFit="1" customWidth="1"/>
    <col min="14308" max="14308" width="11.5703125" style="123" bestFit="1" customWidth="1"/>
    <col min="14309" max="14309" width="13.42578125" style="123" bestFit="1" customWidth="1"/>
    <col min="14310" max="14555" width="9" style="123"/>
    <col min="14556" max="14556" width="12.28515625" style="123" customWidth="1"/>
    <col min="14557" max="14557" width="11.5703125" style="123" bestFit="1" customWidth="1"/>
    <col min="14558" max="14558" width="13.42578125" style="123" bestFit="1" customWidth="1"/>
    <col min="14559" max="14559" width="11.5703125" style="123" bestFit="1" customWidth="1"/>
    <col min="14560" max="14560" width="13.42578125" style="123" bestFit="1" customWidth="1"/>
    <col min="14561" max="14561" width="2.140625" style="123" customWidth="1"/>
    <col min="14562" max="14562" width="11.5703125" style="123" bestFit="1" customWidth="1"/>
    <col min="14563" max="14563" width="13.42578125" style="123" bestFit="1" customWidth="1"/>
    <col min="14564" max="14564" width="11.5703125" style="123" bestFit="1" customWidth="1"/>
    <col min="14565" max="14565" width="13.42578125" style="123" bestFit="1" customWidth="1"/>
    <col min="14566" max="14811" width="9" style="123"/>
    <col min="14812" max="14812" width="12.28515625" style="123" customWidth="1"/>
    <col min="14813" max="14813" width="11.5703125" style="123" bestFit="1" customWidth="1"/>
    <col min="14814" max="14814" width="13.42578125" style="123" bestFit="1" customWidth="1"/>
    <col min="14815" max="14815" width="11.5703125" style="123" bestFit="1" customWidth="1"/>
    <col min="14816" max="14816" width="13.42578125" style="123" bestFit="1" customWidth="1"/>
    <col min="14817" max="14817" width="2.140625" style="123" customWidth="1"/>
    <col min="14818" max="14818" width="11.5703125" style="123" bestFit="1" customWidth="1"/>
    <col min="14819" max="14819" width="13.42578125" style="123" bestFit="1" customWidth="1"/>
    <col min="14820" max="14820" width="11.5703125" style="123" bestFit="1" customWidth="1"/>
    <col min="14821" max="14821" width="13.42578125" style="123" bestFit="1" customWidth="1"/>
    <col min="14822" max="15067" width="9" style="123"/>
    <col min="15068" max="15068" width="12.28515625" style="123" customWidth="1"/>
    <col min="15069" max="15069" width="11.5703125" style="123" bestFit="1" customWidth="1"/>
    <col min="15070" max="15070" width="13.42578125" style="123" bestFit="1" customWidth="1"/>
    <col min="15071" max="15071" width="11.5703125" style="123" bestFit="1" customWidth="1"/>
    <col min="15072" max="15072" width="13.42578125" style="123" bestFit="1" customWidth="1"/>
    <col min="15073" max="15073" width="2.140625" style="123" customWidth="1"/>
    <col min="15074" max="15074" width="11.5703125" style="123" bestFit="1" customWidth="1"/>
    <col min="15075" max="15075" width="13.42578125" style="123" bestFit="1" customWidth="1"/>
    <col min="15076" max="15076" width="11.5703125" style="123" bestFit="1" customWidth="1"/>
    <col min="15077" max="15077" width="13.42578125" style="123" bestFit="1" customWidth="1"/>
    <col min="15078" max="15323" width="9" style="123"/>
    <col min="15324" max="15324" width="12.28515625" style="123" customWidth="1"/>
    <col min="15325" max="15325" width="11.5703125" style="123" bestFit="1" customWidth="1"/>
    <col min="15326" max="15326" width="13.42578125" style="123" bestFit="1" customWidth="1"/>
    <col min="15327" max="15327" width="11.5703125" style="123" bestFit="1" customWidth="1"/>
    <col min="15328" max="15328" width="13.42578125" style="123" bestFit="1" customWidth="1"/>
    <col min="15329" max="15329" width="2.140625" style="123" customWidth="1"/>
    <col min="15330" max="15330" width="11.5703125" style="123" bestFit="1" customWidth="1"/>
    <col min="15331" max="15331" width="13.42578125" style="123" bestFit="1" customWidth="1"/>
    <col min="15332" max="15332" width="11.5703125" style="123" bestFit="1" customWidth="1"/>
    <col min="15333" max="15333" width="13.42578125" style="123" bestFit="1" customWidth="1"/>
    <col min="15334" max="15579" width="9" style="123"/>
    <col min="15580" max="15580" width="12.28515625" style="123" customWidth="1"/>
    <col min="15581" max="15581" width="11.5703125" style="123" bestFit="1" customWidth="1"/>
    <col min="15582" max="15582" width="13.42578125" style="123" bestFit="1" customWidth="1"/>
    <col min="15583" max="15583" width="11.5703125" style="123" bestFit="1" customWidth="1"/>
    <col min="15584" max="15584" width="13.42578125" style="123" bestFit="1" customWidth="1"/>
    <col min="15585" max="15585" width="2.140625" style="123" customWidth="1"/>
    <col min="15586" max="15586" width="11.5703125" style="123" bestFit="1" customWidth="1"/>
    <col min="15587" max="15587" width="13.42578125" style="123" bestFit="1" customWidth="1"/>
    <col min="15588" max="15588" width="11.5703125" style="123" bestFit="1" customWidth="1"/>
    <col min="15589" max="15589" width="13.42578125" style="123" bestFit="1" customWidth="1"/>
    <col min="15590" max="15835" width="9" style="123"/>
    <col min="15836" max="15836" width="12.28515625" style="123" customWidth="1"/>
    <col min="15837" max="15837" width="11.5703125" style="123" bestFit="1" customWidth="1"/>
    <col min="15838" max="15838" width="13.42578125" style="123" bestFit="1" customWidth="1"/>
    <col min="15839" max="15839" width="11.5703125" style="123" bestFit="1" customWidth="1"/>
    <col min="15840" max="15840" width="13.42578125" style="123" bestFit="1" customWidth="1"/>
    <col min="15841" max="15841" width="2.140625" style="123" customWidth="1"/>
    <col min="15842" max="15842" width="11.5703125" style="123" bestFit="1" customWidth="1"/>
    <col min="15843" max="15843" width="13.42578125" style="123" bestFit="1" customWidth="1"/>
    <col min="15844" max="15844" width="11.5703125" style="123" bestFit="1" customWidth="1"/>
    <col min="15845" max="15845" width="13.42578125" style="123" bestFit="1" customWidth="1"/>
    <col min="15846" max="16091" width="9" style="123"/>
    <col min="16092" max="16092" width="12.28515625" style="123" customWidth="1"/>
    <col min="16093" max="16093" width="11.5703125" style="123" bestFit="1" customWidth="1"/>
    <col min="16094" max="16094" width="13.42578125" style="123" bestFit="1" customWidth="1"/>
    <col min="16095" max="16095" width="11.5703125" style="123" bestFit="1" customWidth="1"/>
    <col min="16096" max="16096" width="13.42578125" style="123" bestFit="1" customWidth="1"/>
    <col min="16097" max="16097" width="2.140625" style="123" customWidth="1"/>
    <col min="16098" max="16098" width="11.5703125" style="123" bestFit="1" customWidth="1"/>
    <col min="16099" max="16099" width="13.42578125" style="123" bestFit="1" customWidth="1"/>
    <col min="16100" max="16100" width="11.5703125" style="123" bestFit="1" customWidth="1"/>
    <col min="16101" max="16101" width="13.42578125" style="123" bestFit="1" customWidth="1"/>
    <col min="16102" max="16384" width="9" style="123"/>
  </cols>
  <sheetData>
    <row r="1" spans="1:26" ht="13.5" x14ac:dyDescent="0.2">
      <c r="A1" s="189" t="s">
        <v>460</v>
      </c>
    </row>
    <row r="2" spans="1:26" ht="13.5" x14ac:dyDescent="0.2">
      <c r="A2" s="125" t="s">
        <v>424</v>
      </c>
      <c r="B2" s="125"/>
      <c r="C2" s="125"/>
      <c r="L2" s="126"/>
      <c r="U2" s="126"/>
    </row>
    <row r="3" spans="1:26" ht="12" x14ac:dyDescent="0.2">
      <c r="A3" s="127" t="s">
        <v>68</v>
      </c>
    </row>
    <row r="4" spans="1:26" ht="12" x14ac:dyDescent="0.2">
      <c r="A4" s="127"/>
    </row>
    <row r="5" spans="1:26" ht="17.25" customHeight="1" x14ac:dyDescent="0.2">
      <c r="A5" s="128"/>
      <c r="B5" s="412" t="s">
        <v>425</v>
      </c>
      <c r="C5" s="412"/>
      <c r="D5" s="412"/>
      <c r="E5" s="412"/>
      <c r="F5" s="412"/>
      <c r="G5" s="412"/>
      <c r="H5" s="412"/>
      <c r="I5" s="412"/>
      <c r="J5" s="412"/>
      <c r="K5" s="412"/>
      <c r="L5" s="412"/>
      <c r="M5" s="412"/>
      <c r="N5" s="412"/>
      <c r="O5" s="412"/>
      <c r="P5" s="412"/>
      <c r="Q5" s="412"/>
      <c r="R5" s="412"/>
      <c r="S5" s="412"/>
      <c r="T5" s="412"/>
      <c r="U5" s="412"/>
      <c r="V5" s="412"/>
      <c r="W5" s="412"/>
      <c r="X5" s="412"/>
      <c r="Y5" s="412"/>
      <c r="Z5" s="412"/>
    </row>
    <row r="6" spans="1:26" x14ac:dyDescent="0.2">
      <c r="A6" s="129"/>
      <c r="B6" s="413" t="s">
        <v>426</v>
      </c>
      <c r="C6" s="413"/>
      <c r="D6" s="413"/>
      <c r="E6" s="413"/>
      <c r="F6" s="413"/>
      <c r="G6" s="413"/>
      <c r="H6" s="413"/>
      <c r="I6" s="130"/>
      <c r="J6" s="131"/>
      <c r="K6" s="413" t="s">
        <v>427</v>
      </c>
      <c r="L6" s="413"/>
      <c r="M6" s="413"/>
      <c r="N6" s="413"/>
      <c r="O6" s="413"/>
      <c r="P6" s="413"/>
      <c r="Q6" s="413"/>
      <c r="R6" s="130"/>
      <c r="S6" s="131"/>
      <c r="T6" s="413" t="s">
        <v>428</v>
      </c>
      <c r="U6" s="413"/>
      <c r="V6" s="413"/>
      <c r="W6" s="413"/>
      <c r="X6" s="413"/>
      <c r="Y6" s="413"/>
      <c r="Z6" s="413"/>
    </row>
    <row r="7" spans="1:26" ht="27" customHeight="1" x14ac:dyDescent="0.2">
      <c r="A7" s="129"/>
      <c r="B7" s="414" t="s">
        <v>429</v>
      </c>
      <c r="C7" s="132"/>
      <c r="D7" s="416" t="s">
        <v>430</v>
      </c>
      <c r="E7" s="416"/>
      <c r="F7" s="133"/>
      <c r="G7" s="416" t="s">
        <v>431</v>
      </c>
      <c r="H7" s="416"/>
      <c r="I7" s="133"/>
      <c r="J7" s="133"/>
      <c r="K7" s="414" t="s">
        <v>429</v>
      </c>
      <c r="L7" s="132"/>
      <c r="M7" s="416" t="s">
        <v>432</v>
      </c>
      <c r="N7" s="416"/>
      <c r="O7" s="134"/>
      <c r="P7" s="416" t="s">
        <v>431</v>
      </c>
      <c r="Q7" s="416"/>
      <c r="R7" s="133"/>
      <c r="S7" s="133"/>
      <c r="T7" s="414" t="s">
        <v>429</v>
      </c>
      <c r="U7" s="132"/>
      <c r="V7" s="416" t="s">
        <v>432</v>
      </c>
      <c r="W7" s="416"/>
      <c r="X7" s="134"/>
      <c r="Y7" s="416" t="s">
        <v>431</v>
      </c>
      <c r="Z7" s="416"/>
    </row>
    <row r="8" spans="1:26" s="141" customFormat="1" ht="36" customHeight="1" x14ac:dyDescent="0.2">
      <c r="A8" s="135"/>
      <c r="B8" s="415"/>
      <c r="C8" s="136"/>
      <c r="D8" s="137" t="s">
        <v>433</v>
      </c>
      <c r="E8" s="138" t="s">
        <v>434</v>
      </c>
      <c r="F8" s="139"/>
      <c r="G8" s="137" t="s">
        <v>433</v>
      </c>
      <c r="H8" s="138" t="s">
        <v>434</v>
      </c>
      <c r="I8" s="139"/>
      <c r="J8" s="139"/>
      <c r="K8" s="415"/>
      <c r="L8" s="136"/>
      <c r="M8" s="137" t="s">
        <v>433</v>
      </c>
      <c r="N8" s="140" t="s">
        <v>434</v>
      </c>
      <c r="O8" s="139"/>
      <c r="P8" s="137" t="s">
        <v>433</v>
      </c>
      <c r="Q8" s="138" t="s">
        <v>434</v>
      </c>
      <c r="R8" s="139"/>
      <c r="S8" s="139"/>
      <c r="T8" s="415"/>
      <c r="U8" s="136"/>
      <c r="V8" s="137" t="s">
        <v>433</v>
      </c>
      <c r="W8" s="140" t="s">
        <v>434</v>
      </c>
      <c r="X8" s="139"/>
      <c r="Y8" s="137" t="s">
        <v>433</v>
      </c>
      <c r="Z8" s="138" t="s">
        <v>434</v>
      </c>
    </row>
    <row r="9" spans="1:26" s="141" customFormat="1" ht="3" customHeight="1" x14ac:dyDescent="0.2">
      <c r="A9" s="129"/>
      <c r="B9" s="142"/>
      <c r="C9" s="142"/>
      <c r="D9" s="142"/>
      <c r="E9" s="142"/>
      <c r="F9" s="143"/>
      <c r="G9" s="142"/>
      <c r="H9" s="142"/>
      <c r="I9" s="143"/>
      <c r="J9" s="143"/>
      <c r="K9" s="142"/>
      <c r="L9" s="142"/>
      <c r="M9" s="142"/>
      <c r="N9" s="144"/>
      <c r="O9" s="143"/>
      <c r="P9" s="142"/>
      <c r="Q9" s="142"/>
      <c r="R9" s="143"/>
      <c r="S9" s="143"/>
      <c r="T9" s="142"/>
      <c r="U9" s="142"/>
      <c r="V9" s="142"/>
      <c r="W9" s="144"/>
      <c r="X9" s="143"/>
      <c r="Y9" s="142"/>
      <c r="Z9" s="142"/>
    </row>
    <row r="10" spans="1:26" s="141" customFormat="1" ht="11.25" customHeight="1" x14ac:dyDescent="0.2">
      <c r="A10" s="145" t="s">
        <v>435</v>
      </c>
      <c r="B10" s="142"/>
      <c r="C10" s="142"/>
      <c r="D10" s="142"/>
      <c r="E10" s="142"/>
      <c r="F10" s="143"/>
      <c r="G10" s="142"/>
      <c r="H10" s="142"/>
      <c r="I10" s="143"/>
      <c r="J10" s="143"/>
      <c r="K10" s="142"/>
      <c r="L10" s="142"/>
      <c r="M10" s="142"/>
      <c r="N10" s="144"/>
      <c r="O10" s="143"/>
      <c r="P10" s="142"/>
      <c r="Q10" s="142"/>
      <c r="R10" s="143"/>
      <c r="S10" s="143"/>
      <c r="T10" s="142"/>
      <c r="U10" s="142"/>
      <c r="V10" s="142"/>
      <c r="W10" s="144"/>
      <c r="X10" s="143"/>
      <c r="Y10" s="142"/>
      <c r="Z10" s="142"/>
    </row>
    <row r="11" spans="1:26" s="141" customFormat="1" ht="4.5" customHeight="1" x14ac:dyDescent="0.25">
      <c r="B11" s="142"/>
      <c r="C11" s="142"/>
      <c r="D11" s="142"/>
      <c r="E11" s="142"/>
      <c r="F11" s="143"/>
      <c r="G11" s="142"/>
      <c r="H11" s="142"/>
      <c r="I11" s="143"/>
      <c r="J11" s="143"/>
      <c r="K11" s="142"/>
      <c r="L11" s="142"/>
      <c r="M11" s="142"/>
      <c r="N11" s="144"/>
      <c r="O11" s="143"/>
      <c r="P11" s="142"/>
      <c r="Q11" s="142"/>
      <c r="R11" s="143"/>
      <c r="S11" s="143"/>
      <c r="T11" s="142"/>
      <c r="U11" s="142"/>
      <c r="V11" s="142"/>
      <c r="W11" s="144"/>
      <c r="X11" s="143"/>
      <c r="Y11" s="142"/>
      <c r="Z11" s="142"/>
    </row>
    <row r="12" spans="1:26" s="141" customFormat="1" ht="15" customHeight="1" x14ac:dyDescent="0.2">
      <c r="A12" s="146" t="s">
        <v>0</v>
      </c>
      <c r="B12" s="147">
        <v>1197023</v>
      </c>
      <c r="C12" s="148"/>
      <c r="D12" s="147">
        <v>104504</v>
      </c>
      <c r="E12" s="149">
        <v>8.6999999999999993</v>
      </c>
      <c r="F12" s="150"/>
      <c r="G12" s="147">
        <v>1088939</v>
      </c>
      <c r="H12" s="149">
        <v>91</v>
      </c>
      <c r="I12" s="151"/>
      <c r="J12" s="151"/>
      <c r="K12" s="147">
        <v>1119767</v>
      </c>
      <c r="L12" s="152"/>
      <c r="M12" s="147">
        <v>67397</v>
      </c>
      <c r="N12" s="149">
        <v>6</v>
      </c>
      <c r="O12" s="147"/>
      <c r="P12" s="147">
        <v>1046717</v>
      </c>
      <c r="Q12" s="149">
        <v>93.5</v>
      </c>
      <c r="R12" s="151"/>
      <c r="S12" s="151"/>
      <c r="T12" s="147">
        <v>1109261</v>
      </c>
      <c r="U12" s="152"/>
      <c r="V12" s="147">
        <v>60843</v>
      </c>
      <c r="W12" s="149">
        <v>5.5</v>
      </c>
      <c r="X12" s="147"/>
      <c r="Y12" s="147">
        <v>1047469</v>
      </c>
      <c r="Z12" s="149">
        <v>94.4</v>
      </c>
    </row>
    <row r="13" spans="1:26" ht="15" customHeight="1" x14ac:dyDescent="0.2">
      <c r="A13" s="153" t="s">
        <v>0</v>
      </c>
      <c r="B13" s="154">
        <v>142599</v>
      </c>
      <c r="C13" s="155"/>
      <c r="D13" s="154">
        <v>20649</v>
      </c>
      <c r="E13" s="156">
        <v>14.5</v>
      </c>
      <c r="F13" s="151"/>
      <c r="G13" s="154">
        <v>121172</v>
      </c>
      <c r="H13" s="156">
        <v>85</v>
      </c>
      <c r="I13" s="151"/>
      <c r="J13" s="151"/>
      <c r="K13" s="154">
        <v>70358</v>
      </c>
      <c r="L13" s="141"/>
      <c r="M13" s="154">
        <v>2458</v>
      </c>
      <c r="N13" s="156">
        <v>3.5</v>
      </c>
      <c r="O13" s="154"/>
      <c r="P13" s="154">
        <v>66735</v>
      </c>
      <c r="Q13" s="156">
        <v>94.9</v>
      </c>
      <c r="R13" s="151"/>
      <c r="S13" s="151"/>
      <c r="T13" s="154">
        <v>34261</v>
      </c>
      <c r="U13" s="141"/>
      <c r="V13" s="154">
        <v>1085</v>
      </c>
      <c r="W13" s="156">
        <v>3.2</v>
      </c>
      <c r="X13" s="154"/>
      <c r="Y13" s="154">
        <v>32976</v>
      </c>
      <c r="Z13" s="156">
        <v>96.2</v>
      </c>
    </row>
    <row r="14" spans="1:26" ht="15" customHeight="1" x14ac:dyDescent="0.2">
      <c r="A14" s="153" t="s">
        <v>4</v>
      </c>
      <c r="B14" s="154">
        <v>579728</v>
      </c>
      <c r="C14" s="155"/>
      <c r="D14" s="154">
        <v>63124</v>
      </c>
      <c r="E14" s="156">
        <v>10.9</v>
      </c>
      <c r="F14" s="151"/>
      <c r="G14" s="154">
        <v>514693</v>
      </c>
      <c r="H14" s="156">
        <v>88.8</v>
      </c>
      <c r="I14" s="151"/>
      <c r="J14" s="151"/>
      <c r="K14" s="154">
        <v>530391</v>
      </c>
      <c r="L14" s="141"/>
      <c r="M14" s="154">
        <v>12238</v>
      </c>
      <c r="N14" s="156">
        <v>2.2999999999999998</v>
      </c>
      <c r="O14" s="154"/>
      <c r="P14" s="154">
        <v>515335</v>
      </c>
      <c r="Q14" s="156">
        <v>97.2</v>
      </c>
      <c r="R14" s="151"/>
      <c r="S14" s="151"/>
      <c r="T14" s="154">
        <v>541005</v>
      </c>
      <c r="U14" s="141"/>
      <c r="V14" s="154">
        <v>10783</v>
      </c>
      <c r="W14" s="156">
        <v>2</v>
      </c>
      <c r="X14" s="154"/>
      <c r="Y14" s="154">
        <v>530033</v>
      </c>
      <c r="Z14" s="156">
        <v>98</v>
      </c>
    </row>
    <row r="15" spans="1:26" ht="15" customHeight="1" x14ac:dyDescent="0.2">
      <c r="A15" s="153" t="s">
        <v>49</v>
      </c>
      <c r="B15" s="154">
        <v>474696</v>
      </c>
      <c r="C15" s="155"/>
      <c r="D15" s="154">
        <v>20731</v>
      </c>
      <c r="E15" s="156">
        <v>4.4000000000000004</v>
      </c>
      <c r="F15" s="151"/>
      <c r="G15" s="154">
        <v>453074</v>
      </c>
      <c r="H15" s="156">
        <v>95.4</v>
      </c>
      <c r="I15" s="151"/>
      <c r="J15" s="151"/>
      <c r="K15" s="154">
        <v>519018</v>
      </c>
      <c r="L15" s="141"/>
      <c r="M15" s="154">
        <v>52701</v>
      </c>
      <c r="N15" s="156">
        <v>10.199999999999999</v>
      </c>
      <c r="O15" s="154"/>
      <c r="P15" s="154">
        <v>464647</v>
      </c>
      <c r="Q15" s="156">
        <v>89.5</v>
      </c>
      <c r="R15" s="151"/>
      <c r="S15" s="151"/>
      <c r="T15" s="154">
        <v>533995</v>
      </c>
      <c r="U15" s="141"/>
      <c r="V15" s="154">
        <v>48975</v>
      </c>
      <c r="W15" s="156">
        <v>9.1999999999999993</v>
      </c>
      <c r="X15" s="154"/>
      <c r="Y15" s="154">
        <v>484460</v>
      </c>
      <c r="Z15" s="156">
        <v>90.7</v>
      </c>
    </row>
    <row r="16" spans="1:26" ht="8.25" customHeight="1" x14ac:dyDescent="0.2">
      <c r="A16" s="153"/>
      <c r="B16" s="154"/>
      <c r="C16" s="155"/>
      <c r="D16" s="154"/>
      <c r="E16" s="157"/>
      <c r="F16" s="151"/>
      <c r="G16" s="155"/>
      <c r="H16" s="156"/>
      <c r="I16" s="151"/>
      <c r="J16" s="151"/>
      <c r="K16" s="154"/>
      <c r="L16" s="154"/>
      <c r="M16" s="154"/>
      <c r="N16" s="156"/>
      <c r="O16" s="151"/>
      <c r="P16" s="154"/>
      <c r="Q16" s="156"/>
      <c r="R16" s="151"/>
      <c r="S16" s="151"/>
      <c r="T16" s="154"/>
      <c r="U16" s="154"/>
      <c r="V16" s="154"/>
      <c r="W16" s="156"/>
      <c r="X16" s="151"/>
      <c r="Y16" s="154"/>
      <c r="Z16" s="156"/>
    </row>
    <row r="17" spans="1:26" ht="15" customHeight="1" x14ac:dyDescent="0.2">
      <c r="A17" s="146" t="s">
        <v>5</v>
      </c>
      <c r="B17" s="147">
        <v>889297</v>
      </c>
      <c r="C17" s="148"/>
      <c r="D17" s="147">
        <v>186047</v>
      </c>
      <c r="E17" s="149">
        <v>20.9</v>
      </c>
      <c r="F17" s="150"/>
      <c r="G17" s="147">
        <v>689376</v>
      </c>
      <c r="H17" s="149">
        <v>77.5</v>
      </c>
      <c r="I17" s="151"/>
      <c r="J17" s="151"/>
      <c r="K17" s="147">
        <v>648570</v>
      </c>
      <c r="L17" s="152"/>
      <c r="M17" s="147">
        <v>28462</v>
      </c>
      <c r="N17" s="149">
        <v>4.4000000000000004</v>
      </c>
      <c r="O17" s="147"/>
      <c r="P17" s="147">
        <v>607800</v>
      </c>
      <c r="Q17" s="149">
        <v>93.7</v>
      </c>
      <c r="R17" s="151"/>
      <c r="S17" s="151"/>
      <c r="T17" s="147">
        <v>614022</v>
      </c>
      <c r="U17" s="152"/>
      <c r="V17" s="147">
        <v>19616</v>
      </c>
      <c r="W17" s="149">
        <v>3.2</v>
      </c>
      <c r="X17" s="147"/>
      <c r="Y17" s="147">
        <v>592815</v>
      </c>
      <c r="Z17" s="149">
        <v>96.5</v>
      </c>
    </row>
    <row r="18" spans="1:26" ht="15" customHeight="1" x14ac:dyDescent="0.2">
      <c r="A18" s="153" t="s">
        <v>5</v>
      </c>
      <c r="B18" s="154">
        <v>854644</v>
      </c>
      <c r="C18" s="155"/>
      <c r="D18" s="154">
        <v>177866</v>
      </c>
      <c r="E18" s="156">
        <v>20.8</v>
      </c>
      <c r="F18" s="151"/>
      <c r="G18" s="154">
        <v>663395</v>
      </c>
      <c r="H18" s="156">
        <v>77.599999999999994</v>
      </c>
      <c r="I18" s="151"/>
      <c r="J18" s="151"/>
      <c r="K18" s="154">
        <v>622091</v>
      </c>
      <c r="L18" s="141"/>
      <c r="M18" s="154">
        <v>22221</v>
      </c>
      <c r="N18" s="156">
        <v>3.6</v>
      </c>
      <c r="O18" s="154"/>
      <c r="P18" s="154">
        <v>587809</v>
      </c>
      <c r="Q18" s="156">
        <v>94.5</v>
      </c>
      <c r="R18" s="151"/>
      <c r="S18" s="151"/>
      <c r="T18" s="154">
        <v>596380</v>
      </c>
      <c r="U18" s="141"/>
      <c r="V18" s="154">
        <v>16023</v>
      </c>
      <c r="W18" s="156">
        <v>2.7</v>
      </c>
      <c r="X18" s="154"/>
      <c r="Y18" s="154">
        <v>578783</v>
      </c>
      <c r="Z18" s="156">
        <v>97</v>
      </c>
    </row>
    <row r="19" spans="1:26" ht="15" customHeight="1" x14ac:dyDescent="0.2">
      <c r="A19" s="153" t="s">
        <v>436</v>
      </c>
      <c r="B19" s="154">
        <v>15844</v>
      </c>
      <c r="C19" s="155"/>
      <c r="D19" s="154">
        <v>2476</v>
      </c>
      <c r="E19" s="156">
        <v>15.6</v>
      </c>
      <c r="F19" s="151"/>
      <c r="G19" s="154">
        <v>13220</v>
      </c>
      <c r="H19" s="156">
        <v>83.4</v>
      </c>
      <c r="I19" s="151"/>
      <c r="J19" s="151"/>
      <c r="K19" s="154">
        <v>12612</v>
      </c>
      <c r="L19" s="141"/>
      <c r="M19" s="154">
        <v>2128</v>
      </c>
      <c r="N19" s="156">
        <v>16.899999999999999</v>
      </c>
      <c r="O19" s="154"/>
      <c r="P19" s="154">
        <v>10471</v>
      </c>
      <c r="Q19" s="156">
        <v>83</v>
      </c>
      <c r="R19" s="151"/>
      <c r="S19" s="151"/>
      <c r="T19" s="154">
        <v>8714</v>
      </c>
      <c r="U19" s="141"/>
      <c r="V19" s="154">
        <v>1241</v>
      </c>
      <c r="W19" s="156">
        <v>14.2</v>
      </c>
      <c r="X19" s="154"/>
      <c r="Y19" s="154">
        <v>7469</v>
      </c>
      <c r="Z19" s="156">
        <v>85.7</v>
      </c>
    </row>
    <row r="20" spans="1:26" ht="15" customHeight="1" x14ac:dyDescent="0.2">
      <c r="A20" s="153" t="s">
        <v>437</v>
      </c>
      <c r="B20" s="154">
        <v>18809</v>
      </c>
      <c r="C20" s="155"/>
      <c r="D20" s="154">
        <v>5705</v>
      </c>
      <c r="E20" s="156">
        <v>30.3</v>
      </c>
      <c r="F20" s="151"/>
      <c r="G20" s="154">
        <v>12761</v>
      </c>
      <c r="H20" s="156">
        <v>67.8</v>
      </c>
      <c r="I20" s="151"/>
      <c r="J20" s="151"/>
      <c r="K20" s="154">
        <v>13867</v>
      </c>
      <c r="L20" s="141"/>
      <c r="M20" s="154">
        <v>4113</v>
      </c>
      <c r="N20" s="156">
        <v>29.7</v>
      </c>
      <c r="O20" s="154"/>
      <c r="P20" s="154">
        <v>9520</v>
      </c>
      <c r="Q20" s="156">
        <v>68.7</v>
      </c>
      <c r="R20" s="151"/>
      <c r="S20" s="151"/>
      <c r="T20" s="154">
        <v>8928</v>
      </c>
      <c r="U20" s="141"/>
      <c r="V20" s="154">
        <v>2352</v>
      </c>
      <c r="W20" s="156">
        <v>26.3</v>
      </c>
      <c r="X20" s="154"/>
      <c r="Y20" s="154">
        <v>6563</v>
      </c>
      <c r="Z20" s="156">
        <v>73.5</v>
      </c>
    </row>
    <row r="21" spans="1:26" ht="8.25" customHeight="1" x14ac:dyDescent="0.2">
      <c r="A21" s="153"/>
      <c r="B21" s="154"/>
      <c r="C21" s="155"/>
      <c r="D21" s="154"/>
      <c r="E21" s="157"/>
      <c r="F21" s="151"/>
      <c r="G21" s="155"/>
      <c r="H21" s="156"/>
      <c r="I21" s="151"/>
      <c r="J21" s="151"/>
      <c r="K21" s="154"/>
      <c r="L21" s="154"/>
      <c r="M21" s="154"/>
      <c r="N21" s="156"/>
      <c r="O21" s="151"/>
      <c r="P21" s="154"/>
      <c r="Q21" s="156"/>
      <c r="R21" s="151"/>
      <c r="S21" s="151"/>
      <c r="T21" s="154"/>
      <c r="U21" s="154"/>
      <c r="V21" s="154"/>
      <c r="W21" s="156"/>
      <c r="X21" s="151"/>
      <c r="Y21" s="154"/>
      <c r="Z21" s="156"/>
    </row>
    <row r="22" spans="1:26" ht="15" customHeight="1" x14ac:dyDescent="0.2">
      <c r="A22" s="146" t="s">
        <v>438</v>
      </c>
      <c r="B22" s="147">
        <v>1164083</v>
      </c>
      <c r="C22" s="148"/>
      <c r="D22" s="147">
        <v>340560</v>
      </c>
      <c r="E22" s="149">
        <v>29.3</v>
      </c>
      <c r="F22" s="150"/>
      <c r="G22" s="147">
        <v>814327</v>
      </c>
      <c r="H22" s="149">
        <v>70</v>
      </c>
      <c r="I22" s="151"/>
      <c r="J22" s="151"/>
      <c r="K22" s="147">
        <v>1147624</v>
      </c>
      <c r="L22" s="152"/>
      <c r="M22" s="147">
        <v>211522</v>
      </c>
      <c r="N22" s="149">
        <v>18.399999999999999</v>
      </c>
      <c r="O22" s="147"/>
      <c r="P22" s="147">
        <v>915725</v>
      </c>
      <c r="Q22" s="149">
        <v>79.8</v>
      </c>
      <c r="R22" s="151"/>
      <c r="S22" s="151"/>
      <c r="T22" s="147">
        <v>1256770</v>
      </c>
      <c r="U22" s="152"/>
      <c r="V22" s="147">
        <v>177232</v>
      </c>
      <c r="W22" s="149">
        <v>14.1</v>
      </c>
      <c r="X22" s="147"/>
      <c r="Y22" s="147">
        <v>1074781</v>
      </c>
      <c r="Z22" s="149">
        <v>85.5</v>
      </c>
    </row>
    <row r="23" spans="1:26" ht="15" customHeight="1" x14ac:dyDescent="0.2">
      <c r="A23" s="153" t="s">
        <v>327</v>
      </c>
      <c r="B23" s="154">
        <v>142131</v>
      </c>
      <c r="C23" s="155"/>
      <c r="D23" s="154">
        <v>14494</v>
      </c>
      <c r="E23" s="156">
        <v>10.199999999999999</v>
      </c>
      <c r="F23" s="151"/>
      <c r="G23" s="154">
        <v>127248</v>
      </c>
      <c r="H23" s="156">
        <v>89.5</v>
      </c>
      <c r="I23" s="151"/>
      <c r="J23" s="151"/>
      <c r="K23" s="154">
        <v>135897</v>
      </c>
      <c r="L23" s="141"/>
      <c r="M23" s="154">
        <v>7564</v>
      </c>
      <c r="N23" s="156">
        <v>5.6</v>
      </c>
      <c r="O23" s="154"/>
      <c r="P23" s="154">
        <v>126515</v>
      </c>
      <c r="Q23" s="156">
        <v>93.1</v>
      </c>
      <c r="R23" s="151"/>
      <c r="S23" s="151"/>
      <c r="T23" s="154">
        <v>145225</v>
      </c>
      <c r="U23" s="141"/>
      <c r="V23" s="154">
        <v>6999</v>
      </c>
      <c r="W23" s="156">
        <v>4.8</v>
      </c>
      <c r="X23" s="154"/>
      <c r="Y23" s="154">
        <v>137928</v>
      </c>
      <c r="Z23" s="156">
        <v>95</v>
      </c>
    </row>
    <row r="24" spans="1:26" ht="15" customHeight="1" x14ac:dyDescent="0.2">
      <c r="A24" s="153" t="s">
        <v>11</v>
      </c>
      <c r="B24" s="154">
        <v>138344</v>
      </c>
      <c r="C24" s="155"/>
      <c r="D24" s="154">
        <v>9645</v>
      </c>
      <c r="E24" s="156">
        <v>7</v>
      </c>
      <c r="F24" s="151"/>
      <c r="G24" s="154">
        <v>128594</v>
      </c>
      <c r="H24" s="156">
        <v>93</v>
      </c>
      <c r="I24" s="151"/>
      <c r="J24" s="151"/>
      <c r="K24" s="154">
        <v>132673</v>
      </c>
      <c r="L24" s="141"/>
      <c r="M24" s="154">
        <v>5004</v>
      </c>
      <c r="N24" s="156">
        <v>3.8</v>
      </c>
      <c r="O24" s="154"/>
      <c r="P24" s="154">
        <v>127362</v>
      </c>
      <c r="Q24" s="156">
        <v>96</v>
      </c>
      <c r="R24" s="151"/>
      <c r="S24" s="151"/>
      <c r="T24" s="154">
        <v>142700</v>
      </c>
      <c r="U24" s="141"/>
      <c r="V24" s="154">
        <v>3288</v>
      </c>
      <c r="W24" s="156">
        <v>2.2999999999999998</v>
      </c>
      <c r="X24" s="154"/>
      <c r="Y24" s="154">
        <v>139175</v>
      </c>
      <c r="Z24" s="156">
        <v>97.5</v>
      </c>
    </row>
    <row r="25" spans="1:26" ht="15" customHeight="1" x14ac:dyDescent="0.2">
      <c r="A25" s="153" t="s">
        <v>10</v>
      </c>
      <c r="B25" s="154">
        <v>137438</v>
      </c>
      <c r="C25" s="155"/>
      <c r="D25" s="154">
        <v>5920</v>
      </c>
      <c r="E25" s="156">
        <v>4.3</v>
      </c>
      <c r="F25" s="151"/>
      <c r="G25" s="154">
        <v>131456</v>
      </c>
      <c r="H25" s="156">
        <v>95.6</v>
      </c>
      <c r="I25" s="151"/>
      <c r="J25" s="151"/>
      <c r="K25" s="154">
        <v>132257</v>
      </c>
      <c r="L25" s="141"/>
      <c r="M25" s="154">
        <v>2394</v>
      </c>
      <c r="N25" s="156">
        <v>1.8</v>
      </c>
      <c r="O25" s="154"/>
      <c r="P25" s="154">
        <v>129677</v>
      </c>
      <c r="Q25" s="156">
        <v>98</v>
      </c>
      <c r="R25" s="151"/>
      <c r="S25" s="151"/>
      <c r="T25" s="154">
        <v>142343</v>
      </c>
      <c r="U25" s="141"/>
      <c r="V25" s="154">
        <v>2095</v>
      </c>
      <c r="W25" s="156">
        <v>1.5</v>
      </c>
      <c r="X25" s="154"/>
      <c r="Y25" s="154">
        <v>140067</v>
      </c>
      <c r="Z25" s="156">
        <v>98.4</v>
      </c>
    </row>
    <row r="26" spans="1:26" ht="15" customHeight="1" x14ac:dyDescent="0.2">
      <c r="A26" s="153" t="s">
        <v>439</v>
      </c>
      <c r="B26" s="154">
        <v>15557</v>
      </c>
      <c r="C26" s="155"/>
      <c r="D26" s="154">
        <v>205</v>
      </c>
      <c r="E26" s="156">
        <v>1.3</v>
      </c>
      <c r="F26" s="151"/>
      <c r="G26" s="154">
        <v>15349</v>
      </c>
      <c r="H26" s="156">
        <v>98.7</v>
      </c>
      <c r="I26" s="151"/>
      <c r="J26" s="151"/>
      <c r="K26" s="154">
        <v>33648</v>
      </c>
      <c r="L26" s="141"/>
      <c r="M26" s="154">
        <v>631</v>
      </c>
      <c r="N26" s="156">
        <v>1.9</v>
      </c>
      <c r="O26" s="154"/>
      <c r="P26" s="154">
        <v>32910</v>
      </c>
      <c r="Q26" s="156">
        <v>97.8</v>
      </c>
      <c r="R26" s="151"/>
      <c r="S26" s="151"/>
      <c r="T26" s="154">
        <v>62945</v>
      </c>
      <c r="U26" s="141"/>
      <c r="V26" s="154">
        <v>1298</v>
      </c>
      <c r="W26" s="156">
        <v>2.1</v>
      </c>
      <c r="X26" s="154"/>
      <c r="Y26" s="154">
        <v>61543</v>
      </c>
      <c r="Z26" s="156">
        <v>97.8</v>
      </c>
    </row>
    <row r="27" spans="1:26" ht="15" customHeight="1" x14ac:dyDescent="0.2">
      <c r="A27" s="153" t="s">
        <v>6</v>
      </c>
      <c r="B27" s="154">
        <v>451936</v>
      </c>
      <c r="C27" s="155"/>
      <c r="D27" s="154">
        <v>296702</v>
      </c>
      <c r="E27" s="156">
        <v>65.7</v>
      </c>
      <c r="F27" s="151"/>
      <c r="G27" s="154">
        <v>146636</v>
      </c>
      <c r="H27" s="156">
        <v>32.4</v>
      </c>
      <c r="I27" s="151"/>
      <c r="J27" s="151"/>
      <c r="K27" s="154">
        <v>404575</v>
      </c>
      <c r="L27" s="141"/>
      <c r="M27" s="154">
        <v>187176</v>
      </c>
      <c r="N27" s="156">
        <v>46.3</v>
      </c>
      <c r="O27" s="154"/>
      <c r="P27" s="154">
        <v>199500</v>
      </c>
      <c r="Q27" s="156">
        <v>49.3</v>
      </c>
      <c r="R27" s="151"/>
      <c r="S27" s="151"/>
      <c r="T27" s="154">
        <v>409027</v>
      </c>
      <c r="U27" s="141"/>
      <c r="V27" s="154">
        <v>158272</v>
      </c>
      <c r="W27" s="156">
        <v>38.700000000000003</v>
      </c>
      <c r="X27" s="154"/>
      <c r="Y27" s="154">
        <v>246860</v>
      </c>
      <c r="Z27" s="156">
        <v>60.4</v>
      </c>
    </row>
    <row r="28" spans="1:26" ht="15" customHeight="1" x14ac:dyDescent="0.2">
      <c r="A28" s="153" t="s">
        <v>7</v>
      </c>
      <c r="B28" s="154">
        <v>276770</v>
      </c>
      <c r="C28" s="155"/>
      <c r="D28" s="154">
        <v>13460</v>
      </c>
      <c r="E28" s="156">
        <v>4.9000000000000004</v>
      </c>
      <c r="F28" s="151"/>
      <c r="G28" s="154">
        <v>263272</v>
      </c>
      <c r="H28" s="156">
        <v>95.1</v>
      </c>
      <c r="I28" s="151"/>
      <c r="J28" s="151"/>
      <c r="K28" s="154">
        <v>306675</v>
      </c>
      <c r="L28" s="141"/>
      <c r="M28" s="154">
        <v>8748</v>
      </c>
      <c r="N28" s="156">
        <v>2.9</v>
      </c>
      <c r="O28" s="154"/>
      <c r="P28" s="154">
        <v>297867</v>
      </c>
      <c r="Q28" s="156">
        <v>97.1</v>
      </c>
      <c r="R28" s="151"/>
      <c r="S28" s="151"/>
      <c r="T28" s="154">
        <v>349615</v>
      </c>
      <c r="U28" s="141"/>
      <c r="V28" s="154">
        <v>5258</v>
      </c>
      <c r="W28" s="156">
        <v>1.5</v>
      </c>
      <c r="X28" s="154"/>
      <c r="Y28" s="154">
        <v>344315</v>
      </c>
      <c r="Z28" s="156">
        <v>98.5</v>
      </c>
    </row>
    <row r="29" spans="1:26" ht="15" customHeight="1" x14ac:dyDescent="0.2">
      <c r="A29" s="153" t="s">
        <v>440</v>
      </c>
      <c r="B29" s="154">
        <v>1907</v>
      </c>
      <c r="C29" s="155"/>
      <c r="D29" s="154">
        <v>134</v>
      </c>
      <c r="E29" s="156">
        <v>7</v>
      </c>
      <c r="F29" s="151"/>
      <c r="G29" s="154">
        <v>1772</v>
      </c>
      <c r="H29" s="156">
        <v>92.9</v>
      </c>
      <c r="I29" s="151"/>
      <c r="J29" s="151"/>
      <c r="K29" s="154">
        <v>1899</v>
      </c>
      <c r="L29" s="141"/>
      <c r="M29" s="154">
        <v>5</v>
      </c>
      <c r="N29" s="156">
        <v>0.3</v>
      </c>
      <c r="O29" s="154"/>
      <c r="P29" s="154">
        <v>1894</v>
      </c>
      <c r="Q29" s="156">
        <v>99.7</v>
      </c>
      <c r="R29" s="151"/>
      <c r="S29" s="151"/>
      <c r="T29" s="154">
        <v>4915</v>
      </c>
      <c r="U29" s="141"/>
      <c r="V29" s="154">
        <v>22</v>
      </c>
      <c r="W29" s="156">
        <v>0.4</v>
      </c>
      <c r="X29" s="154"/>
      <c r="Y29" s="154">
        <v>4893</v>
      </c>
      <c r="Z29" s="156">
        <v>99.6</v>
      </c>
    </row>
    <row r="30" spans="1:26" ht="8.25" customHeight="1" x14ac:dyDescent="0.2">
      <c r="A30" s="153"/>
      <c r="B30" s="154"/>
      <c r="C30" s="155"/>
      <c r="D30" s="154"/>
      <c r="E30" s="157"/>
      <c r="F30" s="151"/>
      <c r="G30" s="155"/>
      <c r="H30" s="156"/>
      <c r="I30" s="151"/>
      <c r="J30" s="151"/>
      <c r="K30" s="154"/>
      <c r="L30" s="154"/>
      <c r="M30" s="154"/>
      <c r="N30" s="156"/>
      <c r="O30" s="151"/>
      <c r="P30" s="154"/>
      <c r="Q30" s="156"/>
      <c r="R30" s="151"/>
      <c r="S30" s="151"/>
      <c r="T30" s="154"/>
      <c r="U30" s="154"/>
      <c r="V30" s="154"/>
      <c r="W30" s="156"/>
      <c r="X30" s="151"/>
      <c r="Y30" s="154"/>
      <c r="Z30" s="156"/>
    </row>
    <row r="31" spans="1:26" ht="15" customHeight="1" x14ac:dyDescent="0.2">
      <c r="A31" s="146" t="s">
        <v>29</v>
      </c>
      <c r="B31" s="147">
        <v>460053</v>
      </c>
      <c r="C31" s="148"/>
      <c r="D31" s="147">
        <v>20396</v>
      </c>
      <c r="E31" s="149">
        <v>4.4000000000000004</v>
      </c>
      <c r="F31" s="150"/>
      <c r="G31" s="147">
        <v>435766</v>
      </c>
      <c r="H31" s="149">
        <v>94.7</v>
      </c>
      <c r="I31" s="151"/>
      <c r="J31" s="151"/>
      <c r="K31" s="147">
        <v>455898</v>
      </c>
      <c r="L31" s="152"/>
      <c r="M31" s="147">
        <v>12022</v>
      </c>
      <c r="N31" s="149">
        <v>2.6</v>
      </c>
      <c r="O31" s="147"/>
      <c r="P31" s="147">
        <v>440831</v>
      </c>
      <c r="Q31" s="149">
        <v>96.7</v>
      </c>
      <c r="R31" s="151"/>
      <c r="S31" s="151"/>
      <c r="T31" s="147">
        <v>492520</v>
      </c>
      <c r="U31" s="152"/>
      <c r="V31" s="147">
        <v>10872</v>
      </c>
      <c r="W31" s="149">
        <v>2.2000000000000002</v>
      </c>
      <c r="X31" s="147"/>
      <c r="Y31" s="147">
        <v>479837</v>
      </c>
      <c r="Z31" s="149">
        <v>97.4</v>
      </c>
    </row>
    <row r="32" spans="1:26" ht="15" customHeight="1" x14ac:dyDescent="0.2">
      <c r="A32" s="153" t="s">
        <v>27</v>
      </c>
      <c r="B32" s="154">
        <v>213844</v>
      </c>
      <c r="C32" s="155"/>
      <c r="D32" s="154">
        <v>9425</v>
      </c>
      <c r="E32" s="156">
        <v>4.4000000000000004</v>
      </c>
      <c r="F32" s="151"/>
      <c r="G32" s="154">
        <v>202545</v>
      </c>
      <c r="H32" s="156">
        <v>94.7</v>
      </c>
      <c r="I32" s="151"/>
      <c r="J32" s="151"/>
      <c r="K32" s="154">
        <v>215476</v>
      </c>
      <c r="L32" s="141"/>
      <c r="M32" s="154">
        <v>5530</v>
      </c>
      <c r="N32" s="156">
        <v>2.6</v>
      </c>
      <c r="O32" s="154"/>
      <c r="P32" s="154">
        <v>208523</v>
      </c>
      <c r="Q32" s="156">
        <v>96.8</v>
      </c>
      <c r="R32" s="151"/>
      <c r="S32" s="151"/>
      <c r="T32" s="154">
        <v>236447</v>
      </c>
      <c r="U32" s="141"/>
      <c r="V32" s="154">
        <v>5196</v>
      </c>
      <c r="W32" s="156">
        <v>2.2000000000000002</v>
      </c>
      <c r="X32" s="154"/>
      <c r="Y32" s="154">
        <v>230354</v>
      </c>
      <c r="Z32" s="156">
        <v>97.4</v>
      </c>
    </row>
    <row r="33" spans="1:26" ht="15" customHeight="1" x14ac:dyDescent="0.2">
      <c r="A33" s="153" t="s">
        <v>28</v>
      </c>
      <c r="B33" s="154">
        <v>246209</v>
      </c>
      <c r="C33" s="155"/>
      <c r="D33" s="154">
        <v>10971</v>
      </c>
      <c r="E33" s="156">
        <v>4.5</v>
      </c>
      <c r="F33" s="151"/>
      <c r="G33" s="154">
        <v>233221</v>
      </c>
      <c r="H33" s="156">
        <v>94.7</v>
      </c>
      <c r="I33" s="151"/>
      <c r="J33" s="151"/>
      <c r="K33" s="154">
        <v>239426</v>
      </c>
      <c r="L33" s="141"/>
      <c r="M33" s="154">
        <v>6406</v>
      </c>
      <c r="N33" s="156">
        <v>2.7</v>
      </c>
      <c r="O33" s="154"/>
      <c r="P33" s="154">
        <v>231445</v>
      </c>
      <c r="Q33" s="156">
        <v>96.7</v>
      </c>
      <c r="R33" s="151"/>
      <c r="S33" s="151"/>
      <c r="T33" s="154">
        <v>254993</v>
      </c>
      <c r="U33" s="141"/>
      <c r="V33" s="154">
        <v>5584</v>
      </c>
      <c r="W33" s="156">
        <v>2.2000000000000002</v>
      </c>
      <c r="X33" s="154"/>
      <c r="Y33" s="154">
        <v>248551</v>
      </c>
      <c r="Z33" s="156">
        <v>97.5</v>
      </c>
    </row>
    <row r="34" spans="1:26" ht="15" customHeight="1" x14ac:dyDescent="0.2">
      <c r="A34" s="153" t="s">
        <v>236</v>
      </c>
      <c r="B34" s="154">
        <v>1156</v>
      </c>
      <c r="C34" s="155"/>
      <c r="D34" s="154">
        <v>48</v>
      </c>
      <c r="E34" s="156">
        <v>4.2</v>
      </c>
      <c r="F34" s="151"/>
      <c r="G34" s="154">
        <v>1035</v>
      </c>
      <c r="H34" s="156">
        <v>89.5</v>
      </c>
      <c r="I34" s="151"/>
      <c r="J34" s="151"/>
      <c r="K34" s="154">
        <v>996</v>
      </c>
      <c r="L34" s="141"/>
      <c r="M34" s="154">
        <v>86</v>
      </c>
      <c r="N34" s="156">
        <v>8.6</v>
      </c>
      <c r="O34" s="154"/>
      <c r="P34" s="154">
        <v>863</v>
      </c>
      <c r="Q34" s="156">
        <v>86.6</v>
      </c>
      <c r="R34" s="151"/>
      <c r="S34" s="151"/>
      <c r="T34" s="154">
        <v>1080</v>
      </c>
      <c r="U34" s="141"/>
      <c r="V34" s="154">
        <v>92</v>
      </c>
      <c r="W34" s="156">
        <v>8.5</v>
      </c>
      <c r="X34" s="154"/>
      <c r="Y34" s="154">
        <v>932</v>
      </c>
      <c r="Z34" s="156">
        <v>86.3</v>
      </c>
    </row>
    <row r="35" spans="1:26" ht="8.25" customHeight="1" x14ac:dyDescent="0.2">
      <c r="A35" s="153"/>
      <c r="B35" s="154"/>
      <c r="C35" s="155"/>
      <c r="D35" s="154"/>
      <c r="E35" s="157"/>
      <c r="F35" s="151"/>
      <c r="G35" s="155"/>
      <c r="H35" s="156"/>
      <c r="I35" s="151"/>
      <c r="J35" s="151"/>
      <c r="K35" s="154"/>
      <c r="L35" s="154"/>
      <c r="M35" s="154"/>
      <c r="N35" s="156"/>
      <c r="O35" s="151"/>
      <c r="P35" s="154"/>
      <c r="Q35" s="156"/>
      <c r="R35" s="151"/>
      <c r="S35" s="151"/>
      <c r="T35" s="154"/>
      <c r="U35" s="154"/>
      <c r="V35" s="154"/>
      <c r="W35" s="156"/>
      <c r="X35" s="151"/>
      <c r="Y35" s="154"/>
      <c r="Z35" s="156"/>
    </row>
    <row r="36" spans="1:26" ht="15" customHeight="1" x14ac:dyDescent="0.2">
      <c r="A36" s="146" t="s">
        <v>441</v>
      </c>
      <c r="B36" s="147">
        <v>360711</v>
      </c>
      <c r="C36" s="148"/>
      <c r="D36" s="147">
        <v>25493</v>
      </c>
      <c r="E36" s="149">
        <v>7.1</v>
      </c>
      <c r="F36" s="150"/>
      <c r="G36" s="147">
        <v>317002</v>
      </c>
      <c r="H36" s="149">
        <v>87.9</v>
      </c>
      <c r="I36" s="151"/>
      <c r="J36" s="151"/>
      <c r="K36" s="147">
        <v>349242</v>
      </c>
      <c r="L36" s="152"/>
      <c r="M36" s="147">
        <v>20157</v>
      </c>
      <c r="N36" s="149">
        <v>5.8</v>
      </c>
      <c r="O36" s="147"/>
      <c r="P36" s="147">
        <v>313419</v>
      </c>
      <c r="Q36" s="149">
        <v>89.7</v>
      </c>
      <c r="R36" s="151"/>
      <c r="S36" s="151"/>
      <c r="T36" s="147">
        <v>338774</v>
      </c>
      <c r="U36" s="152"/>
      <c r="V36" s="147">
        <v>18878</v>
      </c>
      <c r="W36" s="149">
        <v>5.6</v>
      </c>
      <c r="X36" s="147"/>
      <c r="Y36" s="147">
        <v>307627</v>
      </c>
      <c r="Z36" s="149">
        <v>90.8</v>
      </c>
    </row>
    <row r="37" spans="1:26" ht="15" customHeight="1" x14ac:dyDescent="0.2">
      <c r="A37" s="153" t="s">
        <v>371</v>
      </c>
      <c r="B37" s="154" t="s">
        <v>246</v>
      </c>
      <c r="C37" s="155"/>
      <c r="D37" s="154" t="s">
        <v>246</v>
      </c>
      <c r="E37" s="156">
        <v>100</v>
      </c>
      <c r="F37" s="151"/>
      <c r="G37" s="154">
        <v>0</v>
      </c>
      <c r="H37" s="156">
        <v>0</v>
      </c>
      <c r="I37" s="151"/>
      <c r="J37" s="151"/>
      <c r="K37" s="154" t="s">
        <v>246</v>
      </c>
      <c r="L37" s="141"/>
      <c r="M37" s="154">
        <v>0</v>
      </c>
      <c r="N37" s="156">
        <v>0</v>
      </c>
      <c r="O37" s="154"/>
      <c r="P37" s="154">
        <v>0</v>
      </c>
      <c r="Q37" s="156">
        <v>0</v>
      </c>
      <c r="R37" s="151"/>
      <c r="S37" s="151"/>
      <c r="T37" s="154" t="s">
        <v>246</v>
      </c>
      <c r="U37" s="141"/>
      <c r="V37" s="154">
        <v>0</v>
      </c>
      <c r="W37" s="156">
        <v>0</v>
      </c>
      <c r="X37" s="154"/>
      <c r="Y37" s="154">
        <v>0</v>
      </c>
      <c r="Z37" s="156">
        <v>0</v>
      </c>
    </row>
    <row r="38" spans="1:26" ht="15" customHeight="1" x14ac:dyDescent="0.2">
      <c r="A38" s="153" t="s">
        <v>372</v>
      </c>
      <c r="B38" s="154" t="s">
        <v>246</v>
      </c>
      <c r="C38" s="155"/>
      <c r="D38" s="154" t="s">
        <v>246</v>
      </c>
      <c r="E38" s="156">
        <v>32.200000000000003</v>
      </c>
      <c r="F38" s="151"/>
      <c r="G38" s="154">
        <v>163</v>
      </c>
      <c r="H38" s="156">
        <v>35.9</v>
      </c>
      <c r="I38" s="151"/>
      <c r="J38" s="151"/>
      <c r="K38" s="154" t="s">
        <v>246</v>
      </c>
      <c r="L38" s="141"/>
      <c r="M38" s="154">
        <v>129</v>
      </c>
      <c r="N38" s="156">
        <v>29.9</v>
      </c>
      <c r="O38" s="154"/>
      <c r="P38" s="154">
        <v>178</v>
      </c>
      <c r="Q38" s="156">
        <v>41.2</v>
      </c>
      <c r="R38" s="151"/>
      <c r="S38" s="151"/>
      <c r="T38" s="154" t="s">
        <v>246</v>
      </c>
      <c r="U38" s="141"/>
      <c r="V38" s="154">
        <v>152</v>
      </c>
      <c r="W38" s="156">
        <v>34.1</v>
      </c>
      <c r="X38" s="154"/>
      <c r="Y38" s="154">
        <v>176</v>
      </c>
      <c r="Z38" s="156">
        <v>39.5</v>
      </c>
    </row>
    <row r="39" spans="1:26" ht="15" customHeight="1" x14ac:dyDescent="0.2">
      <c r="A39" s="153" t="s">
        <v>34</v>
      </c>
      <c r="B39" s="154">
        <v>166167</v>
      </c>
      <c r="C39" s="155"/>
      <c r="D39" s="154">
        <v>9454</v>
      </c>
      <c r="E39" s="156">
        <v>5.7</v>
      </c>
      <c r="F39" s="151"/>
      <c r="G39" s="154">
        <v>149090</v>
      </c>
      <c r="H39" s="156">
        <v>89.7</v>
      </c>
      <c r="I39" s="151"/>
      <c r="J39" s="151"/>
      <c r="K39" s="154">
        <v>158730</v>
      </c>
      <c r="L39" s="141"/>
      <c r="M39" s="154">
        <v>6152</v>
      </c>
      <c r="N39" s="156">
        <v>3.9</v>
      </c>
      <c r="O39" s="154"/>
      <c r="P39" s="154">
        <v>146943</v>
      </c>
      <c r="Q39" s="156">
        <v>92.6</v>
      </c>
      <c r="R39" s="151"/>
      <c r="S39" s="151"/>
      <c r="T39" s="154">
        <v>146484</v>
      </c>
      <c r="U39" s="141"/>
      <c r="V39" s="154">
        <v>4621</v>
      </c>
      <c r="W39" s="156">
        <v>3.2</v>
      </c>
      <c r="X39" s="154"/>
      <c r="Y39" s="154">
        <v>138227</v>
      </c>
      <c r="Z39" s="156">
        <v>94.4</v>
      </c>
    </row>
    <row r="40" spans="1:26" ht="15" customHeight="1" x14ac:dyDescent="0.2">
      <c r="A40" s="153" t="s">
        <v>35</v>
      </c>
      <c r="B40" s="154">
        <v>60362</v>
      </c>
      <c r="C40" s="155"/>
      <c r="D40" s="154">
        <v>2442</v>
      </c>
      <c r="E40" s="156">
        <v>4</v>
      </c>
      <c r="F40" s="151"/>
      <c r="G40" s="154">
        <v>56054</v>
      </c>
      <c r="H40" s="156">
        <v>92.9</v>
      </c>
      <c r="I40" s="151"/>
      <c r="J40" s="151"/>
      <c r="K40" s="154">
        <v>55839</v>
      </c>
      <c r="L40" s="141"/>
      <c r="M40" s="154">
        <v>1831</v>
      </c>
      <c r="N40" s="156">
        <v>3.3</v>
      </c>
      <c r="O40" s="154"/>
      <c r="P40" s="154">
        <v>52648</v>
      </c>
      <c r="Q40" s="156">
        <v>94.3</v>
      </c>
      <c r="R40" s="151"/>
      <c r="S40" s="151"/>
      <c r="T40" s="154">
        <v>52377</v>
      </c>
      <c r="U40" s="141"/>
      <c r="V40" s="154">
        <v>1383</v>
      </c>
      <c r="W40" s="156">
        <v>2.6</v>
      </c>
      <c r="X40" s="154"/>
      <c r="Y40" s="154">
        <v>50059</v>
      </c>
      <c r="Z40" s="156">
        <v>95.6</v>
      </c>
    </row>
    <row r="41" spans="1:26" ht="15" customHeight="1" x14ac:dyDescent="0.2">
      <c r="A41" s="153" t="s">
        <v>36</v>
      </c>
      <c r="B41" s="154">
        <v>4197</v>
      </c>
      <c r="C41" s="155"/>
      <c r="D41" s="154">
        <v>594</v>
      </c>
      <c r="E41" s="156">
        <v>14.2</v>
      </c>
      <c r="F41" s="151"/>
      <c r="G41" s="154">
        <v>3306</v>
      </c>
      <c r="H41" s="156">
        <v>78.8</v>
      </c>
      <c r="I41" s="151"/>
      <c r="J41" s="151"/>
      <c r="K41" s="154">
        <v>4146</v>
      </c>
      <c r="L41" s="141"/>
      <c r="M41" s="154">
        <v>560</v>
      </c>
      <c r="N41" s="156">
        <v>13.5</v>
      </c>
      <c r="O41" s="154"/>
      <c r="P41" s="154">
        <v>3256</v>
      </c>
      <c r="Q41" s="156">
        <v>78.5</v>
      </c>
      <c r="R41" s="151"/>
      <c r="S41" s="151"/>
      <c r="T41" s="154">
        <v>4250</v>
      </c>
      <c r="U41" s="141"/>
      <c r="V41" s="154">
        <v>598</v>
      </c>
      <c r="W41" s="156">
        <v>14.1</v>
      </c>
      <c r="X41" s="154"/>
      <c r="Y41" s="154">
        <v>3279</v>
      </c>
      <c r="Z41" s="156">
        <v>77.2</v>
      </c>
    </row>
    <row r="42" spans="1:26" ht="15" customHeight="1" x14ac:dyDescent="0.2">
      <c r="A42" s="153" t="s">
        <v>373</v>
      </c>
      <c r="B42" s="154">
        <v>573</v>
      </c>
      <c r="C42" s="155"/>
      <c r="D42" s="154">
        <v>192</v>
      </c>
      <c r="E42" s="156">
        <v>33.5</v>
      </c>
      <c r="F42" s="151"/>
      <c r="G42" s="154">
        <v>156</v>
      </c>
      <c r="H42" s="156">
        <v>27.2</v>
      </c>
      <c r="I42" s="151"/>
      <c r="J42" s="151"/>
      <c r="K42" s="154">
        <v>585</v>
      </c>
      <c r="L42" s="141"/>
      <c r="M42" s="154">
        <v>166</v>
      </c>
      <c r="N42" s="156">
        <v>28.4</v>
      </c>
      <c r="O42" s="154"/>
      <c r="P42" s="154">
        <v>181</v>
      </c>
      <c r="Q42" s="156">
        <v>30.9</v>
      </c>
      <c r="R42" s="151"/>
      <c r="S42" s="151"/>
      <c r="T42" s="154">
        <v>572</v>
      </c>
      <c r="U42" s="141"/>
      <c r="V42" s="154">
        <v>196</v>
      </c>
      <c r="W42" s="156">
        <v>34.299999999999997</v>
      </c>
      <c r="X42" s="154"/>
      <c r="Y42" s="154">
        <v>161</v>
      </c>
      <c r="Z42" s="156">
        <v>28.1</v>
      </c>
    </row>
    <row r="43" spans="1:26" ht="15" customHeight="1" x14ac:dyDescent="0.2">
      <c r="A43" s="153" t="s">
        <v>374</v>
      </c>
      <c r="B43" s="154">
        <v>2064</v>
      </c>
      <c r="C43" s="155"/>
      <c r="D43" s="154">
        <v>660</v>
      </c>
      <c r="E43" s="156">
        <v>32</v>
      </c>
      <c r="F43" s="151"/>
      <c r="G43" s="154">
        <v>897</v>
      </c>
      <c r="H43" s="156">
        <v>43.5</v>
      </c>
      <c r="I43" s="151"/>
      <c r="J43" s="151"/>
      <c r="K43" s="154">
        <v>2311</v>
      </c>
      <c r="L43" s="141"/>
      <c r="M43" s="154">
        <v>738</v>
      </c>
      <c r="N43" s="156">
        <v>31.9</v>
      </c>
      <c r="O43" s="154"/>
      <c r="P43" s="154">
        <v>1007</v>
      </c>
      <c r="Q43" s="156">
        <v>43.6</v>
      </c>
      <c r="R43" s="151"/>
      <c r="S43" s="151"/>
      <c r="T43" s="154">
        <v>2336</v>
      </c>
      <c r="U43" s="141"/>
      <c r="V43" s="154">
        <v>821</v>
      </c>
      <c r="W43" s="156">
        <v>35.1</v>
      </c>
      <c r="X43" s="154"/>
      <c r="Y43" s="154">
        <v>1000</v>
      </c>
      <c r="Z43" s="156">
        <v>42.8</v>
      </c>
    </row>
    <row r="44" spans="1:26" ht="15" customHeight="1" x14ac:dyDescent="0.2">
      <c r="A44" s="153" t="s">
        <v>38</v>
      </c>
      <c r="B44" s="154">
        <v>89949</v>
      </c>
      <c r="C44" s="155"/>
      <c r="D44" s="154">
        <v>4723</v>
      </c>
      <c r="E44" s="156">
        <v>5.3</v>
      </c>
      <c r="F44" s="151"/>
      <c r="G44" s="154">
        <v>82664</v>
      </c>
      <c r="H44" s="156">
        <v>91.9</v>
      </c>
      <c r="I44" s="151"/>
      <c r="J44" s="151"/>
      <c r="K44" s="154">
        <v>89920</v>
      </c>
      <c r="L44" s="141"/>
      <c r="M44" s="154">
        <v>3232</v>
      </c>
      <c r="N44" s="156">
        <v>3.6</v>
      </c>
      <c r="O44" s="154"/>
      <c r="P44" s="154">
        <v>84158</v>
      </c>
      <c r="Q44" s="156">
        <v>93.6</v>
      </c>
      <c r="R44" s="151"/>
      <c r="S44" s="151"/>
      <c r="T44" s="154">
        <v>94173</v>
      </c>
      <c r="U44" s="141"/>
      <c r="V44" s="154">
        <v>2975</v>
      </c>
      <c r="W44" s="156">
        <v>3.2</v>
      </c>
      <c r="X44" s="154"/>
      <c r="Y44" s="154">
        <v>89104</v>
      </c>
      <c r="Z44" s="156">
        <v>94.6</v>
      </c>
    </row>
    <row r="45" spans="1:26" ht="15" customHeight="1" x14ac:dyDescent="0.2">
      <c r="A45" s="153" t="s">
        <v>32</v>
      </c>
      <c r="B45" s="154">
        <v>3300</v>
      </c>
      <c r="C45" s="155"/>
      <c r="D45" s="154">
        <v>854</v>
      </c>
      <c r="E45" s="156">
        <v>25.9</v>
      </c>
      <c r="F45" s="151"/>
      <c r="G45" s="154">
        <v>1761</v>
      </c>
      <c r="H45" s="156">
        <v>53.4</v>
      </c>
      <c r="I45" s="151"/>
      <c r="J45" s="151"/>
      <c r="K45" s="154">
        <v>3557</v>
      </c>
      <c r="L45" s="141"/>
      <c r="M45" s="154">
        <v>921</v>
      </c>
      <c r="N45" s="156">
        <v>25.9</v>
      </c>
      <c r="O45" s="154"/>
      <c r="P45" s="154">
        <v>1936</v>
      </c>
      <c r="Q45" s="156">
        <v>54.4</v>
      </c>
      <c r="R45" s="151"/>
      <c r="S45" s="151"/>
      <c r="T45" s="154">
        <v>3828</v>
      </c>
      <c r="U45" s="141"/>
      <c r="V45" s="154">
        <v>1016</v>
      </c>
      <c r="W45" s="156">
        <v>26.5</v>
      </c>
      <c r="X45" s="154"/>
      <c r="Y45" s="154">
        <v>2177</v>
      </c>
      <c r="Z45" s="156">
        <v>56.9</v>
      </c>
    </row>
    <row r="46" spans="1:26" ht="15" customHeight="1" x14ac:dyDescent="0.2">
      <c r="A46" s="153" t="s">
        <v>375</v>
      </c>
      <c r="B46" s="154">
        <v>1104</v>
      </c>
      <c r="C46" s="155"/>
      <c r="D46" s="154">
        <v>150</v>
      </c>
      <c r="E46" s="156">
        <v>13.6</v>
      </c>
      <c r="F46" s="151"/>
      <c r="G46" s="154">
        <v>740</v>
      </c>
      <c r="H46" s="156">
        <v>67</v>
      </c>
      <c r="I46" s="151"/>
      <c r="J46" s="151"/>
      <c r="K46" s="154">
        <v>950</v>
      </c>
      <c r="L46" s="141"/>
      <c r="M46" s="154">
        <v>116</v>
      </c>
      <c r="N46" s="156">
        <v>12.2</v>
      </c>
      <c r="O46" s="154"/>
      <c r="P46" s="154">
        <v>639</v>
      </c>
      <c r="Q46" s="156">
        <v>67.3</v>
      </c>
      <c r="R46" s="151"/>
      <c r="S46" s="151"/>
      <c r="T46" s="154">
        <v>843</v>
      </c>
      <c r="U46" s="141"/>
      <c r="V46" s="154">
        <v>100</v>
      </c>
      <c r="W46" s="156">
        <v>11.9</v>
      </c>
      <c r="X46" s="154"/>
      <c r="Y46" s="154">
        <v>607</v>
      </c>
      <c r="Z46" s="156">
        <v>72</v>
      </c>
    </row>
    <row r="47" spans="1:26" ht="15" customHeight="1" x14ac:dyDescent="0.2">
      <c r="A47" s="153" t="s">
        <v>33</v>
      </c>
      <c r="B47" s="154">
        <v>3369</v>
      </c>
      <c r="C47" s="155"/>
      <c r="D47" s="154">
        <v>740</v>
      </c>
      <c r="E47" s="156">
        <v>22</v>
      </c>
      <c r="F47" s="151"/>
      <c r="G47" s="154">
        <v>2167</v>
      </c>
      <c r="H47" s="156">
        <v>64.3</v>
      </c>
      <c r="I47" s="151"/>
      <c r="J47" s="151"/>
      <c r="K47" s="154">
        <v>3785</v>
      </c>
      <c r="L47" s="141"/>
      <c r="M47" s="154">
        <v>723</v>
      </c>
      <c r="N47" s="156">
        <v>19.100000000000001</v>
      </c>
      <c r="O47" s="154"/>
      <c r="P47" s="154">
        <v>2650</v>
      </c>
      <c r="Q47" s="156">
        <v>70</v>
      </c>
      <c r="R47" s="151"/>
      <c r="S47" s="151"/>
      <c r="T47" s="154">
        <v>4161</v>
      </c>
      <c r="U47" s="141"/>
      <c r="V47" s="154">
        <v>746</v>
      </c>
      <c r="W47" s="156">
        <v>17.899999999999999</v>
      </c>
      <c r="X47" s="154"/>
      <c r="Y47" s="154">
        <v>2988</v>
      </c>
      <c r="Z47" s="156">
        <v>71.8</v>
      </c>
    </row>
    <row r="48" spans="1:26" ht="15" customHeight="1" x14ac:dyDescent="0.2">
      <c r="A48" s="153" t="s">
        <v>376</v>
      </c>
      <c r="B48" s="154">
        <v>621</v>
      </c>
      <c r="C48" s="155"/>
      <c r="D48" s="154">
        <v>174</v>
      </c>
      <c r="E48" s="156">
        <v>28</v>
      </c>
      <c r="F48" s="151"/>
      <c r="G48" s="154">
        <v>228</v>
      </c>
      <c r="H48" s="156">
        <v>36.700000000000003</v>
      </c>
      <c r="I48" s="151"/>
      <c r="J48" s="151"/>
      <c r="K48" s="154">
        <v>622</v>
      </c>
      <c r="L48" s="141"/>
      <c r="M48" s="154">
        <v>191</v>
      </c>
      <c r="N48" s="156">
        <v>30.7</v>
      </c>
      <c r="O48" s="154"/>
      <c r="P48" s="154">
        <v>236</v>
      </c>
      <c r="Q48" s="156">
        <v>37.9</v>
      </c>
      <c r="R48" s="151"/>
      <c r="S48" s="151"/>
      <c r="T48" s="154">
        <v>632</v>
      </c>
      <c r="U48" s="141"/>
      <c r="V48" s="154">
        <v>154</v>
      </c>
      <c r="W48" s="156">
        <v>24.4</v>
      </c>
      <c r="X48" s="154"/>
      <c r="Y48" s="154">
        <v>273</v>
      </c>
      <c r="Z48" s="156">
        <v>43.2</v>
      </c>
    </row>
    <row r="49" spans="1:16329" ht="15" customHeight="1" x14ac:dyDescent="0.2">
      <c r="A49" s="153" t="s">
        <v>377</v>
      </c>
      <c r="B49" s="154">
        <v>874</v>
      </c>
      <c r="C49" s="155"/>
      <c r="D49" s="154">
        <v>128</v>
      </c>
      <c r="E49" s="156">
        <v>14.6</v>
      </c>
      <c r="F49" s="151"/>
      <c r="G49" s="154">
        <v>601</v>
      </c>
      <c r="H49" s="156">
        <v>68.8</v>
      </c>
      <c r="I49" s="151"/>
      <c r="J49" s="151"/>
      <c r="K49" s="154">
        <v>915</v>
      </c>
      <c r="L49" s="141"/>
      <c r="M49" s="154">
        <v>142</v>
      </c>
      <c r="N49" s="156">
        <v>15.5</v>
      </c>
      <c r="O49" s="154"/>
      <c r="P49" s="154">
        <v>620</v>
      </c>
      <c r="Q49" s="156">
        <v>67.8</v>
      </c>
      <c r="R49" s="151"/>
      <c r="S49" s="151"/>
      <c r="T49" s="154">
        <v>799</v>
      </c>
      <c r="U49" s="141"/>
      <c r="V49" s="154">
        <v>118</v>
      </c>
      <c r="W49" s="156">
        <v>14.8</v>
      </c>
      <c r="X49" s="154"/>
      <c r="Y49" s="154">
        <v>536</v>
      </c>
      <c r="Z49" s="156">
        <v>67.099999999999994</v>
      </c>
    </row>
    <row r="50" spans="1:16329" ht="15" customHeight="1" x14ac:dyDescent="0.2">
      <c r="A50" s="153" t="s">
        <v>378</v>
      </c>
      <c r="B50" s="154">
        <v>528</v>
      </c>
      <c r="C50" s="155"/>
      <c r="D50" s="154">
        <v>192</v>
      </c>
      <c r="E50" s="156">
        <v>36.4</v>
      </c>
      <c r="F50" s="151"/>
      <c r="G50" s="154">
        <v>279</v>
      </c>
      <c r="H50" s="156">
        <v>52.8</v>
      </c>
      <c r="I50" s="151"/>
      <c r="J50" s="151"/>
      <c r="K50" s="154">
        <v>445</v>
      </c>
      <c r="L50" s="141"/>
      <c r="M50" s="154">
        <v>177</v>
      </c>
      <c r="N50" s="156">
        <v>39.799999999999997</v>
      </c>
      <c r="O50" s="154"/>
      <c r="P50" s="154">
        <v>219</v>
      </c>
      <c r="Q50" s="156">
        <v>49.2</v>
      </c>
      <c r="R50" s="151"/>
      <c r="S50" s="151"/>
      <c r="T50" s="154">
        <v>561</v>
      </c>
      <c r="U50" s="141"/>
      <c r="V50" s="154">
        <v>246</v>
      </c>
      <c r="W50" s="156">
        <v>43.9</v>
      </c>
      <c r="X50" s="154"/>
      <c r="Y50" s="154">
        <v>252</v>
      </c>
      <c r="Z50" s="156">
        <v>44.9</v>
      </c>
    </row>
    <row r="51" spans="1:16329" ht="15" customHeight="1" x14ac:dyDescent="0.2">
      <c r="A51" s="153" t="s">
        <v>442</v>
      </c>
      <c r="B51" s="154">
        <v>971</v>
      </c>
      <c r="C51" s="155"/>
      <c r="D51" s="154">
        <v>253</v>
      </c>
      <c r="E51" s="156">
        <v>26.1</v>
      </c>
      <c r="F51" s="151"/>
      <c r="G51" s="154">
        <v>423</v>
      </c>
      <c r="H51" s="156">
        <v>43.6</v>
      </c>
      <c r="I51" s="151"/>
      <c r="J51" s="151"/>
      <c r="K51" s="154">
        <v>960</v>
      </c>
      <c r="L51" s="141"/>
      <c r="M51" s="154">
        <v>249</v>
      </c>
      <c r="N51" s="156">
        <v>25.9</v>
      </c>
      <c r="O51" s="154"/>
      <c r="P51" s="154">
        <v>410</v>
      </c>
      <c r="Q51" s="156">
        <v>42.7</v>
      </c>
      <c r="R51" s="151"/>
      <c r="S51" s="151"/>
      <c r="T51" s="154">
        <v>998</v>
      </c>
      <c r="U51" s="141"/>
      <c r="V51" s="154">
        <v>201</v>
      </c>
      <c r="W51" s="156">
        <v>20.100000000000001</v>
      </c>
      <c r="X51" s="154"/>
      <c r="Y51" s="154">
        <v>514</v>
      </c>
      <c r="Z51" s="156">
        <v>51.5</v>
      </c>
    </row>
    <row r="52" spans="1:16329" ht="15" customHeight="1" x14ac:dyDescent="0.2">
      <c r="A52" s="153" t="s">
        <v>37</v>
      </c>
      <c r="B52" s="154">
        <v>4791</v>
      </c>
      <c r="C52" s="155"/>
      <c r="D52" s="154">
        <v>1542</v>
      </c>
      <c r="E52" s="156">
        <v>32.200000000000003</v>
      </c>
      <c r="F52" s="151"/>
      <c r="G52" s="154">
        <v>1783</v>
      </c>
      <c r="H52" s="156">
        <v>37.200000000000003</v>
      </c>
      <c r="I52" s="151"/>
      <c r="J52" s="151"/>
      <c r="K52" s="154">
        <v>4793</v>
      </c>
      <c r="L52" s="141"/>
      <c r="M52" s="154">
        <v>1668</v>
      </c>
      <c r="N52" s="156">
        <v>34.799999999999997</v>
      </c>
      <c r="O52" s="154"/>
      <c r="P52" s="154">
        <v>1833</v>
      </c>
      <c r="Q52" s="156">
        <v>38.200000000000003</v>
      </c>
      <c r="R52" s="151"/>
      <c r="S52" s="151"/>
      <c r="T52" s="154">
        <v>5479</v>
      </c>
      <c r="U52" s="141"/>
      <c r="V52" s="154">
        <v>1967</v>
      </c>
      <c r="W52" s="156">
        <v>35.9</v>
      </c>
      <c r="X52" s="154"/>
      <c r="Y52" s="154">
        <v>2229</v>
      </c>
      <c r="Z52" s="156">
        <v>40.700000000000003</v>
      </c>
    </row>
    <row r="53" spans="1:16329" ht="15" customHeight="1" x14ac:dyDescent="0.2">
      <c r="A53" s="153" t="s">
        <v>380</v>
      </c>
      <c r="B53" s="154">
        <v>2200</v>
      </c>
      <c r="C53" s="155"/>
      <c r="D53" s="154">
        <v>523</v>
      </c>
      <c r="E53" s="156">
        <v>23.8</v>
      </c>
      <c r="F53" s="151"/>
      <c r="G53" s="154">
        <v>1434</v>
      </c>
      <c r="H53" s="156">
        <v>65.2</v>
      </c>
      <c r="I53" s="151"/>
      <c r="J53" s="151"/>
      <c r="K53" s="154">
        <v>2250</v>
      </c>
      <c r="L53" s="141"/>
      <c r="M53" s="154">
        <v>553</v>
      </c>
      <c r="N53" s="156">
        <v>24.6</v>
      </c>
      <c r="O53" s="154"/>
      <c r="P53" s="154">
        <v>1371</v>
      </c>
      <c r="Q53" s="156">
        <v>60.9</v>
      </c>
      <c r="R53" s="151"/>
      <c r="S53" s="151"/>
      <c r="T53" s="154">
        <v>2391</v>
      </c>
      <c r="U53" s="141"/>
      <c r="V53" s="154">
        <v>602</v>
      </c>
      <c r="W53" s="156">
        <v>25.2</v>
      </c>
      <c r="X53" s="154"/>
      <c r="Y53" s="154">
        <v>1414</v>
      </c>
      <c r="Z53" s="156">
        <v>59.1</v>
      </c>
    </row>
    <row r="54" spans="1:16329" ht="15" customHeight="1" x14ac:dyDescent="0.2">
      <c r="A54" s="153" t="s">
        <v>381</v>
      </c>
      <c r="B54" s="154">
        <v>1793</v>
      </c>
      <c r="C54" s="155"/>
      <c r="D54" s="154">
        <v>695</v>
      </c>
      <c r="E54" s="156">
        <v>38.799999999999997</v>
      </c>
      <c r="F54" s="151"/>
      <c r="G54" s="154">
        <v>672</v>
      </c>
      <c r="H54" s="156">
        <v>37.5</v>
      </c>
      <c r="I54" s="151"/>
      <c r="J54" s="151"/>
      <c r="K54" s="154">
        <v>1788</v>
      </c>
      <c r="L54" s="141"/>
      <c r="M54" s="154">
        <v>691</v>
      </c>
      <c r="N54" s="156">
        <v>38.6</v>
      </c>
      <c r="O54" s="154"/>
      <c r="P54" s="154">
        <v>684</v>
      </c>
      <c r="Q54" s="156">
        <v>38.299999999999997</v>
      </c>
      <c r="R54" s="151"/>
      <c r="S54" s="151"/>
      <c r="T54" s="154">
        <v>1854</v>
      </c>
      <c r="U54" s="141"/>
      <c r="V54" s="154">
        <v>772</v>
      </c>
      <c r="W54" s="156">
        <v>41.6</v>
      </c>
      <c r="X54" s="154"/>
      <c r="Y54" s="154">
        <v>678</v>
      </c>
      <c r="Z54" s="156">
        <v>36.6</v>
      </c>
    </row>
    <row r="55" spans="1:16329" ht="15" customHeight="1" x14ac:dyDescent="0.2">
      <c r="A55" s="153" t="s">
        <v>39</v>
      </c>
      <c r="B55" s="154">
        <v>4332</v>
      </c>
      <c r="C55" s="155"/>
      <c r="D55" s="154">
        <v>846</v>
      </c>
      <c r="E55" s="156">
        <v>19.5</v>
      </c>
      <c r="F55" s="151"/>
      <c r="G55" s="154">
        <v>3099</v>
      </c>
      <c r="H55" s="156">
        <v>71.5</v>
      </c>
      <c r="I55" s="151"/>
      <c r="J55" s="151"/>
      <c r="K55" s="154">
        <v>4344</v>
      </c>
      <c r="L55" s="141"/>
      <c r="M55" s="154">
        <v>644</v>
      </c>
      <c r="N55" s="156">
        <v>14.8</v>
      </c>
      <c r="O55" s="154"/>
      <c r="P55" s="154">
        <v>3254</v>
      </c>
      <c r="Q55" s="156">
        <v>74.900000000000006</v>
      </c>
      <c r="R55" s="151"/>
      <c r="S55" s="151"/>
      <c r="T55" s="154">
        <v>4096</v>
      </c>
      <c r="U55" s="141"/>
      <c r="V55" s="154">
        <v>789</v>
      </c>
      <c r="W55" s="156">
        <v>19.3</v>
      </c>
      <c r="X55" s="154"/>
      <c r="Y55" s="154">
        <v>3118</v>
      </c>
      <c r="Z55" s="156">
        <v>76.099999999999994</v>
      </c>
    </row>
    <row r="56" spans="1:16329" ht="15" customHeight="1" x14ac:dyDescent="0.2">
      <c r="A56" s="153" t="s">
        <v>382</v>
      </c>
      <c r="B56" s="154">
        <v>524</v>
      </c>
      <c r="C56" s="155"/>
      <c r="D56" s="154">
        <v>151</v>
      </c>
      <c r="E56" s="156">
        <v>28.8</v>
      </c>
      <c r="F56" s="151"/>
      <c r="G56" s="154">
        <v>244</v>
      </c>
      <c r="H56" s="156">
        <v>46.6</v>
      </c>
      <c r="I56" s="151"/>
      <c r="J56" s="151"/>
      <c r="K56" s="154">
        <v>507</v>
      </c>
      <c r="L56" s="141"/>
      <c r="M56" s="154">
        <v>162</v>
      </c>
      <c r="N56" s="156">
        <v>32</v>
      </c>
      <c r="O56" s="154"/>
      <c r="P56" s="154">
        <v>212</v>
      </c>
      <c r="Q56" s="156">
        <v>41.8</v>
      </c>
      <c r="R56" s="151"/>
      <c r="S56" s="151"/>
      <c r="T56" s="154">
        <v>480</v>
      </c>
      <c r="U56" s="141"/>
      <c r="V56" s="154">
        <v>146</v>
      </c>
      <c r="W56" s="156">
        <v>30.4</v>
      </c>
      <c r="X56" s="154"/>
      <c r="Y56" s="154">
        <v>205</v>
      </c>
      <c r="Z56" s="156">
        <v>42.7</v>
      </c>
    </row>
    <row r="57" spans="1:16329" ht="15" customHeight="1" x14ac:dyDescent="0.2">
      <c r="A57" s="153" t="s">
        <v>42</v>
      </c>
      <c r="B57" s="154">
        <v>1180</v>
      </c>
      <c r="C57" s="155"/>
      <c r="D57" s="154">
        <v>36</v>
      </c>
      <c r="E57" s="156">
        <v>3.1</v>
      </c>
      <c r="F57" s="151"/>
      <c r="G57" s="154">
        <v>1142</v>
      </c>
      <c r="H57" s="156">
        <v>96.8</v>
      </c>
      <c r="I57" s="151"/>
      <c r="J57" s="151"/>
      <c r="K57" s="154">
        <v>1221</v>
      </c>
      <c r="L57" s="141"/>
      <c r="M57" s="154">
        <v>50</v>
      </c>
      <c r="N57" s="156">
        <v>4.0999999999999996</v>
      </c>
      <c r="O57" s="154"/>
      <c r="P57" s="154">
        <v>1167</v>
      </c>
      <c r="Q57" s="156">
        <v>95.6</v>
      </c>
      <c r="R57" s="151"/>
      <c r="S57" s="151"/>
      <c r="T57" s="154">
        <v>1097</v>
      </c>
      <c r="U57" s="141"/>
      <c r="V57" s="154">
        <v>27</v>
      </c>
      <c r="W57" s="156">
        <v>2.5</v>
      </c>
      <c r="X57" s="154"/>
      <c r="Y57" s="154">
        <v>1068</v>
      </c>
      <c r="Z57" s="156">
        <v>97.4</v>
      </c>
    </row>
    <row r="58" spans="1:16329" ht="15" customHeight="1" x14ac:dyDescent="0.2">
      <c r="A58" s="153" t="s">
        <v>43</v>
      </c>
      <c r="B58" s="154">
        <v>10819</v>
      </c>
      <c r="C58" s="155"/>
      <c r="D58" s="154">
        <v>553</v>
      </c>
      <c r="E58" s="156">
        <v>5.0999999999999996</v>
      </c>
      <c r="F58" s="151"/>
      <c r="G58" s="154">
        <v>10011</v>
      </c>
      <c r="H58" s="156">
        <v>92.5</v>
      </c>
      <c r="I58" s="151"/>
      <c r="J58" s="151"/>
      <c r="K58" s="154">
        <v>10602</v>
      </c>
      <c r="L58" s="141"/>
      <c r="M58" s="154">
        <v>606</v>
      </c>
      <c r="N58" s="156">
        <v>5.7</v>
      </c>
      <c r="O58" s="154"/>
      <c r="P58" s="154">
        <v>9738</v>
      </c>
      <c r="Q58" s="156">
        <v>91.9</v>
      </c>
      <c r="R58" s="151"/>
      <c r="S58" s="151"/>
      <c r="T58" s="154">
        <v>10328</v>
      </c>
      <c r="U58" s="141"/>
      <c r="V58" s="154">
        <v>750</v>
      </c>
      <c r="W58" s="156">
        <v>7.3</v>
      </c>
      <c r="X58" s="154"/>
      <c r="Y58" s="154">
        <v>9484</v>
      </c>
      <c r="Z58" s="156">
        <v>91.8</v>
      </c>
    </row>
    <row r="59" spans="1:16329" ht="15" customHeight="1" x14ac:dyDescent="0.2">
      <c r="A59" s="153" t="s">
        <v>443</v>
      </c>
      <c r="B59" s="154">
        <v>538</v>
      </c>
      <c r="C59" s="155"/>
      <c r="D59" s="154">
        <v>444</v>
      </c>
      <c r="E59" s="156">
        <v>82.5</v>
      </c>
      <c r="F59" s="151"/>
      <c r="G59" s="154">
        <v>88</v>
      </c>
      <c r="H59" s="156">
        <v>16.399999999999999</v>
      </c>
      <c r="I59" s="151"/>
      <c r="J59" s="151"/>
      <c r="K59" s="154">
        <v>539</v>
      </c>
      <c r="L59" s="141"/>
      <c r="M59" s="154">
        <v>456</v>
      </c>
      <c r="N59" s="156">
        <v>84.6</v>
      </c>
      <c r="O59" s="154"/>
      <c r="P59" s="154">
        <v>79</v>
      </c>
      <c r="Q59" s="156">
        <v>14.7</v>
      </c>
      <c r="R59" s="151"/>
      <c r="S59" s="151"/>
      <c r="T59" s="154">
        <v>588</v>
      </c>
      <c r="U59" s="141"/>
      <c r="V59" s="154">
        <v>498</v>
      </c>
      <c r="W59" s="156">
        <v>84.7</v>
      </c>
      <c r="X59" s="154"/>
      <c r="Y59" s="154">
        <v>78</v>
      </c>
      <c r="Z59" s="156">
        <v>13.3</v>
      </c>
    </row>
    <row r="60" spans="1:16329" ht="4.5" customHeight="1" x14ac:dyDescent="0.2">
      <c r="A60" s="153"/>
      <c r="B60" s="154"/>
      <c r="C60" s="155"/>
      <c r="D60" s="154"/>
      <c r="E60" s="157"/>
      <c r="F60" s="151"/>
      <c r="G60" s="155"/>
      <c r="H60" s="156"/>
      <c r="I60" s="151"/>
      <c r="J60" s="151"/>
      <c r="K60" s="154"/>
      <c r="L60" s="154"/>
      <c r="M60" s="154"/>
      <c r="N60" s="156"/>
      <c r="O60" s="151"/>
      <c r="P60" s="154"/>
      <c r="Q60" s="156"/>
      <c r="R60" s="151"/>
      <c r="S60" s="151"/>
      <c r="T60" s="154"/>
      <c r="U60" s="154"/>
      <c r="V60" s="154"/>
      <c r="W60" s="156"/>
      <c r="X60" s="151"/>
      <c r="Y60" s="154"/>
      <c r="Z60" s="156"/>
    </row>
    <row r="61" spans="1:16329" s="160" customFormat="1" ht="15" customHeight="1" x14ac:dyDescent="0.2">
      <c r="A61" s="158" t="s">
        <v>444</v>
      </c>
      <c r="B61" s="147">
        <v>4071167</v>
      </c>
      <c r="C61" s="148"/>
      <c r="D61" s="147">
        <v>677000</v>
      </c>
      <c r="E61" s="149">
        <v>16.600000000000001</v>
      </c>
      <c r="F61" s="150"/>
      <c r="G61" s="147">
        <v>3345410</v>
      </c>
      <c r="H61" s="149">
        <v>82.2</v>
      </c>
      <c r="I61" s="151"/>
      <c r="J61" s="151"/>
      <c r="K61" s="147">
        <v>3721101</v>
      </c>
      <c r="L61" s="152"/>
      <c r="M61" s="147">
        <v>339560</v>
      </c>
      <c r="N61" s="149">
        <v>9.1</v>
      </c>
      <c r="O61" s="147"/>
      <c r="P61" s="147">
        <v>3324492</v>
      </c>
      <c r="Q61" s="149">
        <v>89.3</v>
      </c>
      <c r="R61" s="151"/>
      <c r="S61" s="151"/>
      <c r="T61" s="147">
        <v>3811347</v>
      </c>
      <c r="U61" s="152"/>
      <c r="V61" s="147">
        <v>287441</v>
      </c>
      <c r="W61" s="149">
        <v>7.5</v>
      </c>
      <c r="X61" s="147"/>
      <c r="Y61" s="147">
        <v>3502529</v>
      </c>
      <c r="Z61" s="149">
        <v>91.9</v>
      </c>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c r="CZ61" s="159"/>
      <c r="DA61" s="159"/>
      <c r="DB61" s="159"/>
      <c r="DC61" s="159"/>
      <c r="DD61" s="159"/>
      <c r="DE61" s="159"/>
      <c r="DF61" s="159"/>
      <c r="DG61" s="159"/>
      <c r="DH61" s="159"/>
      <c r="DI61" s="159"/>
      <c r="DJ61" s="159"/>
      <c r="DK61" s="159"/>
      <c r="DL61" s="159"/>
      <c r="DM61" s="159"/>
      <c r="DN61" s="159"/>
      <c r="DO61" s="159"/>
      <c r="DP61" s="159"/>
      <c r="DQ61" s="159"/>
      <c r="DR61" s="159"/>
      <c r="DS61" s="159"/>
      <c r="DT61" s="159"/>
      <c r="DU61" s="159"/>
      <c r="DV61" s="159"/>
      <c r="DW61" s="159"/>
      <c r="DX61" s="159"/>
      <c r="DY61" s="159"/>
      <c r="DZ61" s="159"/>
      <c r="EA61" s="159"/>
      <c r="EB61" s="159"/>
      <c r="EC61" s="159"/>
      <c r="ED61" s="159"/>
      <c r="EE61" s="159"/>
      <c r="EF61" s="159"/>
      <c r="EG61" s="159"/>
      <c r="EH61" s="159"/>
      <c r="EI61" s="159"/>
      <c r="EJ61" s="159"/>
      <c r="EK61" s="159"/>
      <c r="EL61" s="159"/>
      <c r="EM61" s="159"/>
      <c r="EN61" s="159"/>
      <c r="EO61" s="159"/>
      <c r="EP61" s="159"/>
      <c r="EQ61" s="159"/>
      <c r="ER61" s="159"/>
      <c r="ES61" s="159"/>
      <c r="ET61" s="159"/>
      <c r="EU61" s="159"/>
      <c r="EV61" s="159"/>
      <c r="EW61" s="159"/>
      <c r="EX61" s="159"/>
      <c r="EY61" s="159"/>
      <c r="EZ61" s="159"/>
      <c r="FA61" s="159"/>
      <c r="FB61" s="159"/>
      <c r="FC61" s="159"/>
      <c r="FD61" s="159"/>
      <c r="FE61" s="159"/>
      <c r="FF61" s="159"/>
      <c r="FG61" s="159"/>
      <c r="FH61" s="159"/>
      <c r="FI61" s="159"/>
      <c r="FJ61" s="159"/>
      <c r="FK61" s="159"/>
      <c r="FL61" s="159"/>
      <c r="FM61" s="159"/>
      <c r="FN61" s="159"/>
      <c r="FO61" s="159"/>
      <c r="FP61" s="159"/>
      <c r="FQ61" s="159"/>
      <c r="FR61" s="159"/>
      <c r="FS61" s="159"/>
      <c r="FT61" s="159"/>
      <c r="FU61" s="159"/>
      <c r="FV61" s="159"/>
      <c r="FW61" s="159"/>
      <c r="FX61" s="159"/>
      <c r="FY61" s="159"/>
      <c r="FZ61" s="159"/>
      <c r="GA61" s="159"/>
      <c r="GB61" s="159"/>
      <c r="GC61" s="159"/>
      <c r="GD61" s="159"/>
      <c r="GE61" s="159"/>
      <c r="GF61" s="159"/>
      <c r="GG61" s="159"/>
      <c r="GH61" s="159"/>
      <c r="GI61" s="159"/>
      <c r="GJ61" s="159"/>
      <c r="GK61" s="159"/>
      <c r="GL61" s="159"/>
      <c r="GM61" s="159"/>
      <c r="GN61" s="159"/>
      <c r="GO61" s="159"/>
      <c r="GP61" s="159"/>
      <c r="GQ61" s="159"/>
      <c r="GR61" s="159"/>
      <c r="GS61" s="159"/>
      <c r="GT61" s="159"/>
      <c r="GU61" s="159"/>
      <c r="GV61" s="159"/>
      <c r="GW61" s="159"/>
      <c r="GX61" s="159"/>
      <c r="GY61" s="159"/>
      <c r="GZ61" s="159"/>
      <c r="HA61" s="159"/>
      <c r="HB61" s="159"/>
      <c r="HC61" s="159"/>
      <c r="HD61" s="159"/>
      <c r="HE61" s="159"/>
      <c r="HF61" s="159"/>
      <c r="HG61" s="159"/>
      <c r="HH61" s="159"/>
      <c r="HI61" s="159"/>
      <c r="HJ61" s="159"/>
      <c r="HK61" s="159"/>
      <c r="HL61" s="159"/>
      <c r="HM61" s="159"/>
      <c r="HN61" s="159"/>
      <c r="HO61" s="159"/>
      <c r="HP61" s="159"/>
      <c r="HQ61" s="159"/>
      <c r="HR61" s="159"/>
      <c r="HS61" s="159"/>
      <c r="HT61" s="159"/>
      <c r="HU61" s="159"/>
      <c r="HV61" s="159"/>
      <c r="HW61" s="159"/>
      <c r="HX61" s="159"/>
      <c r="HY61" s="159"/>
      <c r="HZ61" s="159"/>
      <c r="IA61" s="159"/>
      <c r="IB61" s="159"/>
      <c r="IC61" s="159"/>
      <c r="ID61" s="159"/>
      <c r="IE61" s="159"/>
      <c r="IF61" s="159"/>
      <c r="IG61" s="159"/>
      <c r="IH61" s="159"/>
      <c r="II61" s="159"/>
      <c r="IJ61" s="159"/>
      <c r="IK61" s="159"/>
      <c r="IL61" s="159"/>
      <c r="IM61" s="159"/>
      <c r="IN61" s="159"/>
      <c r="IO61" s="159"/>
      <c r="IP61" s="159"/>
      <c r="IQ61" s="159"/>
      <c r="IR61" s="159"/>
      <c r="IS61" s="159"/>
      <c r="IT61" s="159"/>
      <c r="IU61" s="159"/>
      <c r="IV61" s="159"/>
      <c r="IW61" s="159"/>
      <c r="IX61" s="159"/>
      <c r="IY61" s="159"/>
      <c r="IZ61" s="159"/>
      <c r="JA61" s="159"/>
      <c r="JB61" s="159"/>
      <c r="JC61" s="159"/>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c r="KJ61" s="159"/>
      <c r="KK61" s="159"/>
      <c r="KL61" s="159"/>
      <c r="KM61" s="159"/>
      <c r="KN61" s="159"/>
      <c r="KO61" s="159"/>
      <c r="KP61" s="159"/>
      <c r="KQ61" s="159"/>
      <c r="KR61" s="159"/>
      <c r="KS61" s="159"/>
      <c r="KT61" s="159"/>
      <c r="KU61" s="159"/>
      <c r="KV61" s="159"/>
      <c r="KW61" s="159"/>
      <c r="KX61" s="159"/>
      <c r="KY61" s="159"/>
      <c r="KZ61" s="159"/>
      <c r="LA61" s="159"/>
      <c r="LB61" s="159"/>
      <c r="LC61" s="159"/>
      <c r="LD61" s="159"/>
      <c r="LE61" s="159"/>
      <c r="LF61" s="159"/>
      <c r="LG61" s="159"/>
      <c r="LH61" s="159"/>
      <c r="LI61" s="159"/>
      <c r="LJ61" s="159"/>
      <c r="LK61" s="159"/>
      <c r="LL61" s="159"/>
      <c r="LM61" s="159"/>
      <c r="LN61" s="159"/>
      <c r="LO61" s="159"/>
      <c r="LP61" s="159"/>
      <c r="LQ61" s="159"/>
      <c r="LR61" s="159"/>
      <c r="LS61" s="159"/>
      <c r="LT61" s="159"/>
      <c r="LU61" s="159"/>
      <c r="LV61" s="159"/>
      <c r="LW61" s="159"/>
      <c r="LX61" s="159"/>
      <c r="LY61" s="159"/>
      <c r="LZ61" s="159"/>
      <c r="MA61" s="159"/>
      <c r="MB61" s="159"/>
      <c r="MC61" s="159"/>
      <c r="MD61" s="159"/>
      <c r="ME61" s="159"/>
      <c r="MF61" s="159"/>
      <c r="MG61" s="159"/>
      <c r="MH61" s="159"/>
      <c r="MI61" s="159"/>
      <c r="MJ61" s="159"/>
      <c r="MK61" s="159"/>
      <c r="ML61" s="159"/>
      <c r="MM61" s="159"/>
      <c r="MN61" s="159"/>
      <c r="MO61" s="159"/>
      <c r="MP61" s="159"/>
      <c r="MQ61" s="159"/>
      <c r="MR61" s="159"/>
      <c r="MS61" s="159"/>
      <c r="MT61" s="159"/>
      <c r="MU61" s="159"/>
      <c r="MV61" s="159"/>
      <c r="MW61" s="159"/>
      <c r="MX61" s="159"/>
      <c r="MY61" s="159"/>
      <c r="MZ61" s="159"/>
      <c r="NA61" s="159"/>
      <c r="NB61" s="159"/>
      <c r="NC61" s="159"/>
      <c r="ND61" s="159"/>
      <c r="NE61" s="159"/>
      <c r="NF61" s="159"/>
      <c r="NG61" s="159"/>
      <c r="NH61" s="159"/>
      <c r="NI61" s="159"/>
      <c r="NJ61" s="159"/>
      <c r="NK61" s="159"/>
      <c r="NL61" s="159"/>
      <c r="NM61" s="159"/>
      <c r="NN61" s="159"/>
      <c r="NO61" s="159"/>
      <c r="NP61" s="159"/>
      <c r="NQ61" s="159"/>
      <c r="NR61" s="159"/>
      <c r="NS61" s="159"/>
      <c r="NT61" s="159"/>
      <c r="NU61" s="159"/>
      <c r="NV61" s="159"/>
      <c r="NW61" s="159"/>
      <c r="NX61" s="159"/>
      <c r="NY61" s="159"/>
      <c r="NZ61" s="159"/>
      <c r="OA61" s="159"/>
      <c r="OB61" s="159"/>
      <c r="OC61" s="159"/>
      <c r="OD61" s="159"/>
      <c r="OE61" s="159"/>
      <c r="OF61" s="159"/>
      <c r="OG61" s="159"/>
      <c r="OH61" s="159"/>
      <c r="OI61" s="159"/>
      <c r="OJ61" s="159"/>
      <c r="OK61" s="159"/>
      <c r="OL61" s="159"/>
      <c r="OM61" s="159"/>
      <c r="ON61" s="159"/>
      <c r="OO61" s="159"/>
      <c r="OP61" s="159"/>
      <c r="OQ61" s="159"/>
      <c r="OR61" s="159"/>
      <c r="OS61" s="159"/>
      <c r="OT61" s="159"/>
      <c r="OU61" s="159"/>
      <c r="OV61" s="159"/>
      <c r="OW61" s="159"/>
      <c r="OX61" s="159"/>
      <c r="OY61" s="159"/>
      <c r="OZ61" s="159"/>
      <c r="PA61" s="159"/>
      <c r="PB61" s="159"/>
      <c r="PC61" s="159"/>
      <c r="PD61" s="159"/>
      <c r="PE61" s="159"/>
      <c r="PF61" s="159"/>
      <c r="PG61" s="159"/>
      <c r="PH61" s="159"/>
      <c r="PI61" s="159"/>
      <c r="PJ61" s="159"/>
      <c r="PK61" s="159"/>
      <c r="PL61" s="159"/>
      <c r="PM61" s="159"/>
      <c r="PN61" s="159"/>
      <c r="PO61" s="159"/>
      <c r="PP61" s="159"/>
      <c r="PQ61" s="159"/>
      <c r="PR61" s="159"/>
      <c r="PS61" s="159"/>
      <c r="PT61" s="159"/>
      <c r="PU61" s="159"/>
      <c r="PV61" s="159"/>
      <c r="PW61" s="159"/>
      <c r="PX61" s="159"/>
      <c r="PY61" s="159"/>
      <c r="PZ61" s="159"/>
      <c r="QA61" s="159"/>
      <c r="QB61" s="159"/>
      <c r="QC61" s="159"/>
      <c r="QD61" s="159"/>
      <c r="QE61" s="159"/>
      <c r="QF61" s="159"/>
      <c r="QG61" s="159"/>
      <c r="QH61" s="159"/>
      <c r="QI61" s="159"/>
      <c r="QJ61" s="159"/>
      <c r="QK61" s="159"/>
      <c r="QL61" s="159"/>
      <c r="QM61" s="159"/>
      <c r="QN61" s="159"/>
      <c r="QO61" s="159"/>
      <c r="QP61" s="159"/>
      <c r="QQ61" s="159"/>
      <c r="QR61" s="159"/>
      <c r="QS61" s="159"/>
      <c r="QT61" s="159"/>
      <c r="QU61" s="159"/>
      <c r="QV61" s="159"/>
      <c r="QW61" s="159"/>
      <c r="QX61" s="159"/>
      <c r="QY61" s="159"/>
      <c r="QZ61" s="159"/>
      <c r="RA61" s="159"/>
      <c r="RB61" s="159"/>
      <c r="RC61" s="159"/>
      <c r="RD61" s="159"/>
      <c r="RE61" s="159"/>
      <c r="RF61" s="159"/>
      <c r="RG61" s="159"/>
      <c r="RH61" s="159"/>
      <c r="RI61" s="159"/>
      <c r="RJ61" s="159"/>
      <c r="RK61" s="159"/>
      <c r="RL61" s="159"/>
      <c r="RM61" s="159"/>
      <c r="RN61" s="159"/>
      <c r="RO61" s="159"/>
      <c r="RP61" s="159"/>
      <c r="RQ61" s="159"/>
      <c r="RR61" s="159"/>
      <c r="RS61" s="159"/>
      <c r="RT61" s="159"/>
      <c r="RU61" s="159"/>
      <c r="RV61" s="159"/>
      <c r="RW61" s="159"/>
      <c r="RX61" s="159"/>
      <c r="RY61" s="159"/>
      <c r="RZ61" s="159"/>
      <c r="SA61" s="159"/>
      <c r="SB61" s="159"/>
      <c r="SC61" s="159"/>
      <c r="SD61" s="159"/>
      <c r="SE61" s="159"/>
      <c r="SF61" s="159"/>
      <c r="SG61" s="159"/>
      <c r="SH61" s="159"/>
      <c r="SI61" s="159"/>
      <c r="SJ61" s="159"/>
      <c r="SK61" s="159"/>
      <c r="SL61" s="159"/>
      <c r="SM61" s="159"/>
      <c r="SN61" s="159"/>
      <c r="SO61" s="159"/>
      <c r="SP61" s="159"/>
      <c r="SQ61" s="159"/>
      <c r="SR61" s="159"/>
      <c r="SS61" s="159"/>
      <c r="ST61" s="159"/>
      <c r="SU61" s="159"/>
      <c r="SV61" s="159"/>
      <c r="SW61" s="159"/>
      <c r="SX61" s="159"/>
      <c r="SY61" s="159"/>
      <c r="SZ61" s="159"/>
      <c r="TA61" s="159"/>
      <c r="TB61" s="159"/>
      <c r="TC61" s="159"/>
      <c r="TD61" s="159"/>
      <c r="TE61" s="159"/>
      <c r="TF61" s="159"/>
      <c r="TG61" s="159"/>
      <c r="TH61" s="159"/>
      <c r="TI61" s="159"/>
      <c r="TJ61" s="159"/>
      <c r="TK61" s="159"/>
      <c r="TL61" s="159"/>
      <c r="TM61" s="159"/>
      <c r="TN61" s="159"/>
      <c r="TO61" s="159"/>
      <c r="TP61" s="159"/>
      <c r="TQ61" s="159"/>
      <c r="TR61" s="159"/>
      <c r="TS61" s="159"/>
      <c r="TT61" s="159"/>
      <c r="TU61" s="159"/>
      <c r="TV61" s="159"/>
      <c r="TW61" s="159"/>
      <c r="TX61" s="159"/>
      <c r="TY61" s="159"/>
      <c r="TZ61" s="159"/>
      <c r="UA61" s="159"/>
      <c r="UB61" s="159"/>
      <c r="UC61" s="159"/>
      <c r="UD61" s="159"/>
      <c r="UE61" s="159"/>
      <c r="UF61" s="159"/>
      <c r="UG61" s="159"/>
      <c r="UH61" s="159"/>
      <c r="UI61" s="159"/>
      <c r="UJ61" s="159"/>
      <c r="UK61" s="159"/>
      <c r="UL61" s="159"/>
      <c r="UM61" s="159"/>
      <c r="UN61" s="159"/>
      <c r="UO61" s="159"/>
      <c r="UP61" s="159"/>
      <c r="UQ61" s="159"/>
      <c r="UR61" s="159"/>
      <c r="US61" s="159"/>
      <c r="UT61" s="159"/>
      <c r="UU61" s="159"/>
      <c r="UV61" s="159"/>
      <c r="UW61" s="159"/>
      <c r="UX61" s="159"/>
      <c r="UY61" s="159"/>
      <c r="UZ61" s="159"/>
      <c r="VA61" s="159"/>
      <c r="VB61" s="159"/>
      <c r="VC61" s="159"/>
      <c r="VD61" s="159"/>
      <c r="VE61" s="159"/>
      <c r="VF61" s="159"/>
      <c r="VG61" s="159"/>
      <c r="VH61" s="159"/>
      <c r="VI61" s="159"/>
      <c r="VJ61" s="159"/>
      <c r="VK61" s="159"/>
      <c r="VL61" s="159"/>
      <c r="VM61" s="159"/>
      <c r="VN61" s="159"/>
      <c r="VO61" s="159"/>
      <c r="VP61" s="159"/>
      <c r="VQ61" s="159"/>
      <c r="VR61" s="159"/>
      <c r="VS61" s="159"/>
      <c r="VT61" s="159"/>
      <c r="VU61" s="159"/>
      <c r="VV61" s="159"/>
      <c r="VW61" s="159"/>
      <c r="VX61" s="159"/>
      <c r="VY61" s="159"/>
      <c r="VZ61" s="159"/>
      <c r="WA61" s="159"/>
      <c r="WB61" s="159"/>
      <c r="WC61" s="159"/>
      <c r="WD61" s="159"/>
      <c r="WE61" s="159"/>
      <c r="WF61" s="159"/>
      <c r="WG61" s="159"/>
      <c r="WH61" s="159"/>
      <c r="WI61" s="159"/>
      <c r="WJ61" s="159"/>
      <c r="WK61" s="159"/>
      <c r="WL61" s="159"/>
      <c r="WM61" s="159"/>
      <c r="WN61" s="159"/>
      <c r="WO61" s="159"/>
      <c r="WP61" s="159"/>
      <c r="WQ61" s="159"/>
      <c r="WR61" s="159"/>
      <c r="WS61" s="159"/>
      <c r="WT61" s="159"/>
      <c r="WU61" s="159"/>
      <c r="WV61" s="159"/>
      <c r="WW61" s="159"/>
      <c r="WX61" s="159"/>
      <c r="WY61" s="159"/>
      <c r="WZ61" s="159"/>
      <c r="XA61" s="159"/>
      <c r="XB61" s="159"/>
      <c r="XC61" s="159"/>
      <c r="XD61" s="159"/>
      <c r="XE61" s="159"/>
      <c r="XF61" s="159"/>
      <c r="XG61" s="159"/>
      <c r="XH61" s="159"/>
      <c r="XI61" s="159"/>
      <c r="XJ61" s="159"/>
      <c r="XK61" s="159"/>
      <c r="XL61" s="159"/>
      <c r="XM61" s="159"/>
      <c r="XN61" s="159"/>
      <c r="XO61" s="159"/>
      <c r="XP61" s="159"/>
      <c r="XQ61" s="159"/>
      <c r="XR61" s="159"/>
      <c r="XS61" s="159"/>
      <c r="XT61" s="159"/>
      <c r="XU61" s="159"/>
      <c r="XV61" s="159"/>
      <c r="XW61" s="159"/>
      <c r="XX61" s="159"/>
      <c r="XY61" s="159"/>
      <c r="XZ61" s="159"/>
      <c r="YA61" s="159"/>
      <c r="YB61" s="159"/>
      <c r="YC61" s="159"/>
      <c r="YD61" s="159"/>
      <c r="YE61" s="159"/>
      <c r="YF61" s="159"/>
      <c r="YG61" s="159"/>
      <c r="YH61" s="159"/>
      <c r="YI61" s="159"/>
      <c r="YJ61" s="159"/>
      <c r="YK61" s="159"/>
      <c r="YL61" s="159"/>
      <c r="YM61" s="159"/>
      <c r="YN61" s="159"/>
      <c r="YO61" s="159"/>
      <c r="YP61" s="159"/>
      <c r="YQ61" s="159"/>
      <c r="YR61" s="159"/>
      <c r="YS61" s="159"/>
      <c r="YT61" s="159"/>
      <c r="YU61" s="159"/>
      <c r="YV61" s="159"/>
      <c r="YW61" s="159"/>
      <c r="YX61" s="159"/>
      <c r="YY61" s="159"/>
      <c r="YZ61" s="159"/>
      <c r="ZA61" s="159"/>
      <c r="ZB61" s="159"/>
      <c r="ZC61" s="159"/>
      <c r="ZD61" s="159"/>
      <c r="ZE61" s="159"/>
      <c r="ZF61" s="159"/>
      <c r="ZG61" s="159"/>
      <c r="ZH61" s="159"/>
      <c r="ZI61" s="159"/>
      <c r="ZJ61" s="159"/>
      <c r="ZK61" s="159"/>
      <c r="ZL61" s="159"/>
      <c r="ZM61" s="159"/>
      <c r="ZN61" s="159"/>
      <c r="ZO61" s="159"/>
      <c r="ZP61" s="159"/>
      <c r="ZQ61" s="159"/>
      <c r="ZR61" s="159"/>
      <c r="ZS61" s="159"/>
      <c r="ZT61" s="159"/>
      <c r="ZU61" s="159"/>
      <c r="ZV61" s="159"/>
      <c r="ZW61" s="159"/>
      <c r="ZX61" s="159"/>
      <c r="ZY61" s="159"/>
      <c r="ZZ61" s="159"/>
      <c r="AAA61" s="159"/>
      <c r="AAB61" s="159"/>
      <c r="AAC61" s="159"/>
      <c r="AAD61" s="159"/>
      <c r="AAE61" s="159"/>
      <c r="AAF61" s="159"/>
      <c r="AAG61" s="159"/>
      <c r="AAH61" s="159"/>
      <c r="AAI61" s="159"/>
      <c r="AAJ61" s="159"/>
      <c r="AAK61" s="159"/>
      <c r="AAL61" s="159"/>
      <c r="AAM61" s="159"/>
      <c r="AAN61" s="159"/>
      <c r="AAO61" s="159"/>
      <c r="AAP61" s="159"/>
      <c r="AAQ61" s="159"/>
      <c r="AAR61" s="159"/>
      <c r="AAS61" s="159"/>
      <c r="AAT61" s="159"/>
      <c r="AAU61" s="159"/>
      <c r="AAV61" s="159"/>
      <c r="AAW61" s="159"/>
      <c r="AAX61" s="159"/>
      <c r="AAY61" s="159"/>
      <c r="AAZ61" s="159"/>
      <c r="ABA61" s="159"/>
      <c r="ABB61" s="159"/>
      <c r="ABC61" s="159"/>
      <c r="ABD61" s="159"/>
      <c r="ABE61" s="159"/>
      <c r="ABF61" s="159"/>
      <c r="ABG61" s="159"/>
      <c r="ABH61" s="159"/>
      <c r="ABI61" s="159"/>
      <c r="ABJ61" s="159"/>
      <c r="ABK61" s="159"/>
      <c r="ABL61" s="159"/>
      <c r="ABM61" s="159"/>
      <c r="ABN61" s="159"/>
      <c r="ABO61" s="159"/>
      <c r="ABP61" s="159"/>
      <c r="ABQ61" s="159"/>
      <c r="ABR61" s="159"/>
      <c r="ABS61" s="159"/>
      <c r="ABT61" s="159"/>
      <c r="ABU61" s="159"/>
      <c r="ABV61" s="159"/>
      <c r="ABW61" s="159"/>
      <c r="ABX61" s="159"/>
      <c r="ABY61" s="159"/>
      <c r="ABZ61" s="159"/>
      <c r="ACA61" s="159"/>
      <c r="ACB61" s="159"/>
      <c r="ACC61" s="159"/>
      <c r="ACD61" s="159"/>
      <c r="ACE61" s="159"/>
      <c r="ACF61" s="159"/>
      <c r="ACG61" s="159"/>
      <c r="ACH61" s="159"/>
      <c r="ACI61" s="159"/>
      <c r="ACJ61" s="159"/>
      <c r="ACK61" s="159"/>
      <c r="ACL61" s="159"/>
      <c r="ACM61" s="159"/>
      <c r="ACN61" s="159"/>
      <c r="ACO61" s="159"/>
      <c r="ACP61" s="159"/>
      <c r="ACQ61" s="159"/>
      <c r="ACR61" s="159"/>
      <c r="ACS61" s="159"/>
      <c r="ACT61" s="159"/>
      <c r="ACU61" s="159"/>
      <c r="ACV61" s="159"/>
      <c r="ACW61" s="159"/>
      <c r="ACX61" s="159"/>
      <c r="ACY61" s="159"/>
      <c r="ACZ61" s="159"/>
      <c r="ADA61" s="159"/>
      <c r="ADB61" s="159"/>
      <c r="ADC61" s="159"/>
      <c r="ADD61" s="159"/>
      <c r="ADE61" s="159"/>
      <c r="ADF61" s="159"/>
      <c r="ADG61" s="159"/>
      <c r="ADH61" s="159"/>
      <c r="ADI61" s="159"/>
      <c r="ADJ61" s="159"/>
      <c r="ADK61" s="159"/>
      <c r="ADL61" s="159"/>
      <c r="ADM61" s="159"/>
      <c r="ADN61" s="159"/>
      <c r="ADO61" s="159"/>
      <c r="ADP61" s="159"/>
      <c r="ADQ61" s="159"/>
      <c r="ADR61" s="159"/>
      <c r="ADS61" s="159"/>
      <c r="ADT61" s="159"/>
      <c r="ADU61" s="159"/>
      <c r="ADV61" s="159"/>
      <c r="ADW61" s="159"/>
      <c r="ADX61" s="159"/>
      <c r="ADY61" s="159"/>
      <c r="ADZ61" s="159"/>
      <c r="AEA61" s="159"/>
      <c r="AEB61" s="159"/>
      <c r="AEC61" s="159"/>
      <c r="AED61" s="159"/>
      <c r="AEE61" s="159"/>
      <c r="AEF61" s="159"/>
      <c r="AEG61" s="159"/>
      <c r="AEH61" s="159"/>
      <c r="AEI61" s="159"/>
      <c r="AEJ61" s="159"/>
      <c r="AEK61" s="159"/>
      <c r="AEL61" s="159"/>
      <c r="AEM61" s="159"/>
      <c r="AEN61" s="159"/>
      <c r="AEO61" s="159"/>
      <c r="AEP61" s="159"/>
      <c r="AEQ61" s="159"/>
      <c r="AER61" s="159"/>
      <c r="AES61" s="159"/>
      <c r="AET61" s="159"/>
      <c r="AEU61" s="159"/>
      <c r="AEV61" s="159"/>
      <c r="AEW61" s="159"/>
      <c r="AEX61" s="159"/>
      <c r="AEY61" s="159"/>
      <c r="AEZ61" s="159"/>
      <c r="AFA61" s="159"/>
      <c r="AFB61" s="159"/>
      <c r="AFC61" s="159"/>
      <c r="AFD61" s="159"/>
      <c r="AFE61" s="159"/>
      <c r="AFF61" s="159"/>
      <c r="AFG61" s="159"/>
      <c r="AFH61" s="159"/>
      <c r="AFI61" s="159"/>
      <c r="AFJ61" s="159"/>
      <c r="AFK61" s="159"/>
      <c r="AFL61" s="159"/>
      <c r="AFM61" s="159"/>
      <c r="AFN61" s="159"/>
      <c r="AFO61" s="159"/>
      <c r="AFP61" s="159"/>
      <c r="AFQ61" s="159"/>
      <c r="AFR61" s="159"/>
      <c r="AFS61" s="159"/>
      <c r="AFT61" s="159"/>
      <c r="AFU61" s="159"/>
      <c r="AFV61" s="159"/>
      <c r="AFW61" s="159"/>
      <c r="AFX61" s="159"/>
      <c r="AFY61" s="159"/>
      <c r="AFZ61" s="159"/>
      <c r="AGA61" s="159"/>
      <c r="AGB61" s="159"/>
      <c r="AGC61" s="159"/>
      <c r="AGD61" s="159"/>
      <c r="AGE61" s="159"/>
      <c r="AGF61" s="159"/>
      <c r="AGG61" s="159"/>
      <c r="AGH61" s="159"/>
      <c r="AGI61" s="159"/>
      <c r="AGJ61" s="159"/>
      <c r="AGK61" s="159"/>
      <c r="AGL61" s="159"/>
      <c r="AGM61" s="159"/>
      <c r="AGN61" s="159"/>
      <c r="AGO61" s="159"/>
      <c r="AGP61" s="159"/>
      <c r="AGQ61" s="159"/>
      <c r="AGR61" s="159"/>
      <c r="AGS61" s="159"/>
      <c r="AGT61" s="159"/>
      <c r="AGU61" s="159"/>
      <c r="AGV61" s="159"/>
      <c r="AGW61" s="159"/>
      <c r="AGX61" s="159"/>
      <c r="AGY61" s="159"/>
      <c r="AGZ61" s="159"/>
      <c r="AHA61" s="159"/>
      <c r="AHB61" s="159"/>
      <c r="AHC61" s="159"/>
      <c r="AHD61" s="159"/>
      <c r="AHE61" s="159"/>
      <c r="AHF61" s="159"/>
      <c r="AHG61" s="159"/>
      <c r="AHH61" s="159"/>
      <c r="AHI61" s="159"/>
      <c r="AHJ61" s="159"/>
      <c r="AHK61" s="159"/>
      <c r="AHL61" s="159"/>
      <c r="AHM61" s="159"/>
      <c r="AHN61" s="159"/>
      <c r="AHO61" s="159"/>
      <c r="AHP61" s="159"/>
      <c r="AHQ61" s="159"/>
      <c r="AHR61" s="159"/>
      <c r="AHS61" s="159"/>
      <c r="AHT61" s="159"/>
      <c r="AHU61" s="159"/>
      <c r="AHV61" s="159"/>
      <c r="AHW61" s="159"/>
      <c r="AHX61" s="159"/>
      <c r="AHY61" s="159"/>
      <c r="AHZ61" s="159"/>
      <c r="AIA61" s="159"/>
      <c r="AIB61" s="159"/>
      <c r="AIC61" s="159"/>
      <c r="AID61" s="159"/>
      <c r="AIE61" s="159"/>
      <c r="AIF61" s="159"/>
      <c r="AIG61" s="159"/>
      <c r="AIH61" s="159"/>
      <c r="AII61" s="159"/>
      <c r="AIJ61" s="159"/>
      <c r="AIK61" s="159"/>
      <c r="AIL61" s="159"/>
      <c r="AIM61" s="159"/>
      <c r="AIN61" s="159"/>
      <c r="AIO61" s="159"/>
      <c r="AIP61" s="159"/>
      <c r="AIQ61" s="159"/>
      <c r="AIR61" s="159"/>
      <c r="AIS61" s="159"/>
      <c r="AIT61" s="159"/>
      <c r="AIU61" s="159"/>
      <c r="AIV61" s="159"/>
      <c r="AIW61" s="159"/>
      <c r="AIX61" s="159"/>
      <c r="AIY61" s="159"/>
      <c r="AIZ61" s="159"/>
      <c r="AJA61" s="159"/>
      <c r="AJB61" s="159"/>
      <c r="AJC61" s="159"/>
      <c r="AJD61" s="159"/>
      <c r="AJE61" s="159"/>
      <c r="AJF61" s="159"/>
      <c r="AJG61" s="159"/>
      <c r="AJH61" s="159"/>
      <c r="AJI61" s="159"/>
      <c r="AJJ61" s="159"/>
      <c r="AJK61" s="159"/>
      <c r="AJL61" s="159"/>
      <c r="AJM61" s="159"/>
      <c r="AJN61" s="159"/>
      <c r="AJO61" s="159"/>
      <c r="AJP61" s="159"/>
      <c r="AJQ61" s="159"/>
      <c r="AJR61" s="159"/>
      <c r="AJS61" s="159"/>
      <c r="AJT61" s="159"/>
      <c r="AJU61" s="159"/>
      <c r="AJV61" s="159"/>
      <c r="AJW61" s="159"/>
      <c r="AJX61" s="159"/>
      <c r="AJY61" s="159"/>
      <c r="AJZ61" s="159"/>
      <c r="AKA61" s="159"/>
      <c r="AKB61" s="159"/>
      <c r="AKC61" s="159"/>
      <c r="AKD61" s="159"/>
      <c r="AKE61" s="159"/>
      <c r="AKF61" s="159"/>
      <c r="AKG61" s="159"/>
      <c r="AKH61" s="159"/>
      <c r="AKI61" s="159"/>
      <c r="AKJ61" s="159"/>
      <c r="AKK61" s="159"/>
      <c r="AKL61" s="159"/>
      <c r="AKM61" s="159"/>
      <c r="AKN61" s="159"/>
      <c r="AKO61" s="159"/>
      <c r="AKP61" s="159"/>
      <c r="AKQ61" s="159"/>
      <c r="AKR61" s="159"/>
      <c r="AKS61" s="159"/>
      <c r="AKT61" s="159"/>
      <c r="AKU61" s="159"/>
      <c r="AKV61" s="159"/>
      <c r="AKW61" s="159"/>
      <c r="AKX61" s="159"/>
      <c r="AKY61" s="159"/>
      <c r="AKZ61" s="159"/>
      <c r="ALA61" s="159"/>
      <c r="ALB61" s="159"/>
      <c r="ALC61" s="159"/>
      <c r="ALD61" s="159"/>
      <c r="ALE61" s="159"/>
      <c r="ALF61" s="159"/>
      <c r="ALG61" s="159"/>
      <c r="ALH61" s="159"/>
      <c r="ALI61" s="159"/>
      <c r="ALJ61" s="159"/>
      <c r="ALK61" s="159"/>
      <c r="ALL61" s="159"/>
      <c r="ALM61" s="159"/>
      <c r="ALN61" s="159"/>
      <c r="ALO61" s="159"/>
      <c r="ALP61" s="159"/>
      <c r="ALQ61" s="159"/>
      <c r="ALR61" s="159"/>
      <c r="ALS61" s="159"/>
      <c r="ALT61" s="159"/>
      <c r="ALU61" s="159"/>
      <c r="ALV61" s="159"/>
      <c r="ALW61" s="159"/>
      <c r="ALX61" s="159"/>
      <c r="ALY61" s="159"/>
      <c r="ALZ61" s="159"/>
      <c r="AMA61" s="159"/>
      <c r="AMB61" s="159"/>
      <c r="AMC61" s="159"/>
      <c r="AMD61" s="159"/>
      <c r="AME61" s="159"/>
      <c r="AMF61" s="159"/>
      <c r="AMG61" s="159"/>
      <c r="AMH61" s="159"/>
      <c r="AMI61" s="159"/>
      <c r="AMJ61" s="159"/>
      <c r="AMK61" s="159"/>
      <c r="AML61" s="159"/>
      <c r="AMM61" s="159"/>
      <c r="AMN61" s="159"/>
      <c r="AMO61" s="159"/>
      <c r="AMP61" s="159"/>
      <c r="AMQ61" s="159"/>
      <c r="AMR61" s="159"/>
      <c r="AMS61" s="159"/>
      <c r="AMT61" s="159"/>
      <c r="AMU61" s="159"/>
      <c r="AMV61" s="159"/>
      <c r="AMW61" s="159"/>
      <c r="AMX61" s="159"/>
      <c r="AMY61" s="159"/>
      <c r="AMZ61" s="159"/>
      <c r="ANA61" s="159"/>
      <c r="ANB61" s="159"/>
      <c r="ANC61" s="159"/>
      <c r="AND61" s="159"/>
      <c r="ANE61" s="159"/>
      <c r="ANF61" s="159"/>
      <c r="ANG61" s="159"/>
      <c r="ANH61" s="159"/>
      <c r="ANI61" s="159"/>
      <c r="ANJ61" s="159"/>
      <c r="ANK61" s="159"/>
      <c r="ANL61" s="159"/>
      <c r="ANM61" s="159"/>
      <c r="ANN61" s="159"/>
      <c r="ANO61" s="159"/>
      <c r="ANP61" s="159"/>
      <c r="ANQ61" s="159"/>
      <c r="ANR61" s="159"/>
      <c r="ANS61" s="159"/>
      <c r="ANT61" s="159"/>
      <c r="ANU61" s="159"/>
      <c r="ANV61" s="159"/>
      <c r="ANW61" s="159"/>
      <c r="ANX61" s="159"/>
      <c r="ANY61" s="159"/>
      <c r="ANZ61" s="159"/>
      <c r="AOA61" s="159"/>
      <c r="AOB61" s="159"/>
      <c r="AOC61" s="159"/>
      <c r="AOD61" s="159"/>
      <c r="AOE61" s="159"/>
      <c r="AOF61" s="159"/>
      <c r="AOG61" s="159"/>
      <c r="AOH61" s="159"/>
      <c r="AOI61" s="159"/>
      <c r="AOJ61" s="159"/>
      <c r="AOK61" s="159"/>
      <c r="AOL61" s="159"/>
      <c r="AOM61" s="159"/>
      <c r="AON61" s="159"/>
      <c r="AOO61" s="159"/>
      <c r="AOP61" s="159"/>
      <c r="AOQ61" s="159"/>
      <c r="AOR61" s="159"/>
      <c r="AOS61" s="159"/>
      <c r="AOT61" s="159"/>
      <c r="AOU61" s="159"/>
      <c r="AOV61" s="159"/>
      <c r="AOW61" s="159"/>
      <c r="AOX61" s="159"/>
      <c r="AOY61" s="159"/>
      <c r="AOZ61" s="159"/>
      <c r="APA61" s="159"/>
      <c r="APB61" s="159"/>
      <c r="APC61" s="159"/>
      <c r="APD61" s="159"/>
      <c r="APE61" s="159"/>
      <c r="APF61" s="159"/>
      <c r="APG61" s="159"/>
      <c r="APH61" s="159"/>
      <c r="API61" s="159"/>
      <c r="APJ61" s="159"/>
      <c r="APK61" s="159"/>
      <c r="APL61" s="159"/>
      <c r="APM61" s="159"/>
      <c r="APN61" s="159"/>
      <c r="APO61" s="159"/>
      <c r="APP61" s="159"/>
      <c r="APQ61" s="159"/>
      <c r="APR61" s="159"/>
      <c r="APS61" s="159"/>
      <c r="APT61" s="159"/>
      <c r="APU61" s="159"/>
      <c r="APV61" s="159"/>
      <c r="APW61" s="159"/>
      <c r="APX61" s="159"/>
      <c r="APY61" s="159"/>
      <c r="APZ61" s="159"/>
      <c r="AQA61" s="159"/>
      <c r="AQB61" s="159"/>
      <c r="AQC61" s="159"/>
      <c r="AQD61" s="159"/>
      <c r="AQE61" s="159"/>
      <c r="AQF61" s="159"/>
      <c r="AQG61" s="159"/>
      <c r="AQH61" s="159"/>
      <c r="AQI61" s="159"/>
      <c r="AQJ61" s="159"/>
      <c r="AQK61" s="159"/>
      <c r="AQL61" s="159"/>
      <c r="AQM61" s="159"/>
      <c r="AQN61" s="159"/>
      <c r="AQO61" s="159"/>
      <c r="AQP61" s="159"/>
      <c r="AQQ61" s="159"/>
      <c r="AQR61" s="159"/>
      <c r="AQS61" s="159"/>
      <c r="AQT61" s="159"/>
      <c r="AQU61" s="159"/>
      <c r="AQV61" s="159"/>
      <c r="AQW61" s="159"/>
      <c r="AQX61" s="159"/>
      <c r="AQY61" s="159"/>
      <c r="AQZ61" s="159"/>
      <c r="ARA61" s="159"/>
      <c r="ARB61" s="159"/>
      <c r="ARC61" s="159"/>
      <c r="ARD61" s="159"/>
      <c r="ARE61" s="159"/>
      <c r="ARF61" s="159"/>
      <c r="ARG61" s="159"/>
      <c r="ARH61" s="159"/>
      <c r="ARI61" s="159"/>
      <c r="ARJ61" s="159"/>
      <c r="ARK61" s="159"/>
      <c r="ARL61" s="159"/>
      <c r="ARM61" s="159"/>
      <c r="ARN61" s="159"/>
      <c r="ARO61" s="159"/>
      <c r="ARP61" s="159"/>
      <c r="ARQ61" s="159"/>
      <c r="ARR61" s="159"/>
      <c r="ARS61" s="159"/>
      <c r="ART61" s="159"/>
      <c r="ARU61" s="159"/>
      <c r="ARV61" s="159"/>
      <c r="ARW61" s="159"/>
      <c r="ARX61" s="159"/>
      <c r="ARY61" s="159"/>
      <c r="ARZ61" s="159"/>
      <c r="ASA61" s="159"/>
      <c r="ASB61" s="159"/>
      <c r="ASC61" s="159"/>
      <c r="ASD61" s="159"/>
      <c r="ASE61" s="159"/>
      <c r="ASF61" s="159"/>
      <c r="ASG61" s="159"/>
      <c r="ASH61" s="159"/>
      <c r="ASI61" s="159"/>
      <c r="ASJ61" s="159"/>
      <c r="ASK61" s="159"/>
      <c r="ASL61" s="159"/>
      <c r="ASM61" s="159"/>
      <c r="ASN61" s="159"/>
      <c r="ASO61" s="159"/>
      <c r="ASP61" s="159"/>
      <c r="ASQ61" s="159"/>
      <c r="ASR61" s="159"/>
      <c r="ASS61" s="159"/>
      <c r="AST61" s="159"/>
      <c r="ASU61" s="159"/>
      <c r="ASV61" s="159"/>
      <c r="ASW61" s="159"/>
      <c r="ASX61" s="159"/>
      <c r="ASY61" s="159"/>
      <c r="ASZ61" s="159"/>
      <c r="ATA61" s="159"/>
      <c r="ATB61" s="159"/>
      <c r="ATC61" s="159"/>
      <c r="ATD61" s="159"/>
      <c r="ATE61" s="159"/>
      <c r="ATF61" s="159"/>
      <c r="ATG61" s="159"/>
      <c r="ATH61" s="159"/>
      <c r="ATI61" s="159"/>
      <c r="ATJ61" s="159"/>
      <c r="ATK61" s="159"/>
      <c r="ATL61" s="159"/>
      <c r="ATM61" s="159"/>
      <c r="ATN61" s="159"/>
      <c r="ATO61" s="159"/>
      <c r="ATP61" s="159"/>
      <c r="ATQ61" s="159"/>
      <c r="ATR61" s="159"/>
      <c r="ATS61" s="159"/>
      <c r="ATT61" s="159"/>
      <c r="ATU61" s="159"/>
      <c r="ATV61" s="159"/>
      <c r="ATW61" s="159"/>
      <c r="ATX61" s="159"/>
      <c r="ATY61" s="159"/>
      <c r="ATZ61" s="159"/>
      <c r="AUA61" s="159"/>
      <c r="AUB61" s="159"/>
      <c r="AUC61" s="159"/>
      <c r="AUD61" s="159"/>
      <c r="AUE61" s="159"/>
      <c r="AUF61" s="159"/>
      <c r="AUG61" s="159"/>
      <c r="AUH61" s="159"/>
      <c r="AUI61" s="159"/>
      <c r="AUJ61" s="159"/>
      <c r="AUK61" s="159"/>
      <c r="AUL61" s="159"/>
      <c r="AUM61" s="159"/>
      <c r="AUN61" s="159"/>
      <c r="AUO61" s="159"/>
      <c r="AUP61" s="159"/>
      <c r="AUQ61" s="159"/>
      <c r="AUR61" s="159"/>
      <c r="AUS61" s="159"/>
      <c r="AUT61" s="159"/>
      <c r="AUU61" s="159"/>
      <c r="AUV61" s="159"/>
      <c r="AUW61" s="159"/>
      <c r="AUX61" s="159"/>
      <c r="AUY61" s="159"/>
      <c r="AUZ61" s="159"/>
      <c r="AVA61" s="159"/>
      <c r="AVB61" s="159"/>
      <c r="AVC61" s="159"/>
      <c r="AVD61" s="159"/>
      <c r="AVE61" s="159"/>
      <c r="AVF61" s="159"/>
      <c r="AVG61" s="159"/>
      <c r="AVH61" s="159"/>
      <c r="AVI61" s="159"/>
      <c r="AVJ61" s="159"/>
      <c r="AVK61" s="159"/>
      <c r="AVL61" s="159"/>
      <c r="AVM61" s="159"/>
      <c r="AVN61" s="159"/>
      <c r="AVO61" s="159"/>
      <c r="AVP61" s="159"/>
      <c r="AVQ61" s="159"/>
      <c r="AVR61" s="159"/>
      <c r="AVS61" s="159"/>
      <c r="AVT61" s="159"/>
      <c r="AVU61" s="159"/>
      <c r="AVV61" s="159"/>
      <c r="AVW61" s="159"/>
      <c r="AVX61" s="159"/>
      <c r="AVY61" s="159"/>
      <c r="AVZ61" s="159"/>
      <c r="AWA61" s="159"/>
      <c r="AWB61" s="159"/>
      <c r="AWC61" s="159"/>
      <c r="AWD61" s="159"/>
      <c r="AWE61" s="159"/>
      <c r="AWF61" s="159"/>
      <c r="AWG61" s="159"/>
      <c r="AWH61" s="159"/>
      <c r="AWI61" s="159"/>
      <c r="AWJ61" s="159"/>
      <c r="AWK61" s="159"/>
      <c r="AWL61" s="159"/>
      <c r="AWM61" s="159"/>
      <c r="AWN61" s="159"/>
      <c r="AWO61" s="159"/>
      <c r="AWP61" s="159"/>
      <c r="AWQ61" s="159"/>
      <c r="AWR61" s="159"/>
      <c r="AWS61" s="159"/>
      <c r="AWT61" s="159"/>
      <c r="AWU61" s="159"/>
      <c r="AWV61" s="159"/>
      <c r="AWW61" s="159"/>
      <c r="AWX61" s="159"/>
      <c r="AWY61" s="159"/>
      <c r="AWZ61" s="159"/>
      <c r="AXA61" s="159"/>
      <c r="AXB61" s="159"/>
      <c r="AXC61" s="159"/>
      <c r="AXD61" s="159"/>
      <c r="AXE61" s="159"/>
      <c r="AXF61" s="159"/>
      <c r="AXG61" s="159"/>
      <c r="AXH61" s="159"/>
      <c r="AXI61" s="159"/>
      <c r="AXJ61" s="159"/>
      <c r="AXK61" s="159"/>
      <c r="AXL61" s="159"/>
      <c r="AXM61" s="159"/>
      <c r="AXN61" s="159"/>
      <c r="AXO61" s="159"/>
      <c r="AXP61" s="159"/>
      <c r="AXQ61" s="159"/>
      <c r="AXR61" s="159"/>
      <c r="AXS61" s="159"/>
      <c r="AXT61" s="159"/>
      <c r="AXU61" s="159"/>
      <c r="AXV61" s="159"/>
      <c r="AXW61" s="159"/>
      <c r="AXX61" s="159"/>
      <c r="AXY61" s="159"/>
      <c r="AXZ61" s="159"/>
      <c r="AYA61" s="159"/>
      <c r="AYB61" s="159"/>
      <c r="AYC61" s="159"/>
      <c r="AYD61" s="159"/>
      <c r="AYE61" s="159"/>
      <c r="AYF61" s="159"/>
      <c r="AYG61" s="159"/>
      <c r="AYH61" s="159"/>
      <c r="AYI61" s="159"/>
      <c r="AYJ61" s="159"/>
      <c r="AYK61" s="159"/>
      <c r="AYL61" s="159"/>
      <c r="AYM61" s="159"/>
      <c r="AYN61" s="159"/>
      <c r="AYO61" s="159"/>
      <c r="AYP61" s="159"/>
      <c r="AYQ61" s="159"/>
      <c r="AYR61" s="159"/>
      <c r="AYS61" s="159"/>
      <c r="AYT61" s="159"/>
      <c r="AYU61" s="159"/>
      <c r="AYV61" s="159"/>
      <c r="AYW61" s="159"/>
      <c r="AYX61" s="159"/>
      <c r="AYY61" s="159"/>
      <c r="AYZ61" s="159"/>
      <c r="AZA61" s="159"/>
      <c r="AZB61" s="159"/>
      <c r="AZC61" s="159"/>
      <c r="AZD61" s="159"/>
      <c r="AZE61" s="159"/>
      <c r="AZF61" s="159"/>
      <c r="AZG61" s="159"/>
      <c r="AZH61" s="159"/>
      <c r="AZI61" s="159"/>
      <c r="AZJ61" s="159"/>
      <c r="AZK61" s="159"/>
      <c r="AZL61" s="159"/>
      <c r="AZM61" s="159"/>
      <c r="AZN61" s="159"/>
      <c r="AZO61" s="159"/>
      <c r="AZP61" s="159"/>
      <c r="AZQ61" s="159"/>
      <c r="AZR61" s="159"/>
      <c r="AZS61" s="159"/>
      <c r="AZT61" s="159"/>
      <c r="AZU61" s="159"/>
      <c r="AZV61" s="159"/>
      <c r="AZW61" s="159"/>
      <c r="AZX61" s="159"/>
      <c r="AZY61" s="159"/>
      <c r="AZZ61" s="159"/>
      <c r="BAA61" s="159"/>
      <c r="BAB61" s="159"/>
      <c r="BAC61" s="159"/>
      <c r="BAD61" s="159"/>
      <c r="BAE61" s="159"/>
      <c r="BAF61" s="159"/>
      <c r="BAG61" s="159"/>
      <c r="BAH61" s="159"/>
      <c r="BAI61" s="159"/>
      <c r="BAJ61" s="159"/>
      <c r="BAK61" s="159"/>
      <c r="BAL61" s="159"/>
      <c r="BAM61" s="159"/>
      <c r="BAN61" s="159"/>
      <c r="BAO61" s="159"/>
      <c r="BAP61" s="159"/>
      <c r="BAQ61" s="159"/>
      <c r="BAR61" s="159"/>
      <c r="BAS61" s="159"/>
      <c r="BAT61" s="159"/>
      <c r="BAU61" s="159"/>
      <c r="BAV61" s="159"/>
      <c r="BAW61" s="159"/>
      <c r="BAX61" s="159"/>
      <c r="BAY61" s="159"/>
      <c r="BAZ61" s="159"/>
      <c r="BBA61" s="159"/>
      <c r="BBB61" s="159"/>
      <c r="BBC61" s="159"/>
      <c r="BBD61" s="159"/>
      <c r="BBE61" s="159"/>
      <c r="BBF61" s="159"/>
      <c r="BBG61" s="159"/>
      <c r="BBH61" s="159"/>
      <c r="BBI61" s="159"/>
      <c r="BBJ61" s="159"/>
      <c r="BBK61" s="159"/>
      <c r="BBL61" s="159"/>
      <c r="BBM61" s="159"/>
      <c r="BBN61" s="159"/>
      <c r="BBO61" s="159"/>
      <c r="BBP61" s="159"/>
      <c r="BBQ61" s="159"/>
      <c r="BBR61" s="159"/>
      <c r="BBS61" s="159"/>
      <c r="BBT61" s="159"/>
      <c r="BBU61" s="159"/>
      <c r="BBV61" s="159"/>
      <c r="BBW61" s="159"/>
      <c r="BBX61" s="159"/>
      <c r="BBY61" s="159"/>
      <c r="BBZ61" s="159"/>
      <c r="BCA61" s="159"/>
      <c r="BCB61" s="159"/>
      <c r="BCC61" s="159"/>
      <c r="BCD61" s="159"/>
      <c r="BCE61" s="159"/>
      <c r="BCF61" s="159"/>
      <c r="BCG61" s="159"/>
      <c r="BCH61" s="159"/>
      <c r="BCI61" s="159"/>
      <c r="BCJ61" s="159"/>
      <c r="BCK61" s="159"/>
      <c r="BCL61" s="159"/>
      <c r="BCM61" s="159"/>
      <c r="BCN61" s="159"/>
      <c r="BCO61" s="159"/>
      <c r="BCP61" s="159"/>
      <c r="BCQ61" s="159"/>
      <c r="BCR61" s="159"/>
      <c r="BCS61" s="159"/>
      <c r="BCT61" s="159"/>
      <c r="BCU61" s="159"/>
      <c r="BCV61" s="159"/>
      <c r="BCW61" s="159"/>
      <c r="BCX61" s="159"/>
      <c r="BCY61" s="159"/>
      <c r="BCZ61" s="159"/>
      <c r="BDA61" s="159"/>
      <c r="BDB61" s="159"/>
      <c r="BDC61" s="159"/>
      <c r="BDD61" s="159"/>
      <c r="BDE61" s="159"/>
      <c r="BDF61" s="159"/>
      <c r="BDG61" s="159"/>
      <c r="BDH61" s="159"/>
      <c r="BDI61" s="159"/>
      <c r="BDJ61" s="159"/>
      <c r="BDK61" s="159"/>
      <c r="BDL61" s="159"/>
      <c r="BDM61" s="159"/>
      <c r="BDN61" s="159"/>
      <c r="BDO61" s="159"/>
      <c r="BDP61" s="159"/>
      <c r="BDQ61" s="159"/>
      <c r="BDR61" s="159"/>
      <c r="BDS61" s="159"/>
      <c r="BDT61" s="159"/>
      <c r="BDU61" s="159"/>
      <c r="BDV61" s="159"/>
      <c r="BDW61" s="159"/>
      <c r="BDX61" s="159"/>
      <c r="BDY61" s="159"/>
      <c r="BDZ61" s="159"/>
      <c r="BEA61" s="159"/>
      <c r="BEB61" s="159"/>
      <c r="BEC61" s="159"/>
      <c r="BED61" s="159"/>
      <c r="BEE61" s="159"/>
      <c r="BEF61" s="159"/>
      <c r="BEG61" s="159"/>
      <c r="BEH61" s="159"/>
      <c r="BEI61" s="159"/>
      <c r="BEJ61" s="159"/>
      <c r="BEK61" s="159"/>
      <c r="BEL61" s="159"/>
      <c r="BEM61" s="159"/>
      <c r="BEN61" s="159"/>
      <c r="BEO61" s="159"/>
      <c r="BEP61" s="159"/>
      <c r="BEQ61" s="159"/>
      <c r="BER61" s="159"/>
      <c r="BES61" s="159"/>
      <c r="BET61" s="159"/>
      <c r="BEU61" s="159"/>
      <c r="BEV61" s="159"/>
      <c r="BEW61" s="159"/>
      <c r="BEX61" s="159"/>
      <c r="BEY61" s="159"/>
      <c r="BEZ61" s="159"/>
      <c r="BFA61" s="159"/>
      <c r="BFB61" s="159"/>
      <c r="BFC61" s="159"/>
      <c r="BFD61" s="159"/>
      <c r="BFE61" s="159"/>
      <c r="BFF61" s="159"/>
      <c r="BFG61" s="159"/>
      <c r="BFH61" s="159"/>
      <c r="BFI61" s="159"/>
      <c r="BFJ61" s="159"/>
      <c r="BFK61" s="159"/>
      <c r="BFL61" s="159"/>
      <c r="BFM61" s="159"/>
      <c r="BFN61" s="159"/>
      <c r="BFO61" s="159"/>
      <c r="BFP61" s="159"/>
      <c r="BFQ61" s="159"/>
      <c r="BFR61" s="159"/>
      <c r="BFS61" s="159"/>
      <c r="BFT61" s="159"/>
      <c r="BFU61" s="159"/>
      <c r="BFV61" s="159"/>
      <c r="BFW61" s="159"/>
      <c r="BFX61" s="159"/>
      <c r="BFY61" s="159"/>
      <c r="BFZ61" s="159"/>
      <c r="BGA61" s="159"/>
      <c r="BGB61" s="159"/>
      <c r="BGC61" s="159"/>
      <c r="BGD61" s="159"/>
      <c r="BGE61" s="159"/>
      <c r="BGF61" s="159"/>
      <c r="BGG61" s="159"/>
      <c r="BGH61" s="159"/>
      <c r="BGI61" s="159"/>
      <c r="BGJ61" s="159"/>
      <c r="BGK61" s="159"/>
      <c r="BGL61" s="159"/>
      <c r="BGM61" s="159"/>
      <c r="BGN61" s="159"/>
      <c r="BGO61" s="159"/>
      <c r="BGP61" s="159"/>
      <c r="BGQ61" s="159"/>
      <c r="BGR61" s="159"/>
      <c r="BGS61" s="159"/>
      <c r="BGT61" s="159"/>
      <c r="BGU61" s="159"/>
      <c r="BGV61" s="159"/>
      <c r="BGW61" s="159"/>
      <c r="BGX61" s="159"/>
      <c r="BGY61" s="159"/>
      <c r="BGZ61" s="159"/>
      <c r="BHA61" s="159"/>
      <c r="BHB61" s="159"/>
      <c r="BHC61" s="159"/>
      <c r="BHD61" s="159"/>
      <c r="BHE61" s="159"/>
      <c r="BHF61" s="159"/>
      <c r="BHG61" s="159"/>
      <c r="BHH61" s="159"/>
      <c r="BHI61" s="159"/>
      <c r="BHJ61" s="159"/>
      <c r="BHK61" s="159"/>
      <c r="BHL61" s="159"/>
      <c r="BHM61" s="159"/>
      <c r="BHN61" s="159"/>
      <c r="BHO61" s="159"/>
      <c r="BHP61" s="159"/>
      <c r="BHQ61" s="159"/>
      <c r="BHR61" s="159"/>
      <c r="BHS61" s="159"/>
      <c r="BHT61" s="159"/>
      <c r="BHU61" s="159"/>
      <c r="BHV61" s="159"/>
      <c r="BHW61" s="159"/>
      <c r="BHX61" s="159"/>
      <c r="BHY61" s="159"/>
      <c r="BHZ61" s="159"/>
      <c r="BIA61" s="159"/>
      <c r="BIB61" s="159"/>
      <c r="BIC61" s="159"/>
      <c r="BID61" s="159"/>
      <c r="BIE61" s="159"/>
      <c r="BIF61" s="159"/>
      <c r="BIG61" s="159"/>
      <c r="BIH61" s="159"/>
      <c r="BII61" s="159"/>
      <c r="BIJ61" s="159"/>
      <c r="BIK61" s="159"/>
      <c r="BIL61" s="159"/>
      <c r="BIM61" s="159"/>
      <c r="BIN61" s="159"/>
      <c r="BIO61" s="159"/>
      <c r="BIP61" s="159"/>
      <c r="BIQ61" s="159"/>
      <c r="BIR61" s="159"/>
      <c r="BIS61" s="159"/>
      <c r="BIT61" s="159"/>
      <c r="BIU61" s="159"/>
      <c r="BIV61" s="159"/>
      <c r="BIW61" s="159"/>
      <c r="BIX61" s="159"/>
      <c r="BIY61" s="159"/>
      <c r="BIZ61" s="159"/>
      <c r="BJA61" s="159"/>
      <c r="BJB61" s="159"/>
      <c r="BJC61" s="159"/>
      <c r="BJD61" s="159"/>
      <c r="BJE61" s="159"/>
      <c r="BJF61" s="159"/>
      <c r="BJG61" s="159"/>
      <c r="BJH61" s="159"/>
      <c r="BJI61" s="159"/>
      <c r="BJJ61" s="159"/>
      <c r="BJK61" s="159"/>
      <c r="BJL61" s="159"/>
      <c r="BJM61" s="159"/>
      <c r="BJN61" s="159"/>
      <c r="BJO61" s="159"/>
      <c r="BJP61" s="159"/>
      <c r="BJQ61" s="159"/>
      <c r="BJR61" s="159"/>
      <c r="BJS61" s="159"/>
      <c r="BJT61" s="159"/>
      <c r="BJU61" s="159"/>
      <c r="BJV61" s="159"/>
      <c r="BJW61" s="159"/>
      <c r="BJX61" s="159"/>
      <c r="BJY61" s="159"/>
      <c r="BJZ61" s="159"/>
      <c r="BKA61" s="159"/>
      <c r="BKB61" s="159"/>
      <c r="BKC61" s="159"/>
      <c r="BKD61" s="159"/>
      <c r="BKE61" s="159"/>
      <c r="BKF61" s="159"/>
      <c r="BKG61" s="159"/>
      <c r="BKH61" s="159"/>
      <c r="BKI61" s="159"/>
      <c r="BKJ61" s="159"/>
      <c r="BKK61" s="159"/>
      <c r="BKL61" s="159"/>
      <c r="BKM61" s="159"/>
      <c r="BKN61" s="159"/>
      <c r="BKO61" s="159"/>
      <c r="BKP61" s="159"/>
      <c r="BKQ61" s="159"/>
      <c r="BKR61" s="159"/>
      <c r="BKS61" s="159"/>
      <c r="BKT61" s="159"/>
      <c r="BKU61" s="159"/>
      <c r="BKV61" s="159"/>
      <c r="BKW61" s="159"/>
      <c r="BKX61" s="159"/>
      <c r="BKY61" s="159"/>
      <c r="BKZ61" s="159"/>
      <c r="BLA61" s="159"/>
      <c r="BLB61" s="159"/>
      <c r="BLC61" s="159"/>
      <c r="BLD61" s="159"/>
      <c r="BLE61" s="159"/>
      <c r="BLF61" s="159"/>
      <c r="BLG61" s="159"/>
      <c r="BLH61" s="159"/>
      <c r="BLI61" s="159"/>
      <c r="BLJ61" s="159"/>
      <c r="BLK61" s="159"/>
      <c r="BLL61" s="159"/>
      <c r="BLM61" s="159"/>
      <c r="BLN61" s="159"/>
      <c r="BLO61" s="159"/>
      <c r="BLP61" s="159"/>
      <c r="BLQ61" s="159"/>
      <c r="BLR61" s="159"/>
      <c r="BLS61" s="159"/>
      <c r="BLT61" s="159"/>
      <c r="BLU61" s="159"/>
      <c r="BLV61" s="159"/>
      <c r="BLW61" s="159"/>
      <c r="BLX61" s="159"/>
      <c r="BLY61" s="159"/>
      <c r="BLZ61" s="159"/>
      <c r="BMA61" s="159"/>
      <c r="BMB61" s="159"/>
      <c r="BMC61" s="159"/>
      <c r="BMD61" s="159"/>
      <c r="BME61" s="159"/>
      <c r="BMF61" s="159"/>
      <c r="BMG61" s="159"/>
      <c r="BMH61" s="159"/>
      <c r="BMI61" s="159"/>
      <c r="BMJ61" s="159"/>
      <c r="BMK61" s="159"/>
      <c r="BML61" s="159"/>
      <c r="BMM61" s="159"/>
      <c r="BMN61" s="159"/>
      <c r="BMO61" s="159"/>
      <c r="BMP61" s="159"/>
      <c r="BMQ61" s="159"/>
      <c r="BMR61" s="159"/>
      <c r="BMS61" s="159"/>
      <c r="BMT61" s="159"/>
      <c r="BMU61" s="159"/>
      <c r="BMV61" s="159"/>
      <c r="BMW61" s="159"/>
      <c r="BMX61" s="159"/>
      <c r="BMY61" s="159"/>
      <c r="BMZ61" s="159"/>
      <c r="BNA61" s="159"/>
      <c r="BNB61" s="159"/>
      <c r="BNC61" s="159"/>
      <c r="BND61" s="159"/>
      <c r="BNE61" s="159"/>
      <c r="BNF61" s="159"/>
      <c r="BNG61" s="159"/>
      <c r="BNH61" s="159"/>
      <c r="BNI61" s="159"/>
      <c r="BNJ61" s="159"/>
      <c r="BNK61" s="159"/>
      <c r="BNL61" s="159"/>
      <c r="BNM61" s="159"/>
      <c r="BNN61" s="159"/>
      <c r="BNO61" s="159"/>
      <c r="BNP61" s="159"/>
      <c r="BNQ61" s="159"/>
      <c r="BNR61" s="159"/>
      <c r="BNS61" s="159"/>
      <c r="BNT61" s="159"/>
      <c r="BNU61" s="159"/>
      <c r="BNV61" s="159"/>
      <c r="BNW61" s="159"/>
      <c r="BNX61" s="159"/>
      <c r="BNY61" s="159"/>
      <c r="BNZ61" s="159"/>
      <c r="BOA61" s="159"/>
      <c r="BOB61" s="159"/>
      <c r="BOC61" s="159"/>
      <c r="BOD61" s="159"/>
      <c r="BOE61" s="159"/>
      <c r="BOF61" s="159"/>
      <c r="BOG61" s="159"/>
      <c r="BOH61" s="159"/>
      <c r="BOI61" s="159"/>
      <c r="BOJ61" s="159"/>
      <c r="BOK61" s="159"/>
      <c r="BOL61" s="159"/>
      <c r="BOM61" s="159"/>
      <c r="BON61" s="159"/>
      <c r="BOO61" s="159"/>
      <c r="BOP61" s="159"/>
      <c r="BOQ61" s="159"/>
      <c r="BOR61" s="159"/>
      <c r="BOS61" s="159"/>
      <c r="BOT61" s="159"/>
      <c r="BOU61" s="159"/>
      <c r="BOV61" s="159"/>
      <c r="BOW61" s="159"/>
      <c r="BOX61" s="159"/>
      <c r="BOY61" s="159"/>
      <c r="BOZ61" s="159"/>
      <c r="BPA61" s="159"/>
      <c r="BPB61" s="159"/>
      <c r="BPC61" s="159"/>
      <c r="BPD61" s="159"/>
      <c r="BPE61" s="159"/>
      <c r="BPF61" s="159"/>
      <c r="BPG61" s="159"/>
      <c r="BPH61" s="159"/>
      <c r="BPI61" s="159"/>
      <c r="BPJ61" s="159"/>
      <c r="BPK61" s="159"/>
      <c r="BPL61" s="159"/>
      <c r="BPM61" s="159"/>
      <c r="BPN61" s="159"/>
      <c r="BPO61" s="159"/>
      <c r="BPP61" s="159"/>
      <c r="BPQ61" s="159"/>
      <c r="BPR61" s="159"/>
      <c r="BPS61" s="159"/>
      <c r="BPT61" s="159"/>
      <c r="BPU61" s="159"/>
      <c r="BPV61" s="159"/>
      <c r="BPW61" s="159"/>
      <c r="BPX61" s="159"/>
      <c r="BPY61" s="159"/>
      <c r="BPZ61" s="159"/>
      <c r="BQA61" s="159"/>
      <c r="BQB61" s="159"/>
      <c r="BQC61" s="159"/>
      <c r="BQD61" s="159"/>
      <c r="BQE61" s="159"/>
      <c r="BQF61" s="159"/>
      <c r="BQG61" s="159"/>
      <c r="BQH61" s="159"/>
      <c r="BQI61" s="159"/>
      <c r="BQJ61" s="159"/>
      <c r="BQK61" s="159"/>
      <c r="BQL61" s="159"/>
      <c r="BQM61" s="159"/>
      <c r="BQN61" s="159"/>
      <c r="BQO61" s="159"/>
      <c r="BQP61" s="159"/>
      <c r="BQQ61" s="159"/>
      <c r="BQR61" s="159"/>
      <c r="BQS61" s="159"/>
      <c r="BQT61" s="159"/>
      <c r="BQU61" s="159"/>
      <c r="BQV61" s="159"/>
      <c r="BQW61" s="159"/>
      <c r="BQX61" s="159"/>
      <c r="BQY61" s="159"/>
      <c r="BQZ61" s="159"/>
      <c r="BRA61" s="159"/>
      <c r="BRB61" s="159"/>
      <c r="BRC61" s="159"/>
      <c r="BRD61" s="159"/>
      <c r="BRE61" s="159"/>
      <c r="BRF61" s="159"/>
      <c r="BRG61" s="159"/>
      <c r="BRH61" s="159"/>
      <c r="BRI61" s="159"/>
      <c r="BRJ61" s="159"/>
      <c r="BRK61" s="159"/>
      <c r="BRL61" s="159"/>
      <c r="BRM61" s="159"/>
      <c r="BRN61" s="159"/>
      <c r="BRO61" s="159"/>
      <c r="BRP61" s="159"/>
      <c r="BRQ61" s="159"/>
      <c r="BRR61" s="159"/>
      <c r="BRS61" s="159"/>
      <c r="BRT61" s="159"/>
      <c r="BRU61" s="159"/>
      <c r="BRV61" s="159"/>
      <c r="BRW61" s="159"/>
      <c r="BRX61" s="159"/>
      <c r="BRY61" s="159"/>
      <c r="BRZ61" s="159"/>
      <c r="BSA61" s="159"/>
      <c r="BSB61" s="159"/>
      <c r="BSC61" s="159"/>
      <c r="BSD61" s="159"/>
      <c r="BSE61" s="159"/>
      <c r="BSF61" s="159"/>
      <c r="BSG61" s="159"/>
      <c r="BSH61" s="159"/>
      <c r="BSI61" s="159"/>
      <c r="BSJ61" s="159"/>
      <c r="BSK61" s="159"/>
      <c r="BSL61" s="159"/>
      <c r="BSM61" s="159"/>
      <c r="BSN61" s="159"/>
      <c r="BSO61" s="159"/>
      <c r="BSP61" s="159"/>
      <c r="BSQ61" s="159"/>
      <c r="BSR61" s="159"/>
      <c r="BSS61" s="159"/>
      <c r="BST61" s="159"/>
      <c r="BSU61" s="159"/>
      <c r="BSV61" s="159"/>
      <c r="BSW61" s="159"/>
      <c r="BSX61" s="159"/>
      <c r="BSY61" s="159"/>
      <c r="BSZ61" s="159"/>
      <c r="BTA61" s="159"/>
      <c r="BTB61" s="159"/>
      <c r="BTC61" s="159"/>
      <c r="BTD61" s="159"/>
      <c r="BTE61" s="159"/>
      <c r="BTF61" s="159"/>
      <c r="BTG61" s="159"/>
      <c r="BTH61" s="159"/>
      <c r="BTI61" s="159"/>
      <c r="BTJ61" s="159"/>
      <c r="BTK61" s="159"/>
      <c r="BTL61" s="159"/>
      <c r="BTM61" s="159"/>
      <c r="BTN61" s="159"/>
      <c r="BTO61" s="159"/>
      <c r="BTP61" s="159"/>
      <c r="BTQ61" s="159"/>
      <c r="BTR61" s="159"/>
      <c r="BTS61" s="159"/>
      <c r="BTT61" s="159"/>
      <c r="BTU61" s="159"/>
      <c r="BTV61" s="159"/>
      <c r="BTW61" s="159"/>
      <c r="BTX61" s="159"/>
      <c r="BTY61" s="159"/>
      <c r="BTZ61" s="159"/>
      <c r="BUA61" s="159"/>
      <c r="BUB61" s="159"/>
      <c r="BUC61" s="159"/>
      <c r="BUD61" s="159"/>
      <c r="BUE61" s="159"/>
      <c r="BUF61" s="159"/>
      <c r="BUG61" s="159"/>
      <c r="BUH61" s="159"/>
      <c r="BUI61" s="159"/>
      <c r="BUJ61" s="159"/>
      <c r="BUK61" s="159"/>
      <c r="BUL61" s="159"/>
      <c r="BUM61" s="159"/>
      <c r="BUN61" s="159"/>
      <c r="BUO61" s="159"/>
      <c r="BUP61" s="159"/>
      <c r="BUQ61" s="159"/>
      <c r="BUR61" s="159"/>
      <c r="BUS61" s="159"/>
      <c r="BUT61" s="159"/>
      <c r="BUU61" s="159"/>
      <c r="BUV61" s="159"/>
      <c r="BUW61" s="159"/>
      <c r="BUX61" s="159"/>
      <c r="BUY61" s="159"/>
      <c r="BUZ61" s="159"/>
      <c r="BVA61" s="159"/>
      <c r="BVB61" s="159"/>
      <c r="BVC61" s="159"/>
      <c r="BVD61" s="159"/>
      <c r="BVE61" s="159"/>
      <c r="BVF61" s="159"/>
      <c r="BVG61" s="159"/>
      <c r="BVH61" s="159"/>
      <c r="BVI61" s="159"/>
      <c r="BVJ61" s="159"/>
      <c r="BVK61" s="159"/>
      <c r="BVL61" s="159"/>
      <c r="BVM61" s="159"/>
      <c r="BVN61" s="159"/>
      <c r="BVO61" s="159"/>
      <c r="BVP61" s="159"/>
      <c r="BVQ61" s="159"/>
      <c r="BVR61" s="159"/>
      <c r="BVS61" s="159"/>
      <c r="BVT61" s="159"/>
      <c r="BVU61" s="159"/>
      <c r="BVV61" s="159"/>
      <c r="BVW61" s="159"/>
      <c r="BVX61" s="159"/>
      <c r="BVY61" s="159"/>
      <c r="BVZ61" s="159"/>
      <c r="BWA61" s="159"/>
      <c r="BWB61" s="159"/>
      <c r="BWC61" s="159"/>
      <c r="BWD61" s="159"/>
      <c r="BWE61" s="159"/>
      <c r="BWF61" s="159"/>
      <c r="BWG61" s="159"/>
      <c r="BWH61" s="159"/>
      <c r="BWI61" s="159"/>
      <c r="BWJ61" s="159"/>
      <c r="BWK61" s="159"/>
      <c r="BWL61" s="159"/>
      <c r="BWM61" s="159"/>
      <c r="BWN61" s="159"/>
      <c r="BWO61" s="159"/>
      <c r="BWP61" s="159"/>
      <c r="BWQ61" s="159"/>
      <c r="BWR61" s="159"/>
      <c r="BWS61" s="159"/>
      <c r="BWT61" s="159"/>
      <c r="BWU61" s="159"/>
      <c r="BWV61" s="159"/>
      <c r="BWW61" s="159"/>
      <c r="BWX61" s="159"/>
      <c r="BWY61" s="159"/>
      <c r="BWZ61" s="159"/>
      <c r="BXA61" s="159"/>
      <c r="BXB61" s="159"/>
      <c r="BXC61" s="159"/>
      <c r="BXD61" s="159"/>
      <c r="BXE61" s="159"/>
      <c r="BXF61" s="159"/>
      <c r="BXG61" s="159"/>
      <c r="BXH61" s="159"/>
      <c r="BXI61" s="159"/>
      <c r="BXJ61" s="159"/>
      <c r="BXK61" s="159"/>
      <c r="BXL61" s="159"/>
      <c r="BXM61" s="159"/>
      <c r="BXN61" s="159"/>
      <c r="BXO61" s="159"/>
      <c r="BXP61" s="159"/>
      <c r="BXQ61" s="159"/>
      <c r="BXR61" s="159"/>
      <c r="BXS61" s="159"/>
      <c r="BXT61" s="159"/>
      <c r="BXU61" s="159"/>
      <c r="BXV61" s="159"/>
      <c r="BXW61" s="159"/>
      <c r="BXX61" s="159"/>
      <c r="BXY61" s="159"/>
      <c r="BXZ61" s="159"/>
      <c r="BYA61" s="159"/>
      <c r="BYB61" s="159"/>
      <c r="BYC61" s="159"/>
      <c r="BYD61" s="159"/>
      <c r="BYE61" s="159"/>
      <c r="BYF61" s="159"/>
      <c r="BYG61" s="159"/>
      <c r="BYH61" s="159"/>
      <c r="BYI61" s="159"/>
      <c r="BYJ61" s="159"/>
      <c r="BYK61" s="159"/>
      <c r="BYL61" s="159"/>
      <c r="BYM61" s="159"/>
      <c r="BYN61" s="159"/>
      <c r="BYO61" s="159"/>
      <c r="BYP61" s="159"/>
      <c r="BYQ61" s="159"/>
      <c r="BYR61" s="159"/>
      <c r="BYS61" s="159"/>
      <c r="BYT61" s="159"/>
      <c r="BYU61" s="159"/>
      <c r="BYV61" s="159"/>
      <c r="BYW61" s="159"/>
      <c r="BYX61" s="159"/>
      <c r="BYY61" s="159"/>
      <c r="BYZ61" s="159"/>
      <c r="BZA61" s="159"/>
      <c r="BZB61" s="159"/>
      <c r="BZC61" s="159"/>
      <c r="BZD61" s="159"/>
      <c r="BZE61" s="159"/>
      <c r="BZF61" s="159"/>
      <c r="BZG61" s="159"/>
      <c r="BZH61" s="159"/>
      <c r="BZI61" s="159"/>
      <c r="BZJ61" s="159"/>
      <c r="BZK61" s="159"/>
      <c r="BZL61" s="159"/>
      <c r="BZM61" s="159"/>
      <c r="BZN61" s="159"/>
      <c r="BZO61" s="159"/>
      <c r="BZP61" s="159"/>
      <c r="BZQ61" s="159"/>
      <c r="BZR61" s="159"/>
      <c r="BZS61" s="159"/>
      <c r="BZT61" s="159"/>
      <c r="BZU61" s="159"/>
      <c r="BZV61" s="159"/>
      <c r="BZW61" s="159"/>
      <c r="BZX61" s="159"/>
      <c r="BZY61" s="159"/>
      <c r="BZZ61" s="159"/>
      <c r="CAA61" s="159"/>
      <c r="CAB61" s="159"/>
      <c r="CAC61" s="159"/>
      <c r="CAD61" s="159"/>
      <c r="CAE61" s="159"/>
      <c r="CAF61" s="159"/>
      <c r="CAG61" s="159"/>
      <c r="CAH61" s="159"/>
      <c r="CAI61" s="159"/>
      <c r="CAJ61" s="159"/>
      <c r="CAK61" s="159"/>
      <c r="CAL61" s="159"/>
      <c r="CAM61" s="159"/>
      <c r="CAN61" s="159"/>
      <c r="CAO61" s="159"/>
      <c r="CAP61" s="159"/>
      <c r="CAQ61" s="159"/>
      <c r="CAR61" s="159"/>
      <c r="CAS61" s="159"/>
      <c r="CAT61" s="159"/>
      <c r="CAU61" s="159"/>
      <c r="CAV61" s="159"/>
      <c r="CAW61" s="159"/>
      <c r="CAX61" s="159"/>
      <c r="CAY61" s="159"/>
      <c r="CAZ61" s="159"/>
      <c r="CBA61" s="159"/>
      <c r="CBB61" s="159"/>
      <c r="CBC61" s="159"/>
      <c r="CBD61" s="159"/>
      <c r="CBE61" s="159"/>
      <c r="CBF61" s="159"/>
      <c r="CBG61" s="159"/>
      <c r="CBH61" s="159"/>
      <c r="CBI61" s="159"/>
      <c r="CBJ61" s="159"/>
      <c r="CBK61" s="159"/>
      <c r="CBL61" s="159"/>
      <c r="CBM61" s="159"/>
      <c r="CBN61" s="159"/>
      <c r="CBO61" s="159"/>
      <c r="CBP61" s="159"/>
      <c r="CBQ61" s="159"/>
      <c r="CBR61" s="159"/>
      <c r="CBS61" s="159"/>
      <c r="CBT61" s="159"/>
      <c r="CBU61" s="159"/>
      <c r="CBV61" s="159"/>
      <c r="CBW61" s="159"/>
      <c r="CBX61" s="159"/>
      <c r="CBY61" s="159"/>
      <c r="CBZ61" s="159"/>
      <c r="CCA61" s="159"/>
      <c r="CCB61" s="159"/>
      <c r="CCC61" s="159"/>
      <c r="CCD61" s="159"/>
      <c r="CCE61" s="159"/>
      <c r="CCF61" s="159"/>
      <c r="CCG61" s="159"/>
      <c r="CCH61" s="159"/>
      <c r="CCI61" s="159"/>
      <c r="CCJ61" s="159"/>
      <c r="CCK61" s="159"/>
      <c r="CCL61" s="159"/>
      <c r="CCM61" s="159"/>
      <c r="CCN61" s="159"/>
      <c r="CCO61" s="159"/>
      <c r="CCP61" s="159"/>
      <c r="CCQ61" s="159"/>
      <c r="CCR61" s="159"/>
      <c r="CCS61" s="159"/>
      <c r="CCT61" s="159"/>
      <c r="CCU61" s="159"/>
      <c r="CCV61" s="159"/>
      <c r="CCW61" s="159"/>
      <c r="CCX61" s="159"/>
      <c r="CCY61" s="159"/>
      <c r="CCZ61" s="159"/>
      <c r="CDA61" s="159"/>
      <c r="CDB61" s="159"/>
      <c r="CDC61" s="159"/>
      <c r="CDD61" s="159"/>
      <c r="CDE61" s="159"/>
      <c r="CDF61" s="159"/>
      <c r="CDG61" s="159"/>
      <c r="CDH61" s="159"/>
      <c r="CDI61" s="159"/>
      <c r="CDJ61" s="159"/>
      <c r="CDK61" s="159"/>
      <c r="CDL61" s="159"/>
      <c r="CDM61" s="159"/>
      <c r="CDN61" s="159"/>
      <c r="CDO61" s="159"/>
      <c r="CDP61" s="159"/>
      <c r="CDQ61" s="159"/>
      <c r="CDR61" s="159"/>
      <c r="CDS61" s="159"/>
      <c r="CDT61" s="159"/>
      <c r="CDU61" s="159"/>
      <c r="CDV61" s="159"/>
      <c r="CDW61" s="159"/>
      <c r="CDX61" s="159"/>
      <c r="CDY61" s="159"/>
      <c r="CDZ61" s="159"/>
      <c r="CEA61" s="159"/>
      <c r="CEB61" s="159"/>
      <c r="CEC61" s="159"/>
      <c r="CED61" s="159"/>
      <c r="CEE61" s="159"/>
      <c r="CEF61" s="159"/>
      <c r="CEG61" s="159"/>
      <c r="CEH61" s="159"/>
      <c r="CEI61" s="159"/>
      <c r="CEJ61" s="159"/>
      <c r="CEK61" s="159"/>
      <c r="CEL61" s="159"/>
      <c r="CEM61" s="159"/>
      <c r="CEN61" s="159"/>
      <c r="CEO61" s="159"/>
      <c r="CEP61" s="159"/>
      <c r="CEQ61" s="159"/>
      <c r="CER61" s="159"/>
      <c r="CES61" s="159"/>
      <c r="CET61" s="159"/>
      <c r="CEU61" s="159"/>
      <c r="CEV61" s="159"/>
      <c r="CEW61" s="159"/>
      <c r="CEX61" s="159"/>
      <c r="CEY61" s="159"/>
      <c r="CEZ61" s="159"/>
      <c r="CFA61" s="159"/>
      <c r="CFB61" s="159"/>
      <c r="CFC61" s="159"/>
      <c r="CFD61" s="159"/>
      <c r="CFE61" s="159"/>
      <c r="CFF61" s="159"/>
      <c r="CFG61" s="159"/>
      <c r="CFH61" s="159"/>
      <c r="CFI61" s="159"/>
      <c r="CFJ61" s="159"/>
      <c r="CFK61" s="159"/>
      <c r="CFL61" s="159"/>
      <c r="CFM61" s="159"/>
      <c r="CFN61" s="159"/>
      <c r="CFO61" s="159"/>
      <c r="CFP61" s="159"/>
      <c r="CFQ61" s="159"/>
      <c r="CFR61" s="159"/>
      <c r="CFS61" s="159"/>
      <c r="CFT61" s="159"/>
      <c r="CFU61" s="159"/>
      <c r="CFV61" s="159"/>
      <c r="CFW61" s="159"/>
      <c r="CFX61" s="159"/>
      <c r="CFY61" s="159"/>
      <c r="CFZ61" s="159"/>
      <c r="CGA61" s="159"/>
      <c r="CGB61" s="159"/>
      <c r="CGC61" s="159"/>
      <c r="CGD61" s="159"/>
      <c r="CGE61" s="159"/>
      <c r="CGF61" s="159"/>
      <c r="CGG61" s="159"/>
      <c r="CGH61" s="159"/>
      <c r="CGI61" s="159"/>
      <c r="CGJ61" s="159"/>
      <c r="CGK61" s="159"/>
      <c r="CGL61" s="159"/>
      <c r="CGM61" s="159"/>
      <c r="CGN61" s="159"/>
      <c r="CGO61" s="159"/>
      <c r="CGP61" s="159"/>
      <c r="CGQ61" s="159"/>
      <c r="CGR61" s="159"/>
      <c r="CGS61" s="159"/>
      <c r="CGT61" s="159"/>
      <c r="CGU61" s="159"/>
      <c r="CGV61" s="159"/>
      <c r="CGW61" s="159"/>
      <c r="CGX61" s="159"/>
      <c r="CGY61" s="159"/>
      <c r="CGZ61" s="159"/>
      <c r="CHA61" s="159"/>
      <c r="CHB61" s="159"/>
      <c r="CHC61" s="159"/>
      <c r="CHD61" s="159"/>
      <c r="CHE61" s="159"/>
      <c r="CHF61" s="159"/>
      <c r="CHG61" s="159"/>
      <c r="CHH61" s="159"/>
      <c r="CHI61" s="159"/>
      <c r="CHJ61" s="159"/>
      <c r="CHK61" s="159"/>
      <c r="CHL61" s="159"/>
      <c r="CHM61" s="159"/>
      <c r="CHN61" s="159"/>
      <c r="CHO61" s="159"/>
      <c r="CHP61" s="159"/>
      <c r="CHQ61" s="159"/>
      <c r="CHR61" s="159"/>
      <c r="CHS61" s="159"/>
      <c r="CHT61" s="159"/>
      <c r="CHU61" s="159"/>
      <c r="CHV61" s="159"/>
      <c r="CHW61" s="159"/>
      <c r="CHX61" s="159"/>
      <c r="CHY61" s="159"/>
      <c r="CHZ61" s="159"/>
      <c r="CIA61" s="159"/>
      <c r="CIB61" s="159"/>
      <c r="CIC61" s="159"/>
      <c r="CID61" s="159"/>
      <c r="CIE61" s="159"/>
      <c r="CIF61" s="159"/>
      <c r="CIG61" s="159"/>
      <c r="CIH61" s="159"/>
      <c r="CII61" s="159"/>
      <c r="CIJ61" s="159"/>
      <c r="CIK61" s="159"/>
      <c r="CIL61" s="159"/>
      <c r="CIM61" s="159"/>
      <c r="CIN61" s="159"/>
      <c r="CIO61" s="159"/>
      <c r="CIP61" s="159"/>
      <c r="CIQ61" s="159"/>
      <c r="CIR61" s="159"/>
      <c r="CIS61" s="159"/>
      <c r="CIT61" s="159"/>
      <c r="CIU61" s="159"/>
      <c r="CIV61" s="159"/>
      <c r="CIW61" s="159"/>
      <c r="CIX61" s="159"/>
      <c r="CIY61" s="159"/>
      <c r="CIZ61" s="159"/>
      <c r="CJA61" s="159"/>
      <c r="CJB61" s="159"/>
      <c r="CJC61" s="159"/>
      <c r="CJD61" s="159"/>
      <c r="CJE61" s="159"/>
      <c r="CJF61" s="159"/>
      <c r="CJG61" s="159"/>
      <c r="CJH61" s="159"/>
      <c r="CJI61" s="159"/>
      <c r="CJJ61" s="159"/>
      <c r="CJK61" s="159"/>
      <c r="CJL61" s="159"/>
      <c r="CJM61" s="159"/>
      <c r="CJN61" s="159"/>
      <c r="CJO61" s="159"/>
      <c r="CJP61" s="159"/>
      <c r="CJQ61" s="159"/>
      <c r="CJR61" s="159"/>
      <c r="CJS61" s="159"/>
      <c r="CJT61" s="159"/>
      <c r="CJU61" s="159"/>
      <c r="CJV61" s="159"/>
      <c r="CJW61" s="159"/>
      <c r="CJX61" s="159"/>
      <c r="CJY61" s="159"/>
      <c r="CJZ61" s="159"/>
      <c r="CKA61" s="159"/>
      <c r="CKB61" s="159"/>
      <c r="CKC61" s="159"/>
      <c r="CKD61" s="159"/>
      <c r="CKE61" s="159"/>
      <c r="CKF61" s="159"/>
      <c r="CKG61" s="159"/>
      <c r="CKH61" s="159"/>
      <c r="CKI61" s="159"/>
      <c r="CKJ61" s="159"/>
      <c r="CKK61" s="159"/>
      <c r="CKL61" s="159"/>
      <c r="CKM61" s="159"/>
      <c r="CKN61" s="159"/>
      <c r="CKO61" s="159"/>
      <c r="CKP61" s="159"/>
      <c r="CKQ61" s="159"/>
      <c r="CKR61" s="159"/>
      <c r="CKS61" s="159"/>
      <c r="CKT61" s="159"/>
      <c r="CKU61" s="159"/>
      <c r="CKV61" s="159"/>
      <c r="CKW61" s="159"/>
      <c r="CKX61" s="159"/>
      <c r="CKY61" s="159"/>
      <c r="CKZ61" s="159"/>
      <c r="CLA61" s="159"/>
      <c r="CLB61" s="159"/>
      <c r="CLC61" s="159"/>
      <c r="CLD61" s="159"/>
      <c r="CLE61" s="159"/>
      <c r="CLF61" s="159"/>
      <c r="CLG61" s="159"/>
      <c r="CLH61" s="159"/>
      <c r="CLI61" s="159"/>
      <c r="CLJ61" s="159"/>
      <c r="CLK61" s="159"/>
      <c r="CLL61" s="159"/>
      <c r="CLM61" s="159"/>
      <c r="CLN61" s="159"/>
      <c r="CLO61" s="159"/>
      <c r="CLP61" s="159"/>
      <c r="CLQ61" s="159"/>
      <c r="CLR61" s="159"/>
      <c r="CLS61" s="159"/>
      <c r="CLT61" s="159"/>
      <c r="CLU61" s="159"/>
      <c r="CLV61" s="159"/>
      <c r="CLW61" s="159"/>
      <c r="CLX61" s="159"/>
      <c r="CLY61" s="159"/>
      <c r="CLZ61" s="159"/>
      <c r="CMA61" s="159"/>
      <c r="CMB61" s="159"/>
      <c r="CMC61" s="159"/>
      <c r="CMD61" s="159"/>
      <c r="CME61" s="159"/>
      <c r="CMF61" s="159"/>
      <c r="CMG61" s="159"/>
      <c r="CMH61" s="159"/>
      <c r="CMI61" s="159"/>
      <c r="CMJ61" s="159"/>
      <c r="CMK61" s="159"/>
      <c r="CML61" s="159"/>
      <c r="CMM61" s="159"/>
      <c r="CMN61" s="159"/>
      <c r="CMO61" s="159"/>
      <c r="CMP61" s="159"/>
      <c r="CMQ61" s="159"/>
      <c r="CMR61" s="159"/>
      <c r="CMS61" s="159"/>
      <c r="CMT61" s="159"/>
      <c r="CMU61" s="159"/>
      <c r="CMV61" s="159"/>
      <c r="CMW61" s="159"/>
      <c r="CMX61" s="159"/>
      <c r="CMY61" s="159"/>
      <c r="CMZ61" s="159"/>
      <c r="CNA61" s="159"/>
      <c r="CNB61" s="159"/>
      <c r="CNC61" s="159"/>
      <c r="CND61" s="159"/>
      <c r="CNE61" s="159"/>
      <c r="CNF61" s="159"/>
      <c r="CNG61" s="159"/>
      <c r="CNH61" s="159"/>
      <c r="CNI61" s="159"/>
      <c r="CNJ61" s="159"/>
      <c r="CNK61" s="159"/>
      <c r="CNL61" s="159"/>
      <c r="CNM61" s="159"/>
      <c r="CNN61" s="159"/>
      <c r="CNO61" s="159"/>
      <c r="CNP61" s="159"/>
      <c r="CNQ61" s="159"/>
      <c r="CNR61" s="159"/>
      <c r="CNS61" s="159"/>
      <c r="CNT61" s="159"/>
      <c r="CNU61" s="159"/>
      <c r="CNV61" s="159"/>
      <c r="CNW61" s="159"/>
      <c r="CNX61" s="159"/>
      <c r="CNY61" s="159"/>
      <c r="CNZ61" s="159"/>
      <c r="COA61" s="159"/>
      <c r="COB61" s="159"/>
      <c r="COC61" s="159"/>
      <c r="COD61" s="159"/>
      <c r="COE61" s="159"/>
      <c r="COF61" s="159"/>
      <c r="COG61" s="159"/>
      <c r="COH61" s="159"/>
      <c r="COI61" s="159"/>
      <c r="COJ61" s="159"/>
      <c r="COK61" s="159"/>
      <c r="COL61" s="159"/>
      <c r="COM61" s="159"/>
      <c r="CON61" s="159"/>
      <c r="COO61" s="159"/>
      <c r="COP61" s="159"/>
      <c r="COQ61" s="159"/>
      <c r="COR61" s="159"/>
      <c r="COS61" s="159"/>
      <c r="COT61" s="159"/>
      <c r="COU61" s="159"/>
      <c r="COV61" s="159"/>
      <c r="COW61" s="159"/>
      <c r="COX61" s="159"/>
      <c r="COY61" s="159"/>
      <c r="COZ61" s="159"/>
      <c r="CPA61" s="159"/>
      <c r="CPB61" s="159"/>
      <c r="CPC61" s="159"/>
      <c r="CPD61" s="159"/>
      <c r="CPE61" s="159"/>
      <c r="CPF61" s="159"/>
      <c r="CPG61" s="159"/>
      <c r="CPH61" s="159"/>
      <c r="CPI61" s="159"/>
      <c r="CPJ61" s="159"/>
      <c r="CPK61" s="159"/>
      <c r="CPL61" s="159"/>
      <c r="CPM61" s="159"/>
      <c r="CPN61" s="159"/>
      <c r="CPO61" s="159"/>
      <c r="CPP61" s="159"/>
      <c r="CPQ61" s="159"/>
      <c r="CPR61" s="159"/>
      <c r="CPS61" s="159"/>
      <c r="CPT61" s="159"/>
      <c r="CPU61" s="159"/>
      <c r="CPV61" s="159"/>
      <c r="CPW61" s="159"/>
      <c r="CPX61" s="159"/>
      <c r="CPY61" s="159"/>
      <c r="CPZ61" s="159"/>
      <c r="CQA61" s="159"/>
      <c r="CQB61" s="159"/>
      <c r="CQC61" s="159"/>
      <c r="CQD61" s="159"/>
      <c r="CQE61" s="159"/>
      <c r="CQF61" s="159"/>
      <c r="CQG61" s="159"/>
      <c r="CQH61" s="159"/>
      <c r="CQI61" s="159"/>
      <c r="CQJ61" s="159"/>
      <c r="CQK61" s="159"/>
      <c r="CQL61" s="159"/>
      <c r="CQM61" s="159"/>
      <c r="CQN61" s="159"/>
      <c r="CQO61" s="159"/>
      <c r="CQP61" s="159"/>
      <c r="CQQ61" s="159"/>
      <c r="CQR61" s="159"/>
      <c r="CQS61" s="159"/>
      <c r="CQT61" s="159"/>
      <c r="CQU61" s="159"/>
      <c r="CQV61" s="159"/>
      <c r="CQW61" s="159"/>
      <c r="CQX61" s="159"/>
      <c r="CQY61" s="159"/>
      <c r="CQZ61" s="159"/>
      <c r="CRA61" s="159"/>
      <c r="CRB61" s="159"/>
      <c r="CRC61" s="159"/>
      <c r="CRD61" s="159"/>
      <c r="CRE61" s="159"/>
      <c r="CRF61" s="159"/>
      <c r="CRG61" s="159"/>
      <c r="CRH61" s="159"/>
      <c r="CRI61" s="159"/>
      <c r="CRJ61" s="159"/>
      <c r="CRK61" s="159"/>
      <c r="CRL61" s="159"/>
      <c r="CRM61" s="159"/>
      <c r="CRN61" s="159"/>
      <c r="CRO61" s="159"/>
      <c r="CRP61" s="159"/>
      <c r="CRQ61" s="159"/>
      <c r="CRR61" s="159"/>
      <c r="CRS61" s="159"/>
      <c r="CRT61" s="159"/>
      <c r="CRU61" s="159"/>
      <c r="CRV61" s="159"/>
      <c r="CRW61" s="159"/>
      <c r="CRX61" s="159"/>
      <c r="CRY61" s="159"/>
      <c r="CRZ61" s="159"/>
      <c r="CSA61" s="159"/>
      <c r="CSB61" s="159"/>
      <c r="CSC61" s="159"/>
      <c r="CSD61" s="159"/>
      <c r="CSE61" s="159"/>
      <c r="CSF61" s="159"/>
      <c r="CSG61" s="159"/>
      <c r="CSH61" s="159"/>
      <c r="CSI61" s="159"/>
      <c r="CSJ61" s="159"/>
      <c r="CSK61" s="159"/>
      <c r="CSL61" s="159"/>
      <c r="CSM61" s="159"/>
      <c r="CSN61" s="159"/>
      <c r="CSO61" s="159"/>
      <c r="CSP61" s="159"/>
      <c r="CSQ61" s="159"/>
      <c r="CSR61" s="159"/>
      <c r="CSS61" s="159"/>
      <c r="CST61" s="159"/>
      <c r="CSU61" s="159"/>
      <c r="CSV61" s="159"/>
      <c r="CSW61" s="159"/>
      <c r="CSX61" s="159"/>
      <c r="CSY61" s="159"/>
      <c r="CSZ61" s="159"/>
      <c r="CTA61" s="159"/>
      <c r="CTB61" s="159"/>
      <c r="CTC61" s="159"/>
      <c r="CTD61" s="159"/>
      <c r="CTE61" s="159"/>
      <c r="CTF61" s="159"/>
      <c r="CTG61" s="159"/>
      <c r="CTH61" s="159"/>
      <c r="CTI61" s="159"/>
      <c r="CTJ61" s="159"/>
      <c r="CTK61" s="159"/>
      <c r="CTL61" s="159"/>
      <c r="CTM61" s="159"/>
      <c r="CTN61" s="159"/>
      <c r="CTO61" s="159"/>
      <c r="CTP61" s="159"/>
      <c r="CTQ61" s="159"/>
      <c r="CTR61" s="159"/>
      <c r="CTS61" s="159"/>
      <c r="CTT61" s="159"/>
      <c r="CTU61" s="159"/>
      <c r="CTV61" s="159"/>
      <c r="CTW61" s="159"/>
      <c r="CTX61" s="159"/>
      <c r="CTY61" s="159"/>
      <c r="CTZ61" s="159"/>
      <c r="CUA61" s="159"/>
      <c r="CUB61" s="159"/>
      <c r="CUC61" s="159"/>
      <c r="CUD61" s="159"/>
      <c r="CUE61" s="159"/>
      <c r="CUF61" s="159"/>
      <c r="CUG61" s="159"/>
      <c r="CUH61" s="159"/>
      <c r="CUI61" s="159"/>
      <c r="CUJ61" s="159"/>
      <c r="CUK61" s="159"/>
      <c r="CUL61" s="159"/>
      <c r="CUM61" s="159"/>
      <c r="CUN61" s="159"/>
      <c r="CUO61" s="159"/>
      <c r="CUP61" s="159"/>
      <c r="CUQ61" s="159"/>
      <c r="CUR61" s="159"/>
      <c r="CUS61" s="159"/>
      <c r="CUT61" s="159"/>
      <c r="CUU61" s="159"/>
      <c r="CUV61" s="159"/>
      <c r="CUW61" s="159"/>
      <c r="CUX61" s="159"/>
      <c r="CUY61" s="159"/>
      <c r="CUZ61" s="159"/>
      <c r="CVA61" s="159"/>
      <c r="CVB61" s="159"/>
      <c r="CVC61" s="159"/>
      <c r="CVD61" s="159"/>
      <c r="CVE61" s="159"/>
      <c r="CVF61" s="159"/>
      <c r="CVG61" s="159"/>
      <c r="CVH61" s="159"/>
      <c r="CVI61" s="159"/>
      <c r="CVJ61" s="159"/>
      <c r="CVK61" s="159"/>
      <c r="CVL61" s="159"/>
      <c r="CVM61" s="159"/>
      <c r="CVN61" s="159"/>
      <c r="CVO61" s="159"/>
      <c r="CVP61" s="159"/>
      <c r="CVQ61" s="159"/>
      <c r="CVR61" s="159"/>
      <c r="CVS61" s="159"/>
      <c r="CVT61" s="159"/>
      <c r="CVU61" s="159"/>
      <c r="CVV61" s="159"/>
      <c r="CVW61" s="159"/>
      <c r="CVX61" s="159"/>
      <c r="CVY61" s="159"/>
      <c r="CVZ61" s="159"/>
      <c r="CWA61" s="159"/>
      <c r="CWB61" s="159"/>
      <c r="CWC61" s="159"/>
      <c r="CWD61" s="159"/>
      <c r="CWE61" s="159"/>
      <c r="CWF61" s="159"/>
      <c r="CWG61" s="159"/>
      <c r="CWH61" s="159"/>
      <c r="CWI61" s="159"/>
      <c r="CWJ61" s="159"/>
      <c r="CWK61" s="159"/>
      <c r="CWL61" s="159"/>
      <c r="CWM61" s="159"/>
      <c r="CWN61" s="159"/>
      <c r="CWO61" s="159"/>
      <c r="CWP61" s="159"/>
      <c r="CWQ61" s="159"/>
      <c r="CWR61" s="159"/>
      <c r="CWS61" s="159"/>
      <c r="CWT61" s="159"/>
      <c r="CWU61" s="159"/>
      <c r="CWV61" s="159"/>
      <c r="CWW61" s="159"/>
      <c r="CWX61" s="159"/>
      <c r="CWY61" s="159"/>
      <c r="CWZ61" s="159"/>
      <c r="CXA61" s="159"/>
      <c r="CXB61" s="159"/>
      <c r="CXC61" s="159"/>
      <c r="CXD61" s="159"/>
      <c r="CXE61" s="159"/>
      <c r="CXF61" s="159"/>
      <c r="CXG61" s="159"/>
      <c r="CXH61" s="159"/>
      <c r="CXI61" s="159"/>
      <c r="CXJ61" s="159"/>
      <c r="CXK61" s="159"/>
      <c r="CXL61" s="159"/>
      <c r="CXM61" s="159"/>
      <c r="CXN61" s="159"/>
      <c r="CXO61" s="159"/>
      <c r="CXP61" s="159"/>
      <c r="CXQ61" s="159"/>
      <c r="CXR61" s="159"/>
      <c r="CXS61" s="159"/>
      <c r="CXT61" s="159"/>
      <c r="CXU61" s="159"/>
      <c r="CXV61" s="159"/>
      <c r="CXW61" s="159"/>
      <c r="CXX61" s="159"/>
      <c r="CXY61" s="159"/>
      <c r="CXZ61" s="159"/>
      <c r="CYA61" s="159"/>
      <c r="CYB61" s="159"/>
      <c r="CYC61" s="159"/>
      <c r="CYD61" s="159"/>
      <c r="CYE61" s="159"/>
      <c r="CYF61" s="159"/>
      <c r="CYG61" s="159"/>
      <c r="CYH61" s="159"/>
      <c r="CYI61" s="159"/>
      <c r="CYJ61" s="159"/>
      <c r="CYK61" s="159"/>
      <c r="CYL61" s="159"/>
      <c r="CYM61" s="159"/>
      <c r="CYN61" s="159"/>
      <c r="CYO61" s="159"/>
      <c r="CYP61" s="159"/>
      <c r="CYQ61" s="159"/>
      <c r="CYR61" s="159"/>
      <c r="CYS61" s="159"/>
      <c r="CYT61" s="159"/>
      <c r="CYU61" s="159"/>
      <c r="CYV61" s="159"/>
      <c r="CYW61" s="159"/>
      <c r="CYX61" s="159"/>
      <c r="CYY61" s="159"/>
      <c r="CYZ61" s="159"/>
      <c r="CZA61" s="159"/>
      <c r="CZB61" s="159"/>
      <c r="CZC61" s="159"/>
      <c r="CZD61" s="159"/>
      <c r="CZE61" s="159"/>
      <c r="CZF61" s="159"/>
      <c r="CZG61" s="159"/>
      <c r="CZH61" s="159"/>
      <c r="CZI61" s="159"/>
      <c r="CZJ61" s="159"/>
      <c r="CZK61" s="159"/>
      <c r="CZL61" s="159"/>
      <c r="CZM61" s="159"/>
      <c r="CZN61" s="159"/>
      <c r="CZO61" s="159"/>
      <c r="CZP61" s="159"/>
      <c r="CZQ61" s="159"/>
      <c r="CZR61" s="159"/>
      <c r="CZS61" s="159"/>
      <c r="CZT61" s="159"/>
      <c r="CZU61" s="159"/>
      <c r="CZV61" s="159"/>
      <c r="CZW61" s="159"/>
      <c r="CZX61" s="159"/>
      <c r="CZY61" s="159"/>
      <c r="CZZ61" s="159"/>
      <c r="DAA61" s="159"/>
      <c r="DAB61" s="159"/>
      <c r="DAC61" s="159"/>
      <c r="DAD61" s="159"/>
      <c r="DAE61" s="159"/>
      <c r="DAF61" s="159"/>
      <c r="DAG61" s="159"/>
      <c r="DAH61" s="159"/>
      <c r="DAI61" s="159"/>
      <c r="DAJ61" s="159"/>
      <c r="DAK61" s="159"/>
      <c r="DAL61" s="159"/>
      <c r="DAM61" s="159"/>
      <c r="DAN61" s="159"/>
      <c r="DAO61" s="159"/>
      <c r="DAP61" s="159"/>
      <c r="DAQ61" s="159"/>
      <c r="DAR61" s="159"/>
      <c r="DAS61" s="159"/>
      <c r="DAT61" s="159"/>
      <c r="DAU61" s="159"/>
      <c r="DAV61" s="159"/>
      <c r="DAW61" s="159"/>
      <c r="DAX61" s="159"/>
      <c r="DAY61" s="159"/>
      <c r="DAZ61" s="159"/>
      <c r="DBA61" s="159"/>
      <c r="DBB61" s="159"/>
      <c r="DBC61" s="159"/>
      <c r="DBD61" s="159"/>
      <c r="DBE61" s="159"/>
      <c r="DBF61" s="159"/>
      <c r="DBG61" s="159"/>
      <c r="DBH61" s="159"/>
      <c r="DBI61" s="159"/>
      <c r="DBJ61" s="159"/>
      <c r="DBK61" s="159"/>
      <c r="DBL61" s="159"/>
      <c r="DBM61" s="159"/>
      <c r="DBN61" s="159"/>
      <c r="DBO61" s="159"/>
      <c r="DBP61" s="159"/>
      <c r="DBQ61" s="159"/>
      <c r="DBR61" s="159"/>
      <c r="DBS61" s="159"/>
      <c r="DBT61" s="159"/>
      <c r="DBU61" s="159"/>
      <c r="DBV61" s="159"/>
      <c r="DBW61" s="159"/>
      <c r="DBX61" s="159"/>
      <c r="DBY61" s="159"/>
      <c r="DBZ61" s="159"/>
      <c r="DCA61" s="159"/>
      <c r="DCB61" s="159"/>
      <c r="DCC61" s="159"/>
      <c r="DCD61" s="159"/>
      <c r="DCE61" s="159"/>
      <c r="DCF61" s="159"/>
      <c r="DCG61" s="159"/>
      <c r="DCH61" s="159"/>
      <c r="DCI61" s="159"/>
      <c r="DCJ61" s="159"/>
      <c r="DCK61" s="159"/>
      <c r="DCL61" s="159"/>
      <c r="DCM61" s="159"/>
      <c r="DCN61" s="159"/>
      <c r="DCO61" s="159"/>
      <c r="DCP61" s="159"/>
      <c r="DCQ61" s="159"/>
      <c r="DCR61" s="159"/>
      <c r="DCS61" s="159"/>
      <c r="DCT61" s="159"/>
      <c r="DCU61" s="159"/>
      <c r="DCV61" s="159"/>
      <c r="DCW61" s="159"/>
      <c r="DCX61" s="159"/>
      <c r="DCY61" s="159"/>
      <c r="DCZ61" s="159"/>
      <c r="DDA61" s="159"/>
      <c r="DDB61" s="159"/>
      <c r="DDC61" s="159"/>
      <c r="DDD61" s="159"/>
      <c r="DDE61" s="159"/>
      <c r="DDF61" s="159"/>
      <c r="DDG61" s="159"/>
      <c r="DDH61" s="159"/>
      <c r="DDI61" s="159"/>
      <c r="DDJ61" s="159"/>
      <c r="DDK61" s="159"/>
      <c r="DDL61" s="159"/>
      <c r="DDM61" s="159"/>
      <c r="DDN61" s="159"/>
      <c r="DDO61" s="159"/>
      <c r="DDP61" s="159"/>
      <c r="DDQ61" s="159"/>
      <c r="DDR61" s="159"/>
      <c r="DDS61" s="159"/>
      <c r="DDT61" s="159"/>
      <c r="DDU61" s="159"/>
      <c r="DDV61" s="159"/>
      <c r="DDW61" s="159"/>
      <c r="DDX61" s="159"/>
      <c r="DDY61" s="159"/>
      <c r="DDZ61" s="159"/>
      <c r="DEA61" s="159"/>
      <c r="DEB61" s="159"/>
      <c r="DEC61" s="159"/>
      <c r="DED61" s="159"/>
      <c r="DEE61" s="159"/>
      <c r="DEF61" s="159"/>
      <c r="DEG61" s="159"/>
      <c r="DEH61" s="159"/>
      <c r="DEI61" s="159"/>
      <c r="DEJ61" s="159"/>
      <c r="DEK61" s="159"/>
      <c r="DEL61" s="159"/>
      <c r="DEM61" s="159"/>
      <c r="DEN61" s="159"/>
      <c r="DEO61" s="159"/>
      <c r="DEP61" s="159"/>
      <c r="DEQ61" s="159"/>
      <c r="DER61" s="159"/>
      <c r="DES61" s="159"/>
      <c r="DET61" s="159"/>
      <c r="DEU61" s="159"/>
      <c r="DEV61" s="159"/>
      <c r="DEW61" s="159"/>
      <c r="DEX61" s="159"/>
      <c r="DEY61" s="159"/>
      <c r="DEZ61" s="159"/>
      <c r="DFA61" s="159"/>
      <c r="DFB61" s="159"/>
      <c r="DFC61" s="159"/>
      <c r="DFD61" s="159"/>
      <c r="DFE61" s="159"/>
      <c r="DFF61" s="159"/>
      <c r="DFG61" s="159"/>
      <c r="DFH61" s="159"/>
      <c r="DFI61" s="159"/>
      <c r="DFJ61" s="159"/>
      <c r="DFK61" s="159"/>
      <c r="DFL61" s="159"/>
      <c r="DFM61" s="159"/>
      <c r="DFN61" s="159"/>
      <c r="DFO61" s="159"/>
      <c r="DFP61" s="159"/>
      <c r="DFQ61" s="159"/>
      <c r="DFR61" s="159"/>
      <c r="DFS61" s="159"/>
      <c r="DFT61" s="159"/>
      <c r="DFU61" s="159"/>
      <c r="DFV61" s="159"/>
      <c r="DFW61" s="159"/>
      <c r="DFX61" s="159"/>
      <c r="DFY61" s="159"/>
      <c r="DFZ61" s="159"/>
      <c r="DGA61" s="159"/>
      <c r="DGB61" s="159"/>
      <c r="DGC61" s="159"/>
      <c r="DGD61" s="159"/>
      <c r="DGE61" s="159"/>
      <c r="DGF61" s="159"/>
      <c r="DGG61" s="159"/>
      <c r="DGH61" s="159"/>
      <c r="DGI61" s="159"/>
      <c r="DGJ61" s="159"/>
      <c r="DGK61" s="159"/>
      <c r="DGL61" s="159"/>
      <c r="DGM61" s="159"/>
      <c r="DGN61" s="159"/>
      <c r="DGO61" s="159"/>
      <c r="DGP61" s="159"/>
      <c r="DGQ61" s="159"/>
      <c r="DGR61" s="159"/>
      <c r="DGS61" s="159"/>
      <c r="DGT61" s="159"/>
      <c r="DGU61" s="159"/>
      <c r="DGV61" s="159"/>
      <c r="DGW61" s="159"/>
      <c r="DGX61" s="159"/>
      <c r="DGY61" s="159"/>
      <c r="DGZ61" s="159"/>
      <c r="DHA61" s="159"/>
      <c r="DHB61" s="159"/>
      <c r="DHC61" s="159"/>
      <c r="DHD61" s="159"/>
      <c r="DHE61" s="159"/>
      <c r="DHF61" s="159"/>
      <c r="DHG61" s="159"/>
      <c r="DHH61" s="159"/>
      <c r="DHI61" s="159"/>
      <c r="DHJ61" s="159"/>
      <c r="DHK61" s="159"/>
      <c r="DHL61" s="159"/>
      <c r="DHM61" s="159"/>
      <c r="DHN61" s="159"/>
      <c r="DHO61" s="159"/>
      <c r="DHP61" s="159"/>
      <c r="DHQ61" s="159"/>
      <c r="DHR61" s="159"/>
      <c r="DHS61" s="159"/>
      <c r="DHT61" s="159"/>
      <c r="DHU61" s="159"/>
      <c r="DHV61" s="159"/>
      <c r="DHW61" s="159"/>
      <c r="DHX61" s="159"/>
      <c r="DHY61" s="159"/>
      <c r="DHZ61" s="159"/>
      <c r="DIA61" s="159"/>
      <c r="DIB61" s="159"/>
      <c r="DIC61" s="159"/>
      <c r="DID61" s="159"/>
      <c r="DIE61" s="159"/>
      <c r="DIF61" s="159"/>
      <c r="DIG61" s="159"/>
      <c r="DIH61" s="159"/>
      <c r="DII61" s="159"/>
      <c r="DIJ61" s="159"/>
      <c r="DIK61" s="159"/>
      <c r="DIL61" s="159"/>
      <c r="DIM61" s="159"/>
      <c r="DIN61" s="159"/>
      <c r="DIO61" s="159"/>
      <c r="DIP61" s="159"/>
      <c r="DIQ61" s="159"/>
      <c r="DIR61" s="159"/>
      <c r="DIS61" s="159"/>
      <c r="DIT61" s="159"/>
      <c r="DIU61" s="159"/>
      <c r="DIV61" s="159"/>
      <c r="DIW61" s="159"/>
      <c r="DIX61" s="159"/>
      <c r="DIY61" s="159"/>
      <c r="DIZ61" s="159"/>
      <c r="DJA61" s="159"/>
      <c r="DJB61" s="159"/>
      <c r="DJC61" s="159"/>
      <c r="DJD61" s="159"/>
      <c r="DJE61" s="159"/>
      <c r="DJF61" s="159"/>
      <c r="DJG61" s="159"/>
      <c r="DJH61" s="159"/>
      <c r="DJI61" s="159"/>
      <c r="DJJ61" s="159"/>
      <c r="DJK61" s="159"/>
      <c r="DJL61" s="159"/>
      <c r="DJM61" s="159"/>
      <c r="DJN61" s="159"/>
      <c r="DJO61" s="159"/>
      <c r="DJP61" s="159"/>
      <c r="DJQ61" s="159"/>
      <c r="DJR61" s="159"/>
      <c r="DJS61" s="159"/>
      <c r="DJT61" s="159"/>
      <c r="DJU61" s="159"/>
      <c r="DJV61" s="159"/>
      <c r="DJW61" s="159"/>
      <c r="DJX61" s="159"/>
      <c r="DJY61" s="159"/>
      <c r="DJZ61" s="159"/>
      <c r="DKA61" s="159"/>
      <c r="DKB61" s="159"/>
      <c r="DKC61" s="159"/>
      <c r="DKD61" s="159"/>
      <c r="DKE61" s="159"/>
      <c r="DKF61" s="159"/>
      <c r="DKG61" s="159"/>
      <c r="DKH61" s="159"/>
      <c r="DKI61" s="159"/>
      <c r="DKJ61" s="159"/>
      <c r="DKK61" s="159"/>
      <c r="DKL61" s="159"/>
      <c r="DKM61" s="159"/>
      <c r="DKN61" s="159"/>
      <c r="DKO61" s="159"/>
      <c r="DKP61" s="159"/>
      <c r="DKQ61" s="159"/>
      <c r="DKR61" s="159"/>
      <c r="DKS61" s="159"/>
      <c r="DKT61" s="159"/>
      <c r="DKU61" s="159"/>
      <c r="DKV61" s="159"/>
      <c r="DKW61" s="159"/>
      <c r="DKX61" s="159"/>
      <c r="DKY61" s="159"/>
      <c r="DKZ61" s="159"/>
      <c r="DLA61" s="159"/>
      <c r="DLB61" s="159"/>
      <c r="DLC61" s="159"/>
      <c r="DLD61" s="159"/>
      <c r="DLE61" s="159"/>
      <c r="DLF61" s="159"/>
      <c r="DLG61" s="159"/>
      <c r="DLH61" s="159"/>
      <c r="DLI61" s="159"/>
      <c r="DLJ61" s="159"/>
      <c r="DLK61" s="159"/>
      <c r="DLL61" s="159"/>
      <c r="DLM61" s="159"/>
      <c r="DLN61" s="159"/>
      <c r="DLO61" s="159"/>
      <c r="DLP61" s="159"/>
      <c r="DLQ61" s="159"/>
      <c r="DLR61" s="159"/>
      <c r="DLS61" s="159"/>
      <c r="DLT61" s="159"/>
      <c r="DLU61" s="159"/>
      <c r="DLV61" s="159"/>
      <c r="DLW61" s="159"/>
      <c r="DLX61" s="159"/>
      <c r="DLY61" s="159"/>
      <c r="DLZ61" s="159"/>
      <c r="DMA61" s="159"/>
      <c r="DMB61" s="159"/>
      <c r="DMC61" s="159"/>
      <c r="DMD61" s="159"/>
      <c r="DME61" s="159"/>
      <c r="DMF61" s="159"/>
      <c r="DMG61" s="159"/>
      <c r="DMH61" s="159"/>
      <c r="DMI61" s="159"/>
      <c r="DMJ61" s="159"/>
      <c r="DMK61" s="159"/>
      <c r="DML61" s="159"/>
      <c r="DMM61" s="159"/>
      <c r="DMN61" s="159"/>
      <c r="DMO61" s="159"/>
      <c r="DMP61" s="159"/>
      <c r="DMQ61" s="159"/>
      <c r="DMR61" s="159"/>
      <c r="DMS61" s="159"/>
      <c r="DMT61" s="159"/>
      <c r="DMU61" s="159"/>
      <c r="DMV61" s="159"/>
      <c r="DMW61" s="159"/>
      <c r="DMX61" s="159"/>
      <c r="DMY61" s="159"/>
      <c r="DMZ61" s="159"/>
      <c r="DNA61" s="159"/>
      <c r="DNB61" s="159"/>
      <c r="DNC61" s="159"/>
      <c r="DND61" s="159"/>
      <c r="DNE61" s="159"/>
      <c r="DNF61" s="159"/>
      <c r="DNG61" s="159"/>
      <c r="DNH61" s="159"/>
      <c r="DNI61" s="159"/>
      <c r="DNJ61" s="159"/>
      <c r="DNK61" s="159"/>
      <c r="DNL61" s="159"/>
      <c r="DNM61" s="159"/>
      <c r="DNN61" s="159"/>
      <c r="DNO61" s="159"/>
      <c r="DNP61" s="159"/>
      <c r="DNQ61" s="159"/>
      <c r="DNR61" s="159"/>
      <c r="DNS61" s="159"/>
      <c r="DNT61" s="159"/>
      <c r="DNU61" s="159"/>
      <c r="DNV61" s="159"/>
      <c r="DNW61" s="159"/>
      <c r="DNX61" s="159"/>
      <c r="DNY61" s="159"/>
      <c r="DNZ61" s="159"/>
      <c r="DOA61" s="159"/>
      <c r="DOB61" s="159"/>
      <c r="DOC61" s="159"/>
      <c r="DOD61" s="159"/>
      <c r="DOE61" s="159"/>
      <c r="DOF61" s="159"/>
      <c r="DOG61" s="159"/>
      <c r="DOH61" s="159"/>
      <c r="DOI61" s="159"/>
      <c r="DOJ61" s="159"/>
      <c r="DOK61" s="159"/>
      <c r="DOL61" s="159"/>
      <c r="DOM61" s="159"/>
      <c r="DON61" s="159"/>
      <c r="DOO61" s="159"/>
      <c r="DOP61" s="159"/>
      <c r="DOQ61" s="159"/>
      <c r="DOR61" s="159"/>
      <c r="DOS61" s="159"/>
      <c r="DOT61" s="159"/>
      <c r="DOU61" s="159"/>
      <c r="DOV61" s="159"/>
      <c r="DOW61" s="159"/>
      <c r="DOX61" s="159"/>
      <c r="DOY61" s="159"/>
      <c r="DOZ61" s="159"/>
      <c r="DPA61" s="159"/>
      <c r="DPB61" s="159"/>
      <c r="DPC61" s="159"/>
      <c r="DPD61" s="159"/>
      <c r="DPE61" s="159"/>
      <c r="DPF61" s="159"/>
      <c r="DPG61" s="159"/>
      <c r="DPH61" s="159"/>
      <c r="DPI61" s="159"/>
      <c r="DPJ61" s="159"/>
      <c r="DPK61" s="159"/>
      <c r="DPL61" s="159"/>
      <c r="DPM61" s="159"/>
      <c r="DPN61" s="159"/>
      <c r="DPO61" s="159"/>
      <c r="DPP61" s="159"/>
      <c r="DPQ61" s="159"/>
      <c r="DPR61" s="159"/>
      <c r="DPS61" s="159"/>
      <c r="DPT61" s="159"/>
      <c r="DPU61" s="159"/>
      <c r="DPV61" s="159"/>
      <c r="DPW61" s="159"/>
      <c r="DPX61" s="159"/>
      <c r="DPY61" s="159"/>
      <c r="DPZ61" s="159"/>
      <c r="DQA61" s="159"/>
      <c r="DQB61" s="159"/>
      <c r="DQC61" s="159"/>
      <c r="DQD61" s="159"/>
      <c r="DQE61" s="159"/>
      <c r="DQF61" s="159"/>
      <c r="DQG61" s="159"/>
      <c r="DQH61" s="159"/>
      <c r="DQI61" s="159"/>
      <c r="DQJ61" s="159"/>
      <c r="DQK61" s="159"/>
      <c r="DQL61" s="159"/>
      <c r="DQM61" s="159"/>
      <c r="DQN61" s="159"/>
      <c r="DQO61" s="159"/>
      <c r="DQP61" s="159"/>
      <c r="DQQ61" s="159"/>
      <c r="DQR61" s="159"/>
      <c r="DQS61" s="159"/>
      <c r="DQT61" s="159"/>
      <c r="DQU61" s="159"/>
      <c r="DQV61" s="159"/>
      <c r="DQW61" s="159"/>
      <c r="DQX61" s="159"/>
      <c r="DQY61" s="159"/>
      <c r="DQZ61" s="159"/>
      <c r="DRA61" s="159"/>
      <c r="DRB61" s="159"/>
      <c r="DRC61" s="159"/>
      <c r="DRD61" s="159"/>
      <c r="DRE61" s="159"/>
      <c r="DRF61" s="159"/>
      <c r="DRG61" s="159"/>
      <c r="DRH61" s="159"/>
      <c r="DRI61" s="159"/>
      <c r="DRJ61" s="159"/>
      <c r="DRK61" s="159"/>
      <c r="DRL61" s="159"/>
      <c r="DRM61" s="159"/>
      <c r="DRN61" s="159"/>
      <c r="DRO61" s="159"/>
      <c r="DRP61" s="159"/>
      <c r="DRQ61" s="159"/>
      <c r="DRR61" s="159"/>
      <c r="DRS61" s="159"/>
      <c r="DRT61" s="159"/>
      <c r="DRU61" s="159"/>
      <c r="DRV61" s="159"/>
      <c r="DRW61" s="159"/>
      <c r="DRX61" s="159"/>
      <c r="DRY61" s="159"/>
      <c r="DRZ61" s="159"/>
      <c r="DSA61" s="159"/>
      <c r="DSB61" s="159"/>
      <c r="DSC61" s="159"/>
      <c r="DSD61" s="159"/>
      <c r="DSE61" s="159"/>
      <c r="DSF61" s="159"/>
      <c r="DSG61" s="159"/>
      <c r="DSH61" s="159"/>
      <c r="DSI61" s="159"/>
      <c r="DSJ61" s="159"/>
      <c r="DSK61" s="159"/>
      <c r="DSL61" s="159"/>
      <c r="DSM61" s="159"/>
      <c r="DSN61" s="159"/>
      <c r="DSO61" s="159"/>
      <c r="DSP61" s="159"/>
      <c r="DSQ61" s="159"/>
      <c r="DSR61" s="159"/>
      <c r="DSS61" s="159"/>
      <c r="DST61" s="159"/>
      <c r="DSU61" s="159"/>
      <c r="DSV61" s="159"/>
      <c r="DSW61" s="159"/>
      <c r="DSX61" s="159"/>
      <c r="DSY61" s="159"/>
      <c r="DSZ61" s="159"/>
      <c r="DTA61" s="159"/>
      <c r="DTB61" s="159"/>
      <c r="DTC61" s="159"/>
      <c r="DTD61" s="159"/>
      <c r="DTE61" s="159"/>
      <c r="DTF61" s="159"/>
      <c r="DTG61" s="159"/>
      <c r="DTH61" s="159"/>
      <c r="DTI61" s="159"/>
      <c r="DTJ61" s="159"/>
      <c r="DTK61" s="159"/>
      <c r="DTL61" s="159"/>
      <c r="DTM61" s="159"/>
      <c r="DTN61" s="159"/>
      <c r="DTO61" s="159"/>
      <c r="DTP61" s="159"/>
      <c r="DTQ61" s="159"/>
      <c r="DTR61" s="159"/>
      <c r="DTS61" s="159"/>
      <c r="DTT61" s="159"/>
      <c r="DTU61" s="159"/>
      <c r="DTV61" s="159"/>
      <c r="DTW61" s="159"/>
      <c r="DTX61" s="159"/>
      <c r="DTY61" s="159"/>
      <c r="DTZ61" s="159"/>
      <c r="DUA61" s="159"/>
      <c r="DUB61" s="159"/>
      <c r="DUC61" s="159"/>
      <c r="DUD61" s="159"/>
      <c r="DUE61" s="159"/>
      <c r="DUF61" s="159"/>
      <c r="DUG61" s="159"/>
      <c r="DUH61" s="159"/>
      <c r="DUI61" s="159"/>
      <c r="DUJ61" s="159"/>
      <c r="DUK61" s="159"/>
      <c r="DUL61" s="159"/>
      <c r="DUM61" s="159"/>
      <c r="DUN61" s="159"/>
      <c r="DUO61" s="159"/>
      <c r="DUP61" s="159"/>
      <c r="DUQ61" s="159"/>
      <c r="DUR61" s="159"/>
      <c r="DUS61" s="159"/>
      <c r="DUT61" s="159"/>
      <c r="DUU61" s="159"/>
      <c r="DUV61" s="159"/>
      <c r="DUW61" s="159"/>
      <c r="DUX61" s="159"/>
      <c r="DUY61" s="159"/>
      <c r="DUZ61" s="159"/>
      <c r="DVA61" s="159"/>
      <c r="DVB61" s="159"/>
      <c r="DVC61" s="159"/>
      <c r="DVD61" s="159"/>
      <c r="DVE61" s="159"/>
      <c r="DVF61" s="159"/>
      <c r="DVG61" s="159"/>
      <c r="DVH61" s="159"/>
      <c r="DVI61" s="159"/>
      <c r="DVJ61" s="159"/>
      <c r="DVK61" s="159"/>
      <c r="DVL61" s="159"/>
      <c r="DVM61" s="159"/>
      <c r="DVN61" s="159"/>
      <c r="DVO61" s="159"/>
      <c r="DVP61" s="159"/>
      <c r="DVQ61" s="159"/>
      <c r="DVR61" s="159"/>
      <c r="DVS61" s="159"/>
      <c r="DVT61" s="159"/>
      <c r="DVU61" s="159"/>
      <c r="DVV61" s="159"/>
      <c r="DVW61" s="159"/>
      <c r="DVX61" s="159"/>
      <c r="DVY61" s="159"/>
      <c r="DVZ61" s="159"/>
      <c r="DWA61" s="159"/>
      <c r="DWB61" s="159"/>
      <c r="DWC61" s="159"/>
      <c r="DWD61" s="159"/>
      <c r="DWE61" s="159"/>
      <c r="DWF61" s="159"/>
      <c r="DWG61" s="159"/>
      <c r="DWH61" s="159"/>
      <c r="DWI61" s="159"/>
      <c r="DWJ61" s="159"/>
      <c r="DWK61" s="159"/>
      <c r="DWL61" s="159"/>
      <c r="DWM61" s="159"/>
      <c r="DWN61" s="159"/>
      <c r="DWO61" s="159"/>
      <c r="DWP61" s="159"/>
      <c r="DWQ61" s="159"/>
      <c r="DWR61" s="159"/>
      <c r="DWS61" s="159"/>
      <c r="DWT61" s="159"/>
      <c r="DWU61" s="159"/>
      <c r="DWV61" s="159"/>
      <c r="DWW61" s="159"/>
      <c r="DWX61" s="159"/>
      <c r="DWY61" s="159"/>
      <c r="DWZ61" s="159"/>
      <c r="DXA61" s="159"/>
      <c r="DXB61" s="159"/>
      <c r="DXC61" s="159"/>
      <c r="DXD61" s="159"/>
      <c r="DXE61" s="159"/>
      <c r="DXF61" s="159"/>
      <c r="DXG61" s="159"/>
      <c r="DXH61" s="159"/>
      <c r="DXI61" s="159"/>
      <c r="DXJ61" s="159"/>
      <c r="DXK61" s="159"/>
      <c r="DXL61" s="159"/>
      <c r="DXM61" s="159"/>
      <c r="DXN61" s="159"/>
      <c r="DXO61" s="159"/>
      <c r="DXP61" s="159"/>
      <c r="DXQ61" s="159"/>
      <c r="DXR61" s="159"/>
      <c r="DXS61" s="159"/>
      <c r="DXT61" s="159"/>
      <c r="DXU61" s="159"/>
      <c r="DXV61" s="159"/>
      <c r="DXW61" s="159"/>
      <c r="DXX61" s="159"/>
      <c r="DXY61" s="159"/>
      <c r="DXZ61" s="159"/>
      <c r="DYA61" s="159"/>
      <c r="DYB61" s="159"/>
      <c r="DYC61" s="159"/>
      <c r="DYD61" s="159"/>
      <c r="DYE61" s="159"/>
      <c r="DYF61" s="159"/>
      <c r="DYG61" s="159"/>
      <c r="DYH61" s="159"/>
      <c r="DYI61" s="159"/>
      <c r="DYJ61" s="159"/>
      <c r="DYK61" s="159"/>
      <c r="DYL61" s="159"/>
      <c r="DYM61" s="159"/>
      <c r="DYN61" s="159"/>
      <c r="DYO61" s="159"/>
      <c r="DYP61" s="159"/>
      <c r="DYQ61" s="159"/>
      <c r="DYR61" s="159"/>
      <c r="DYS61" s="159"/>
      <c r="DYT61" s="159"/>
      <c r="DYU61" s="159"/>
      <c r="DYV61" s="159"/>
      <c r="DYW61" s="159"/>
      <c r="DYX61" s="159"/>
      <c r="DYY61" s="159"/>
      <c r="DYZ61" s="159"/>
      <c r="DZA61" s="159"/>
      <c r="DZB61" s="159"/>
      <c r="DZC61" s="159"/>
      <c r="DZD61" s="159"/>
      <c r="DZE61" s="159"/>
      <c r="DZF61" s="159"/>
      <c r="DZG61" s="159"/>
      <c r="DZH61" s="159"/>
      <c r="DZI61" s="159"/>
      <c r="DZJ61" s="159"/>
      <c r="DZK61" s="159"/>
      <c r="DZL61" s="159"/>
      <c r="DZM61" s="159"/>
      <c r="DZN61" s="159"/>
      <c r="DZO61" s="159"/>
      <c r="DZP61" s="159"/>
      <c r="DZQ61" s="159"/>
      <c r="DZR61" s="159"/>
      <c r="DZS61" s="159"/>
      <c r="DZT61" s="159"/>
      <c r="DZU61" s="159"/>
      <c r="DZV61" s="159"/>
      <c r="DZW61" s="159"/>
      <c r="DZX61" s="159"/>
      <c r="DZY61" s="159"/>
      <c r="DZZ61" s="159"/>
      <c r="EAA61" s="159"/>
      <c r="EAB61" s="159"/>
      <c r="EAC61" s="159"/>
      <c r="EAD61" s="159"/>
      <c r="EAE61" s="159"/>
      <c r="EAF61" s="159"/>
      <c r="EAG61" s="159"/>
      <c r="EAH61" s="159"/>
      <c r="EAI61" s="159"/>
      <c r="EAJ61" s="159"/>
      <c r="EAK61" s="159"/>
      <c r="EAL61" s="159"/>
      <c r="EAM61" s="159"/>
      <c r="EAN61" s="159"/>
      <c r="EAO61" s="159"/>
      <c r="EAP61" s="159"/>
      <c r="EAQ61" s="159"/>
      <c r="EAR61" s="159"/>
      <c r="EAS61" s="159"/>
      <c r="EAT61" s="159"/>
      <c r="EAU61" s="159"/>
      <c r="EAV61" s="159"/>
      <c r="EAW61" s="159"/>
      <c r="EAX61" s="159"/>
      <c r="EAY61" s="159"/>
      <c r="EAZ61" s="159"/>
      <c r="EBA61" s="159"/>
      <c r="EBB61" s="159"/>
      <c r="EBC61" s="159"/>
      <c r="EBD61" s="159"/>
      <c r="EBE61" s="159"/>
      <c r="EBF61" s="159"/>
      <c r="EBG61" s="159"/>
      <c r="EBH61" s="159"/>
      <c r="EBI61" s="159"/>
      <c r="EBJ61" s="159"/>
      <c r="EBK61" s="159"/>
      <c r="EBL61" s="159"/>
      <c r="EBM61" s="159"/>
      <c r="EBN61" s="159"/>
      <c r="EBO61" s="159"/>
      <c r="EBP61" s="159"/>
      <c r="EBQ61" s="159"/>
      <c r="EBR61" s="159"/>
      <c r="EBS61" s="159"/>
      <c r="EBT61" s="159"/>
      <c r="EBU61" s="159"/>
      <c r="EBV61" s="159"/>
      <c r="EBW61" s="159"/>
      <c r="EBX61" s="159"/>
      <c r="EBY61" s="159"/>
      <c r="EBZ61" s="159"/>
      <c r="ECA61" s="159"/>
      <c r="ECB61" s="159"/>
      <c r="ECC61" s="159"/>
      <c r="ECD61" s="159"/>
      <c r="ECE61" s="159"/>
      <c r="ECF61" s="159"/>
      <c r="ECG61" s="159"/>
      <c r="ECH61" s="159"/>
      <c r="ECI61" s="159"/>
      <c r="ECJ61" s="159"/>
      <c r="ECK61" s="159"/>
      <c r="ECL61" s="159"/>
      <c r="ECM61" s="159"/>
      <c r="ECN61" s="159"/>
      <c r="ECO61" s="159"/>
      <c r="ECP61" s="159"/>
      <c r="ECQ61" s="159"/>
      <c r="ECR61" s="159"/>
      <c r="ECS61" s="159"/>
      <c r="ECT61" s="159"/>
      <c r="ECU61" s="159"/>
      <c r="ECV61" s="159"/>
      <c r="ECW61" s="159"/>
      <c r="ECX61" s="159"/>
      <c r="ECY61" s="159"/>
      <c r="ECZ61" s="159"/>
      <c r="EDA61" s="159"/>
      <c r="EDB61" s="159"/>
      <c r="EDC61" s="159"/>
      <c r="EDD61" s="159"/>
      <c r="EDE61" s="159"/>
      <c r="EDF61" s="159"/>
      <c r="EDG61" s="159"/>
      <c r="EDH61" s="159"/>
      <c r="EDI61" s="159"/>
      <c r="EDJ61" s="159"/>
      <c r="EDK61" s="159"/>
      <c r="EDL61" s="159"/>
      <c r="EDM61" s="159"/>
      <c r="EDN61" s="159"/>
      <c r="EDO61" s="159"/>
      <c r="EDP61" s="159"/>
      <c r="EDQ61" s="159"/>
      <c r="EDR61" s="159"/>
      <c r="EDS61" s="159"/>
      <c r="EDT61" s="159"/>
      <c r="EDU61" s="159"/>
      <c r="EDV61" s="159"/>
      <c r="EDW61" s="159"/>
      <c r="EDX61" s="159"/>
      <c r="EDY61" s="159"/>
      <c r="EDZ61" s="159"/>
      <c r="EEA61" s="159"/>
      <c r="EEB61" s="159"/>
      <c r="EEC61" s="159"/>
      <c r="EED61" s="159"/>
      <c r="EEE61" s="159"/>
      <c r="EEF61" s="159"/>
      <c r="EEG61" s="159"/>
      <c r="EEH61" s="159"/>
      <c r="EEI61" s="159"/>
      <c r="EEJ61" s="159"/>
      <c r="EEK61" s="159"/>
      <c r="EEL61" s="159"/>
      <c r="EEM61" s="159"/>
      <c r="EEN61" s="159"/>
      <c r="EEO61" s="159"/>
      <c r="EEP61" s="159"/>
      <c r="EEQ61" s="159"/>
      <c r="EER61" s="159"/>
      <c r="EES61" s="159"/>
      <c r="EET61" s="159"/>
      <c r="EEU61" s="159"/>
      <c r="EEV61" s="159"/>
      <c r="EEW61" s="159"/>
      <c r="EEX61" s="159"/>
      <c r="EEY61" s="159"/>
      <c r="EEZ61" s="159"/>
      <c r="EFA61" s="159"/>
      <c r="EFB61" s="159"/>
      <c r="EFC61" s="159"/>
      <c r="EFD61" s="159"/>
      <c r="EFE61" s="159"/>
      <c r="EFF61" s="159"/>
      <c r="EFG61" s="159"/>
      <c r="EFH61" s="159"/>
      <c r="EFI61" s="159"/>
      <c r="EFJ61" s="159"/>
      <c r="EFK61" s="159"/>
      <c r="EFL61" s="159"/>
      <c r="EFM61" s="159"/>
      <c r="EFN61" s="159"/>
      <c r="EFO61" s="159"/>
      <c r="EFP61" s="159"/>
      <c r="EFQ61" s="159"/>
      <c r="EFR61" s="159"/>
      <c r="EFS61" s="159"/>
      <c r="EFT61" s="159"/>
      <c r="EFU61" s="159"/>
      <c r="EFV61" s="159"/>
      <c r="EFW61" s="159"/>
      <c r="EFX61" s="159"/>
      <c r="EFY61" s="159"/>
      <c r="EFZ61" s="159"/>
      <c r="EGA61" s="159"/>
      <c r="EGB61" s="159"/>
      <c r="EGC61" s="159"/>
      <c r="EGD61" s="159"/>
      <c r="EGE61" s="159"/>
      <c r="EGF61" s="159"/>
      <c r="EGG61" s="159"/>
      <c r="EGH61" s="159"/>
      <c r="EGI61" s="159"/>
      <c r="EGJ61" s="159"/>
      <c r="EGK61" s="159"/>
      <c r="EGL61" s="159"/>
      <c r="EGM61" s="159"/>
      <c r="EGN61" s="159"/>
      <c r="EGO61" s="159"/>
      <c r="EGP61" s="159"/>
      <c r="EGQ61" s="159"/>
      <c r="EGR61" s="159"/>
      <c r="EGS61" s="159"/>
      <c r="EGT61" s="159"/>
      <c r="EGU61" s="159"/>
      <c r="EGV61" s="159"/>
      <c r="EGW61" s="159"/>
      <c r="EGX61" s="159"/>
      <c r="EGY61" s="159"/>
      <c r="EGZ61" s="159"/>
      <c r="EHA61" s="159"/>
      <c r="EHB61" s="159"/>
      <c r="EHC61" s="159"/>
      <c r="EHD61" s="159"/>
      <c r="EHE61" s="159"/>
      <c r="EHF61" s="159"/>
      <c r="EHG61" s="159"/>
      <c r="EHH61" s="159"/>
      <c r="EHI61" s="159"/>
      <c r="EHJ61" s="159"/>
      <c r="EHK61" s="159"/>
      <c r="EHL61" s="159"/>
      <c r="EHM61" s="159"/>
      <c r="EHN61" s="159"/>
      <c r="EHO61" s="159"/>
      <c r="EHP61" s="159"/>
      <c r="EHQ61" s="159"/>
      <c r="EHR61" s="159"/>
      <c r="EHS61" s="159"/>
      <c r="EHT61" s="159"/>
      <c r="EHU61" s="159"/>
      <c r="EHV61" s="159"/>
      <c r="EHW61" s="159"/>
      <c r="EHX61" s="159"/>
      <c r="EHY61" s="159"/>
      <c r="EHZ61" s="159"/>
      <c r="EIA61" s="159"/>
      <c r="EIB61" s="159"/>
      <c r="EIC61" s="159"/>
      <c r="EID61" s="159"/>
      <c r="EIE61" s="159"/>
      <c r="EIF61" s="159"/>
      <c r="EIG61" s="159"/>
      <c r="EIH61" s="159"/>
      <c r="EII61" s="159"/>
      <c r="EIJ61" s="159"/>
      <c r="EIK61" s="159"/>
      <c r="EIL61" s="159"/>
      <c r="EIM61" s="159"/>
      <c r="EIN61" s="159"/>
      <c r="EIO61" s="159"/>
      <c r="EIP61" s="159"/>
      <c r="EIQ61" s="159"/>
      <c r="EIR61" s="159"/>
      <c r="EIS61" s="159"/>
      <c r="EIT61" s="159"/>
      <c r="EIU61" s="159"/>
      <c r="EIV61" s="159"/>
      <c r="EIW61" s="159"/>
      <c r="EIX61" s="159"/>
      <c r="EIY61" s="159"/>
      <c r="EIZ61" s="159"/>
      <c r="EJA61" s="159"/>
      <c r="EJB61" s="159"/>
      <c r="EJC61" s="159"/>
      <c r="EJD61" s="159"/>
      <c r="EJE61" s="159"/>
      <c r="EJF61" s="159"/>
      <c r="EJG61" s="159"/>
      <c r="EJH61" s="159"/>
      <c r="EJI61" s="159"/>
      <c r="EJJ61" s="159"/>
      <c r="EJK61" s="159"/>
      <c r="EJL61" s="159"/>
      <c r="EJM61" s="159"/>
      <c r="EJN61" s="159"/>
      <c r="EJO61" s="159"/>
      <c r="EJP61" s="159"/>
      <c r="EJQ61" s="159"/>
      <c r="EJR61" s="159"/>
      <c r="EJS61" s="159"/>
      <c r="EJT61" s="159"/>
      <c r="EJU61" s="159"/>
      <c r="EJV61" s="159"/>
      <c r="EJW61" s="159"/>
      <c r="EJX61" s="159"/>
      <c r="EJY61" s="159"/>
      <c r="EJZ61" s="159"/>
      <c r="EKA61" s="159"/>
      <c r="EKB61" s="159"/>
      <c r="EKC61" s="159"/>
      <c r="EKD61" s="159"/>
      <c r="EKE61" s="159"/>
      <c r="EKF61" s="159"/>
      <c r="EKG61" s="159"/>
      <c r="EKH61" s="159"/>
      <c r="EKI61" s="159"/>
      <c r="EKJ61" s="159"/>
      <c r="EKK61" s="159"/>
      <c r="EKL61" s="159"/>
      <c r="EKM61" s="159"/>
      <c r="EKN61" s="159"/>
      <c r="EKO61" s="159"/>
      <c r="EKP61" s="159"/>
      <c r="EKQ61" s="159"/>
      <c r="EKR61" s="159"/>
      <c r="EKS61" s="159"/>
      <c r="EKT61" s="159"/>
      <c r="EKU61" s="159"/>
      <c r="EKV61" s="159"/>
      <c r="EKW61" s="159"/>
      <c r="EKX61" s="159"/>
      <c r="EKY61" s="159"/>
      <c r="EKZ61" s="159"/>
      <c r="ELA61" s="159"/>
      <c r="ELB61" s="159"/>
      <c r="ELC61" s="159"/>
      <c r="ELD61" s="159"/>
      <c r="ELE61" s="159"/>
      <c r="ELF61" s="159"/>
      <c r="ELG61" s="159"/>
      <c r="ELH61" s="159"/>
      <c r="ELI61" s="159"/>
      <c r="ELJ61" s="159"/>
      <c r="ELK61" s="159"/>
      <c r="ELL61" s="159"/>
      <c r="ELM61" s="159"/>
      <c r="ELN61" s="159"/>
      <c r="ELO61" s="159"/>
      <c r="ELP61" s="159"/>
      <c r="ELQ61" s="159"/>
      <c r="ELR61" s="159"/>
      <c r="ELS61" s="159"/>
      <c r="ELT61" s="159"/>
      <c r="ELU61" s="159"/>
      <c r="ELV61" s="159"/>
      <c r="ELW61" s="159"/>
      <c r="ELX61" s="159"/>
      <c r="ELY61" s="159"/>
      <c r="ELZ61" s="159"/>
      <c r="EMA61" s="159"/>
      <c r="EMB61" s="159"/>
      <c r="EMC61" s="159"/>
      <c r="EMD61" s="159"/>
      <c r="EME61" s="159"/>
      <c r="EMF61" s="159"/>
      <c r="EMG61" s="159"/>
      <c r="EMH61" s="159"/>
      <c r="EMI61" s="159"/>
      <c r="EMJ61" s="159"/>
      <c r="EMK61" s="159"/>
      <c r="EML61" s="159"/>
      <c r="EMM61" s="159"/>
      <c r="EMN61" s="159"/>
      <c r="EMO61" s="159"/>
      <c r="EMP61" s="159"/>
      <c r="EMQ61" s="159"/>
      <c r="EMR61" s="159"/>
      <c r="EMS61" s="159"/>
      <c r="EMT61" s="159"/>
      <c r="EMU61" s="159"/>
      <c r="EMV61" s="159"/>
      <c r="EMW61" s="159"/>
      <c r="EMX61" s="159"/>
      <c r="EMY61" s="159"/>
      <c r="EMZ61" s="159"/>
      <c r="ENA61" s="159"/>
      <c r="ENB61" s="159"/>
      <c r="ENC61" s="159"/>
      <c r="END61" s="159"/>
      <c r="ENE61" s="159"/>
      <c r="ENF61" s="159"/>
      <c r="ENG61" s="159"/>
      <c r="ENH61" s="159"/>
      <c r="ENI61" s="159"/>
      <c r="ENJ61" s="159"/>
      <c r="ENK61" s="159"/>
      <c r="ENL61" s="159"/>
      <c r="ENM61" s="159"/>
      <c r="ENN61" s="159"/>
      <c r="ENO61" s="159"/>
      <c r="ENP61" s="159"/>
      <c r="ENQ61" s="159"/>
      <c r="ENR61" s="159"/>
      <c r="ENS61" s="159"/>
      <c r="ENT61" s="159"/>
      <c r="ENU61" s="159"/>
      <c r="ENV61" s="159"/>
      <c r="ENW61" s="159"/>
      <c r="ENX61" s="159"/>
      <c r="ENY61" s="159"/>
      <c r="ENZ61" s="159"/>
      <c r="EOA61" s="159"/>
      <c r="EOB61" s="159"/>
      <c r="EOC61" s="159"/>
      <c r="EOD61" s="159"/>
      <c r="EOE61" s="159"/>
      <c r="EOF61" s="159"/>
      <c r="EOG61" s="159"/>
      <c r="EOH61" s="159"/>
      <c r="EOI61" s="159"/>
      <c r="EOJ61" s="159"/>
      <c r="EOK61" s="159"/>
      <c r="EOL61" s="159"/>
      <c r="EOM61" s="159"/>
      <c r="EON61" s="159"/>
      <c r="EOO61" s="159"/>
      <c r="EOP61" s="159"/>
      <c r="EOQ61" s="159"/>
      <c r="EOR61" s="159"/>
      <c r="EOS61" s="159"/>
      <c r="EOT61" s="159"/>
      <c r="EOU61" s="159"/>
      <c r="EOV61" s="159"/>
      <c r="EOW61" s="159"/>
      <c r="EOX61" s="159"/>
      <c r="EOY61" s="159"/>
      <c r="EOZ61" s="159"/>
      <c r="EPA61" s="159"/>
      <c r="EPB61" s="159"/>
      <c r="EPC61" s="159"/>
      <c r="EPD61" s="159"/>
      <c r="EPE61" s="159"/>
      <c r="EPF61" s="159"/>
      <c r="EPG61" s="159"/>
      <c r="EPH61" s="159"/>
      <c r="EPI61" s="159"/>
      <c r="EPJ61" s="159"/>
      <c r="EPK61" s="159"/>
      <c r="EPL61" s="159"/>
      <c r="EPM61" s="159"/>
      <c r="EPN61" s="159"/>
      <c r="EPO61" s="159"/>
      <c r="EPP61" s="159"/>
      <c r="EPQ61" s="159"/>
      <c r="EPR61" s="159"/>
      <c r="EPS61" s="159"/>
      <c r="EPT61" s="159"/>
      <c r="EPU61" s="159"/>
      <c r="EPV61" s="159"/>
      <c r="EPW61" s="159"/>
      <c r="EPX61" s="159"/>
      <c r="EPY61" s="159"/>
      <c r="EPZ61" s="159"/>
      <c r="EQA61" s="159"/>
      <c r="EQB61" s="159"/>
      <c r="EQC61" s="159"/>
      <c r="EQD61" s="159"/>
      <c r="EQE61" s="159"/>
      <c r="EQF61" s="159"/>
      <c r="EQG61" s="159"/>
      <c r="EQH61" s="159"/>
      <c r="EQI61" s="159"/>
      <c r="EQJ61" s="159"/>
      <c r="EQK61" s="159"/>
      <c r="EQL61" s="159"/>
      <c r="EQM61" s="159"/>
      <c r="EQN61" s="159"/>
      <c r="EQO61" s="159"/>
      <c r="EQP61" s="159"/>
      <c r="EQQ61" s="159"/>
      <c r="EQR61" s="159"/>
      <c r="EQS61" s="159"/>
      <c r="EQT61" s="159"/>
      <c r="EQU61" s="159"/>
      <c r="EQV61" s="159"/>
      <c r="EQW61" s="159"/>
      <c r="EQX61" s="159"/>
      <c r="EQY61" s="159"/>
      <c r="EQZ61" s="159"/>
      <c r="ERA61" s="159"/>
      <c r="ERB61" s="159"/>
      <c r="ERC61" s="159"/>
      <c r="ERD61" s="159"/>
      <c r="ERE61" s="159"/>
      <c r="ERF61" s="159"/>
      <c r="ERG61" s="159"/>
      <c r="ERH61" s="159"/>
      <c r="ERI61" s="159"/>
      <c r="ERJ61" s="159"/>
      <c r="ERK61" s="159"/>
      <c r="ERL61" s="159"/>
      <c r="ERM61" s="159"/>
      <c r="ERN61" s="159"/>
      <c r="ERO61" s="159"/>
      <c r="ERP61" s="159"/>
      <c r="ERQ61" s="159"/>
      <c r="ERR61" s="159"/>
      <c r="ERS61" s="159"/>
      <c r="ERT61" s="159"/>
      <c r="ERU61" s="159"/>
      <c r="ERV61" s="159"/>
      <c r="ERW61" s="159"/>
      <c r="ERX61" s="159"/>
      <c r="ERY61" s="159"/>
      <c r="ERZ61" s="159"/>
      <c r="ESA61" s="159"/>
      <c r="ESB61" s="159"/>
      <c r="ESC61" s="159"/>
      <c r="ESD61" s="159"/>
      <c r="ESE61" s="159"/>
      <c r="ESF61" s="159"/>
      <c r="ESG61" s="159"/>
      <c r="ESH61" s="159"/>
      <c r="ESI61" s="159"/>
      <c r="ESJ61" s="159"/>
      <c r="ESK61" s="159"/>
      <c r="ESL61" s="159"/>
      <c r="ESM61" s="159"/>
      <c r="ESN61" s="159"/>
      <c r="ESO61" s="159"/>
      <c r="ESP61" s="159"/>
      <c r="ESQ61" s="159"/>
      <c r="ESR61" s="159"/>
      <c r="ESS61" s="159"/>
      <c r="EST61" s="159"/>
      <c r="ESU61" s="159"/>
      <c r="ESV61" s="159"/>
      <c r="ESW61" s="159"/>
      <c r="ESX61" s="159"/>
      <c r="ESY61" s="159"/>
      <c r="ESZ61" s="159"/>
      <c r="ETA61" s="159"/>
      <c r="ETB61" s="159"/>
      <c r="ETC61" s="159"/>
      <c r="ETD61" s="159"/>
      <c r="ETE61" s="159"/>
      <c r="ETF61" s="159"/>
      <c r="ETG61" s="159"/>
      <c r="ETH61" s="159"/>
      <c r="ETI61" s="159"/>
      <c r="ETJ61" s="159"/>
      <c r="ETK61" s="159"/>
      <c r="ETL61" s="159"/>
      <c r="ETM61" s="159"/>
      <c r="ETN61" s="159"/>
      <c r="ETO61" s="159"/>
      <c r="ETP61" s="159"/>
      <c r="ETQ61" s="159"/>
      <c r="ETR61" s="159"/>
      <c r="ETS61" s="159"/>
      <c r="ETT61" s="159"/>
      <c r="ETU61" s="159"/>
      <c r="ETV61" s="159"/>
      <c r="ETW61" s="159"/>
      <c r="ETX61" s="159"/>
      <c r="ETY61" s="159"/>
      <c r="ETZ61" s="159"/>
      <c r="EUA61" s="159"/>
      <c r="EUB61" s="159"/>
      <c r="EUC61" s="159"/>
      <c r="EUD61" s="159"/>
      <c r="EUE61" s="159"/>
      <c r="EUF61" s="159"/>
      <c r="EUG61" s="159"/>
      <c r="EUH61" s="159"/>
      <c r="EUI61" s="159"/>
      <c r="EUJ61" s="159"/>
      <c r="EUK61" s="159"/>
      <c r="EUL61" s="159"/>
      <c r="EUM61" s="159"/>
      <c r="EUN61" s="159"/>
      <c r="EUO61" s="159"/>
      <c r="EUP61" s="159"/>
      <c r="EUQ61" s="159"/>
      <c r="EUR61" s="159"/>
      <c r="EUS61" s="159"/>
      <c r="EUT61" s="159"/>
      <c r="EUU61" s="159"/>
      <c r="EUV61" s="159"/>
      <c r="EUW61" s="159"/>
      <c r="EUX61" s="159"/>
      <c r="EUY61" s="159"/>
      <c r="EUZ61" s="159"/>
      <c r="EVA61" s="159"/>
      <c r="EVB61" s="159"/>
      <c r="EVC61" s="159"/>
      <c r="EVD61" s="159"/>
      <c r="EVE61" s="159"/>
      <c r="EVF61" s="159"/>
      <c r="EVG61" s="159"/>
      <c r="EVH61" s="159"/>
      <c r="EVI61" s="159"/>
      <c r="EVJ61" s="159"/>
      <c r="EVK61" s="159"/>
      <c r="EVL61" s="159"/>
      <c r="EVM61" s="159"/>
      <c r="EVN61" s="159"/>
      <c r="EVO61" s="159"/>
      <c r="EVP61" s="159"/>
      <c r="EVQ61" s="159"/>
      <c r="EVR61" s="159"/>
      <c r="EVS61" s="159"/>
      <c r="EVT61" s="159"/>
      <c r="EVU61" s="159"/>
      <c r="EVV61" s="159"/>
      <c r="EVW61" s="159"/>
      <c r="EVX61" s="159"/>
      <c r="EVY61" s="159"/>
      <c r="EVZ61" s="159"/>
      <c r="EWA61" s="159"/>
      <c r="EWB61" s="159"/>
      <c r="EWC61" s="159"/>
      <c r="EWD61" s="159"/>
      <c r="EWE61" s="159"/>
      <c r="EWF61" s="159"/>
      <c r="EWG61" s="159"/>
      <c r="EWH61" s="159"/>
      <c r="EWI61" s="159"/>
      <c r="EWJ61" s="159"/>
      <c r="EWK61" s="159"/>
      <c r="EWL61" s="159"/>
      <c r="EWM61" s="159"/>
      <c r="EWN61" s="159"/>
      <c r="EWO61" s="159"/>
      <c r="EWP61" s="159"/>
      <c r="EWQ61" s="159"/>
      <c r="EWR61" s="159"/>
      <c r="EWS61" s="159"/>
      <c r="EWT61" s="159"/>
      <c r="EWU61" s="159"/>
      <c r="EWV61" s="159"/>
      <c r="EWW61" s="159"/>
      <c r="EWX61" s="159"/>
      <c r="EWY61" s="159"/>
      <c r="EWZ61" s="159"/>
      <c r="EXA61" s="159"/>
      <c r="EXB61" s="159"/>
      <c r="EXC61" s="159"/>
      <c r="EXD61" s="159"/>
      <c r="EXE61" s="159"/>
      <c r="EXF61" s="159"/>
      <c r="EXG61" s="159"/>
      <c r="EXH61" s="159"/>
      <c r="EXI61" s="159"/>
      <c r="EXJ61" s="159"/>
      <c r="EXK61" s="159"/>
      <c r="EXL61" s="159"/>
      <c r="EXM61" s="159"/>
      <c r="EXN61" s="159"/>
      <c r="EXO61" s="159"/>
      <c r="EXP61" s="159"/>
      <c r="EXQ61" s="159"/>
      <c r="EXR61" s="159"/>
      <c r="EXS61" s="159"/>
      <c r="EXT61" s="159"/>
      <c r="EXU61" s="159"/>
      <c r="EXV61" s="159"/>
      <c r="EXW61" s="159"/>
      <c r="EXX61" s="159"/>
      <c r="EXY61" s="159"/>
      <c r="EXZ61" s="159"/>
      <c r="EYA61" s="159"/>
      <c r="EYB61" s="159"/>
      <c r="EYC61" s="159"/>
      <c r="EYD61" s="159"/>
      <c r="EYE61" s="159"/>
      <c r="EYF61" s="159"/>
      <c r="EYG61" s="159"/>
      <c r="EYH61" s="159"/>
      <c r="EYI61" s="159"/>
      <c r="EYJ61" s="159"/>
      <c r="EYK61" s="159"/>
      <c r="EYL61" s="159"/>
      <c r="EYM61" s="159"/>
      <c r="EYN61" s="159"/>
      <c r="EYO61" s="159"/>
      <c r="EYP61" s="159"/>
      <c r="EYQ61" s="159"/>
      <c r="EYR61" s="159"/>
      <c r="EYS61" s="159"/>
      <c r="EYT61" s="159"/>
      <c r="EYU61" s="159"/>
      <c r="EYV61" s="159"/>
      <c r="EYW61" s="159"/>
      <c r="EYX61" s="159"/>
      <c r="EYY61" s="159"/>
      <c r="EYZ61" s="159"/>
      <c r="EZA61" s="159"/>
      <c r="EZB61" s="159"/>
      <c r="EZC61" s="159"/>
      <c r="EZD61" s="159"/>
      <c r="EZE61" s="159"/>
      <c r="EZF61" s="159"/>
      <c r="EZG61" s="159"/>
      <c r="EZH61" s="159"/>
      <c r="EZI61" s="159"/>
      <c r="EZJ61" s="159"/>
      <c r="EZK61" s="159"/>
      <c r="EZL61" s="159"/>
      <c r="EZM61" s="159"/>
      <c r="EZN61" s="159"/>
      <c r="EZO61" s="159"/>
      <c r="EZP61" s="159"/>
      <c r="EZQ61" s="159"/>
      <c r="EZR61" s="159"/>
      <c r="EZS61" s="159"/>
      <c r="EZT61" s="159"/>
      <c r="EZU61" s="159"/>
      <c r="EZV61" s="159"/>
      <c r="EZW61" s="159"/>
      <c r="EZX61" s="159"/>
      <c r="EZY61" s="159"/>
      <c r="EZZ61" s="159"/>
      <c r="FAA61" s="159"/>
      <c r="FAB61" s="159"/>
      <c r="FAC61" s="159"/>
      <c r="FAD61" s="159"/>
      <c r="FAE61" s="159"/>
      <c r="FAF61" s="159"/>
      <c r="FAG61" s="159"/>
      <c r="FAH61" s="159"/>
      <c r="FAI61" s="159"/>
      <c r="FAJ61" s="159"/>
      <c r="FAK61" s="159"/>
      <c r="FAL61" s="159"/>
      <c r="FAM61" s="159"/>
      <c r="FAN61" s="159"/>
      <c r="FAO61" s="159"/>
      <c r="FAP61" s="159"/>
      <c r="FAQ61" s="159"/>
      <c r="FAR61" s="159"/>
      <c r="FAS61" s="159"/>
      <c r="FAT61" s="159"/>
      <c r="FAU61" s="159"/>
      <c r="FAV61" s="159"/>
      <c r="FAW61" s="159"/>
      <c r="FAX61" s="159"/>
      <c r="FAY61" s="159"/>
      <c r="FAZ61" s="159"/>
      <c r="FBA61" s="159"/>
      <c r="FBB61" s="159"/>
      <c r="FBC61" s="159"/>
      <c r="FBD61" s="159"/>
      <c r="FBE61" s="159"/>
      <c r="FBF61" s="159"/>
      <c r="FBG61" s="159"/>
      <c r="FBH61" s="159"/>
      <c r="FBI61" s="159"/>
      <c r="FBJ61" s="159"/>
      <c r="FBK61" s="159"/>
      <c r="FBL61" s="159"/>
      <c r="FBM61" s="159"/>
      <c r="FBN61" s="159"/>
      <c r="FBO61" s="159"/>
      <c r="FBP61" s="159"/>
      <c r="FBQ61" s="159"/>
      <c r="FBR61" s="159"/>
      <c r="FBS61" s="159"/>
      <c r="FBT61" s="159"/>
      <c r="FBU61" s="159"/>
      <c r="FBV61" s="159"/>
      <c r="FBW61" s="159"/>
      <c r="FBX61" s="159"/>
      <c r="FBY61" s="159"/>
      <c r="FBZ61" s="159"/>
      <c r="FCA61" s="159"/>
      <c r="FCB61" s="159"/>
      <c r="FCC61" s="159"/>
      <c r="FCD61" s="159"/>
      <c r="FCE61" s="159"/>
      <c r="FCF61" s="159"/>
      <c r="FCG61" s="159"/>
      <c r="FCH61" s="159"/>
      <c r="FCI61" s="159"/>
      <c r="FCJ61" s="159"/>
      <c r="FCK61" s="159"/>
      <c r="FCL61" s="159"/>
      <c r="FCM61" s="159"/>
      <c r="FCN61" s="159"/>
      <c r="FCO61" s="159"/>
      <c r="FCP61" s="159"/>
      <c r="FCQ61" s="159"/>
      <c r="FCR61" s="159"/>
      <c r="FCS61" s="159"/>
      <c r="FCT61" s="159"/>
      <c r="FCU61" s="159"/>
      <c r="FCV61" s="159"/>
      <c r="FCW61" s="159"/>
      <c r="FCX61" s="159"/>
      <c r="FCY61" s="159"/>
      <c r="FCZ61" s="159"/>
      <c r="FDA61" s="159"/>
      <c r="FDB61" s="159"/>
      <c r="FDC61" s="159"/>
      <c r="FDD61" s="159"/>
      <c r="FDE61" s="159"/>
      <c r="FDF61" s="159"/>
      <c r="FDG61" s="159"/>
      <c r="FDH61" s="159"/>
      <c r="FDI61" s="159"/>
      <c r="FDJ61" s="159"/>
      <c r="FDK61" s="159"/>
      <c r="FDL61" s="159"/>
      <c r="FDM61" s="159"/>
      <c r="FDN61" s="159"/>
      <c r="FDO61" s="159"/>
      <c r="FDP61" s="159"/>
      <c r="FDQ61" s="159"/>
      <c r="FDR61" s="159"/>
      <c r="FDS61" s="159"/>
      <c r="FDT61" s="159"/>
      <c r="FDU61" s="159"/>
      <c r="FDV61" s="159"/>
      <c r="FDW61" s="159"/>
      <c r="FDX61" s="159"/>
      <c r="FDY61" s="159"/>
      <c r="FDZ61" s="159"/>
      <c r="FEA61" s="159"/>
      <c r="FEB61" s="159"/>
      <c r="FEC61" s="159"/>
      <c r="FED61" s="159"/>
      <c r="FEE61" s="159"/>
      <c r="FEF61" s="159"/>
      <c r="FEG61" s="159"/>
      <c r="FEH61" s="159"/>
      <c r="FEI61" s="159"/>
      <c r="FEJ61" s="159"/>
      <c r="FEK61" s="159"/>
      <c r="FEL61" s="159"/>
      <c r="FEM61" s="159"/>
      <c r="FEN61" s="159"/>
      <c r="FEO61" s="159"/>
      <c r="FEP61" s="159"/>
      <c r="FEQ61" s="159"/>
      <c r="FER61" s="159"/>
      <c r="FES61" s="159"/>
      <c r="FET61" s="159"/>
      <c r="FEU61" s="159"/>
      <c r="FEV61" s="159"/>
      <c r="FEW61" s="159"/>
      <c r="FEX61" s="159"/>
      <c r="FEY61" s="159"/>
      <c r="FEZ61" s="159"/>
      <c r="FFA61" s="159"/>
      <c r="FFB61" s="159"/>
      <c r="FFC61" s="159"/>
      <c r="FFD61" s="159"/>
      <c r="FFE61" s="159"/>
      <c r="FFF61" s="159"/>
      <c r="FFG61" s="159"/>
      <c r="FFH61" s="159"/>
      <c r="FFI61" s="159"/>
      <c r="FFJ61" s="159"/>
      <c r="FFK61" s="159"/>
      <c r="FFL61" s="159"/>
      <c r="FFM61" s="159"/>
      <c r="FFN61" s="159"/>
      <c r="FFO61" s="159"/>
      <c r="FFP61" s="159"/>
      <c r="FFQ61" s="159"/>
      <c r="FFR61" s="159"/>
      <c r="FFS61" s="159"/>
      <c r="FFT61" s="159"/>
      <c r="FFU61" s="159"/>
      <c r="FFV61" s="159"/>
      <c r="FFW61" s="159"/>
      <c r="FFX61" s="159"/>
      <c r="FFY61" s="159"/>
      <c r="FFZ61" s="159"/>
      <c r="FGA61" s="159"/>
      <c r="FGB61" s="159"/>
      <c r="FGC61" s="159"/>
      <c r="FGD61" s="159"/>
      <c r="FGE61" s="159"/>
      <c r="FGF61" s="159"/>
      <c r="FGG61" s="159"/>
      <c r="FGH61" s="159"/>
      <c r="FGI61" s="159"/>
      <c r="FGJ61" s="159"/>
      <c r="FGK61" s="159"/>
      <c r="FGL61" s="159"/>
      <c r="FGM61" s="159"/>
      <c r="FGN61" s="159"/>
      <c r="FGO61" s="159"/>
      <c r="FGP61" s="159"/>
      <c r="FGQ61" s="159"/>
      <c r="FGR61" s="159"/>
      <c r="FGS61" s="159"/>
      <c r="FGT61" s="159"/>
      <c r="FGU61" s="159"/>
      <c r="FGV61" s="159"/>
      <c r="FGW61" s="159"/>
      <c r="FGX61" s="159"/>
      <c r="FGY61" s="159"/>
      <c r="FGZ61" s="159"/>
      <c r="FHA61" s="159"/>
      <c r="FHB61" s="159"/>
      <c r="FHC61" s="159"/>
      <c r="FHD61" s="159"/>
      <c r="FHE61" s="159"/>
      <c r="FHF61" s="159"/>
      <c r="FHG61" s="159"/>
      <c r="FHH61" s="159"/>
      <c r="FHI61" s="159"/>
      <c r="FHJ61" s="159"/>
      <c r="FHK61" s="159"/>
      <c r="FHL61" s="159"/>
      <c r="FHM61" s="159"/>
      <c r="FHN61" s="159"/>
      <c r="FHO61" s="159"/>
      <c r="FHP61" s="159"/>
      <c r="FHQ61" s="159"/>
      <c r="FHR61" s="159"/>
      <c r="FHS61" s="159"/>
      <c r="FHT61" s="159"/>
      <c r="FHU61" s="159"/>
      <c r="FHV61" s="159"/>
      <c r="FHW61" s="159"/>
      <c r="FHX61" s="159"/>
      <c r="FHY61" s="159"/>
      <c r="FHZ61" s="159"/>
      <c r="FIA61" s="159"/>
      <c r="FIB61" s="159"/>
      <c r="FIC61" s="159"/>
      <c r="FID61" s="159"/>
      <c r="FIE61" s="159"/>
      <c r="FIF61" s="159"/>
      <c r="FIG61" s="159"/>
      <c r="FIH61" s="159"/>
      <c r="FII61" s="159"/>
      <c r="FIJ61" s="159"/>
      <c r="FIK61" s="159"/>
      <c r="FIL61" s="159"/>
      <c r="FIM61" s="159"/>
      <c r="FIN61" s="159"/>
      <c r="FIO61" s="159"/>
      <c r="FIP61" s="159"/>
      <c r="FIQ61" s="159"/>
      <c r="FIR61" s="159"/>
      <c r="FIS61" s="159"/>
      <c r="FIT61" s="159"/>
      <c r="FIU61" s="159"/>
      <c r="FIV61" s="159"/>
      <c r="FIW61" s="159"/>
      <c r="FIX61" s="159"/>
      <c r="FIY61" s="159"/>
      <c r="FIZ61" s="159"/>
      <c r="FJA61" s="159"/>
      <c r="FJB61" s="159"/>
      <c r="FJC61" s="159"/>
      <c r="FJD61" s="159"/>
      <c r="FJE61" s="159"/>
      <c r="FJF61" s="159"/>
      <c r="FJG61" s="159"/>
      <c r="FJH61" s="159"/>
      <c r="FJI61" s="159"/>
      <c r="FJJ61" s="159"/>
      <c r="FJK61" s="159"/>
      <c r="FJL61" s="159"/>
      <c r="FJM61" s="159"/>
      <c r="FJN61" s="159"/>
      <c r="FJO61" s="159"/>
      <c r="FJP61" s="159"/>
      <c r="FJQ61" s="159"/>
      <c r="FJR61" s="159"/>
      <c r="FJS61" s="159"/>
      <c r="FJT61" s="159"/>
      <c r="FJU61" s="159"/>
      <c r="FJV61" s="159"/>
      <c r="FJW61" s="159"/>
      <c r="FJX61" s="159"/>
      <c r="FJY61" s="159"/>
      <c r="FJZ61" s="159"/>
      <c r="FKA61" s="159"/>
      <c r="FKB61" s="159"/>
      <c r="FKC61" s="159"/>
      <c r="FKD61" s="159"/>
      <c r="FKE61" s="159"/>
      <c r="FKF61" s="159"/>
      <c r="FKG61" s="159"/>
      <c r="FKH61" s="159"/>
      <c r="FKI61" s="159"/>
      <c r="FKJ61" s="159"/>
      <c r="FKK61" s="159"/>
      <c r="FKL61" s="159"/>
      <c r="FKM61" s="159"/>
      <c r="FKN61" s="159"/>
      <c r="FKO61" s="159"/>
      <c r="FKP61" s="159"/>
      <c r="FKQ61" s="159"/>
      <c r="FKR61" s="159"/>
      <c r="FKS61" s="159"/>
      <c r="FKT61" s="159"/>
      <c r="FKU61" s="159"/>
      <c r="FKV61" s="159"/>
      <c r="FKW61" s="159"/>
      <c r="FKX61" s="159"/>
      <c r="FKY61" s="159"/>
      <c r="FKZ61" s="159"/>
      <c r="FLA61" s="159"/>
      <c r="FLB61" s="159"/>
      <c r="FLC61" s="159"/>
      <c r="FLD61" s="159"/>
      <c r="FLE61" s="159"/>
      <c r="FLF61" s="159"/>
      <c r="FLG61" s="159"/>
      <c r="FLH61" s="159"/>
      <c r="FLI61" s="159"/>
      <c r="FLJ61" s="159"/>
      <c r="FLK61" s="159"/>
      <c r="FLL61" s="159"/>
      <c r="FLM61" s="159"/>
      <c r="FLN61" s="159"/>
      <c r="FLO61" s="159"/>
      <c r="FLP61" s="159"/>
      <c r="FLQ61" s="159"/>
      <c r="FLR61" s="159"/>
      <c r="FLS61" s="159"/>
      <c r="FLT61" s="159"/>
      <c r="FLU61" s="159"/>
      <c r="FLV61" s="159"/>
      <c r="FLW61" s="159"/>
      <c r="FLX61" s="159"/>
      <c r="FLY61" s="159"/>
      <c r="FLZ61" s="159"/>
      <c r="FMA61" s="159"/>
      <c r="FMB61" s="159"/>
      <c r="FMC61" s="159"/>
      <c r="FMD61" s="159"/>
      <c r="FME61" s="159"/>
      <c r="FMF61" s="159"/>
      <c r="FMG61" s="159"/>
      <c r="FMH61" s="159"/>
      <c r="FMI61" s="159"/>
      <c r="FMJ61" s="159"/>
      <c r="FMK61" s="159"/>
      <c r="FML61" s="159"/>
      <c r="FMM61" s="159"/>
      <c r="FMN61" s="159"/>
      <c r="FMO61" s="159"/>
      <c r="FMP61" s="159"/>
      <c r="FMQ61" s="159"/>
      <c r="FMR61" s="159"/>
      <c r="FMS61" s="159"/>
      <c r="FMT61" s="159"/>
      <c r="FMU61" s="159"/>
      <c r="FMV61" s="159"/>
      <c r="FMW61" s="159"/>
      <c r="FMX61" s="159"/>
      <c r="FMY61" s="159"/>
      <c r="FMZ61" s="159"/>
      <c r="FNA61" s="159"/>
      <c r="FNB61" s="159"/>
      <c r="FNC61" s="159"/>
      <c r="FND61" s="159"/>
      <c r="FNE61" s="159"/>
      <c r="FNF61" s="159"/>
      <c r="FNG61" s="159"/>
      <c r="FNH61" s="159"/>
      <c r="FNI61" s="159"/>
      <c r="FNJ61" s="159"/>
      <c r="FNK61" s="159"/>
      <c r="FNL61" s="159"/>
      <c r="FNM61" s="159"/>
      <c r="FNN61" s="159"/>
      <c r="FNO61" s="159"/>
      <c r="FNP61" s="159"/>
      <c r="FNQ61" s="159"/>
      <c r="FNR61" s="159"/>
      <c r="FNS61" s="159"/>
      <c r="FNT61" s="159"/>
      <c r="FNU61" s="159"/>
      <c r="FNV61" s="159"/>
      <c r="FNW61" s="159"/>
      <c r="FNX61" s="159"/>
      <c r="FNY61" s="159"/>
      <c r="FNZ61" s="159"/>
      <c r="FOA61" s="159"/>
      <c r="FOB61" s="159"/>
      <c r="FOC61" s="159"/>
      <c r="FOD61" s="159"/>
      <c r="FOE61" s="159"/>
      <c r="FOF61" s="159"/>
      <c r="FOG61" s="159"/>
      <c r="FOH61" s="159"/>
      <c r="FOI61" s="159"/>
      <c r="FOJ61" s="159"/>
      <c r="FOK61" s="159"/>
      <c r="FOL61" s="159"/>
      <c r="FOM61" s="159"/>
      <c r="FON61" s="159"/>
      <c r="FOO61" s="159"/>
      <c r="FOP61" s="159"/>
      <c r="FOQ61" s="159"/>
      <c r="FOR61" s="159"/>
      <c r="FOS61" s="159"/>
      <c r="FOT61" s="159"/>
      <c r="FOU61" s="159"/>
      <c r="FOV61" s="159"/>
      <c r="FOW61" s="159"/>
      <c r="FOX61" s="159"/>
      <c r="FOY61" s="159"/>
      <c r="FOZ61" s="159"/>
      <c r="FPA61" s="159"/>
      <c r="FPB61" s="159"/>
      <c r="FPC61" s="159"/>
      <c r="FPD61" s="159"/>
      <c r="FPE61" s="159"/>
      <c r="FPF61" s="159"/>
      <c r="FPG61" s="159"/>
      <c r="FPH61" s="159"/>
      <c r="FPI61" s="159"/>
      <c r="FPJ61" s="159"/>
      <c r="FPK61" s="159"/>
      <c r="FPL61" s="159"/>
      <c r="FPM61" s="159"/>
      <c r="FPN61" s="159"/>
      <c r="FPO61" s="159"/>
      <c r="FPP61" s="159"/>
      <c r="FPQ61" s="159"/>
      <c r="FPR61" s="159"/>
      <c r="FPS61" s="159"/>
      <c r="FPT61" s="159"/>
      <c r="FPU61" s="159"/>
      <c r="FPV61" s="159"/>
      <c r="FPW61" s="159"/>
      <c r="FPX61" s="159"/>
      <c r="FPY61" s="159"/>
      <c r="FPZ61" s="159"/>
      <c r="FQA61" s="159"/>
      <c r="FQB61" s="159"/>
      <c r="FQC61" s="159"/>
      <c r="FQD61" s="159"/>
      <c r="FQE61" s="159"/>
      <c r="FQF61" s="159"/>
      <c r="FQG61" s="159"/>
      <c r="FQH61" s="159"/>
      <c r="FQI61" s="159"/>
      <c r="FQJ61" s="159"/>
      <c r="FQK61" s="159"/>
      <c r="FQL61" s="159"/>
      <c r="FQM61" s="159"/>
      <c r="FQN61" s="159"/>
      <c r="FQO61" s="159"/>
      <c r="FQP61" s="159"/>
      <c r="FQQ61" s="159"/>
      <c r="FQR61" s="159"/>
      <c r="FQS61" s="159"/>
      <c r="FQT61" s="159"/>
      <c r="FQU61" s="159"/>
      <c r="FQV61" s="159"/>
      <c r="FQW61" s="159"/>
      <c r="FQX61" s="159"/>
      <c r="FQY61" s="159"/>
      <c r="FQZ61" s="159"/>
      <c r="FRA61" s="159"/>
      <c r="FRB61" s="159"/>
      <c r="FRC61" s="159"/>
      <c r="FRD61" s="159"/>
      <c r="FRE61" s="159"/>
      <c r="FRF61" s="159"/>
      <c r="FRG61" s="159"/>
      <c r="FRH61" s="159"/>
      <c r="FRI61" s="159"/>
      <c r="FRJ61" s="159"/>
      <c r="FRK61" s="159"/>
      <c r="FRL61" s="159"/>
      <c r="FRM61" s="159"/>
      <c r="FRN61" s="159"/>
      <c r="FRO61" s="159"/>
      <c r="FRP61" s="159"/>
      <c r="FRQ61" s="159"/>
      <c r="FRR61" s="159"/>
      <c r="FRS61" s="159"/>
      <c r="FRT61" s="159"/>
      <c r="FRU61" s="159"/>
      <c r="FRV61" s="159"/>
      <c r="FRW61" s="159"/>
      <c r="FRX61" s="159"/>
      <c r="FRY61" s="159"/>
      <c r="FRZ61" s="159"/>
      <c r="FSA61" s="159"/>
      <c r="FSB61" s="159"/>
      <c r="FSC61" s="159"/>
      <c r="FSD61" s="159"/>
      <c r="FSE61" s="159"/>
      <c r="FSF61" s="159"/>
      <c r="FSG61" s="159"/>
      <c r="FSH61" s="159"/>
      <c r="FSI61" s="159"/>
      <c r="FSJ61" s="159"/>
      <c r="FSK61" s="159"/>
      <c r="FSL61" s="159"/>
      <c r="FSM61" s="159"/>
      <c r="FSN61" s="159"/>
      <c r="FSO61" s="159"/>
      <c r="FSP61" s="159"/>
      <c r="FSQ61" s="159"/>
      <c r="FSR61" s="159"/>
      <c r="FSS61" s="159"/>
      <c r="FST61" s="159"/>
      <c r="FSU61" s="159"/>
      <c r="FSV61" s="159"/>
      <c r="FSW61" s="159"/>
      <c r="FSX61" s="159"/>
      <c r="FSY61" s="159"/>
      <c r="FSZ61" s="159"/>
      <c r="FTA61" s="159"/>
      <c r="FTB61" s="159"/>
      <c r="FTC61" s="159"/>
      <c r="FTD61" s="159"/>
      <c r="FTE61" s="159"/>
      <c r="FTF61" s="159"/>
      <c r="FTG61" s="159"/>
      <c r="FTH61" s="159"/>
      <c r="FTI61" s="159"/>
      <c r="FTJ61" s="159"/>
      <c r="FTK61" s="159"/>
      <c r="FTL61" s="159"/>
      <c r="FTM61" s="159"/>
      <c r="FTN61" s="159"/>
      <c r="FTO61" s="159"/>
      <c r="FTP61" s="159"/>
      <c r="FTQ61" s="159"/>
      <c r="FTR61" s="159"/>
      <c r="FTS61" s="159"/>
      <c r="FTT61" s="159"/>
      <c r="FTU61" s="159"/>
      <c r="FTV61" s="159"/>
      <c r="FTW61" s="159"/>
      <c r="FTX61" s="159"/>
      <c r="FTY61" s="159"/>
      <c r="FTZ61" s="159"/>
      <c r="FUA61" s="159"/>
      <c r="FUB61" s="159"/>
      <c r="FUC61" s="159"/>
      <c r="FUD61" s="159"/>
      <c r="FUE61" s="159"/>
      <c r="FUF61" s="159"/>
      <c r="FUG61" s="159"/>
      <c r="FUH61" s="159"/>
      <c r="FUI61" s="159"/>
      <c r="FUJ61" s="159"/>
      <c r="FUK61" s="159"/>
      <c r="FUL61" s="159"/>
      <c r="FUM61" s="159"/>
      <c r="FUN61" s="159"/>
      <c r="FUO61" s="159"/>
      <c r="FUP61" s="159"/>
      <c r="FUQ61" s="159"/>
      <c r="FUR61" s="159"/>
      <c r="FUS61" s="159"/>
      <c r="FUT61" s="159"/>
      <c r="FUU61" s="159"/>
      <c r="FUV61" s="159"/>
      <c r="FUW61" s="159"/>
      <c r="FUX61" s="159"/>
      <c r="FUY61" s="159"/>
      <c r="FUZ61" s="159"/>
      <c r="FVA61" s="159"/>
      <c r="FVB61" s="159"/>
      <c r="FVC61" s="159"/>
      <c r="FVD61" s="159"/>
      <c r="FVE61" s="159"/>
      <c r="FVF61" s="159"/>
      <c r="FVG61" s="159"/>
      <c r="FVH61" s="159"/>
      <c r="FVI61" s="159"/>
      <c r="FVJ61" s="159"/>
      <c r="FVK61" s="159"/>
      <c r="FVL61" s="159"/>
      <c r="FVM61" s="159"/>
      <c r="FVN61" s="159"/>
      <c r="FVO61" s="159"/>
      <c r="FVP61" s="159"/>
      <c r="FVQ61" s="159"/>
      <c r="FVR61" s="159"/>
      <c r="FVS61" s="159"/>
      <c r="FVT61" s="159"/>
      <c r="FVU61" s="159"/>
      <c r="FVV61" s="159"/>
      <c r="FVW61" s="159"/>
      <c r="FVX61" s="159"/>
      <c r="FVY61" s="159"/>
      <c r="FVZ61" s="159"/>
      <c r="FWA61" s="159"/>
      <c r="FWB61" s="159"/>
      <c r="FWC61" s="159"/>
      <c r="FWD61" s="159"/>
      <c r="FWE61" s="159"/>
      <c r="FWF61" s="159"/>
      <c r="FWG61" s="159"/>
      <c r="FWH61" s="159"/>
      <c r="FWI61" s="159"/>
      <c r="FWJ61" s="159"/>
      <c r="FWK61" s="159"/>
      <c r="FWL61" s="159"/>
      <c r="FWM61" s="159"/>
      <c r="FWN61" s="159"/>
      <c r="FWO61" s="159"/>
      <c r="FWP61" s="159"/>
      <c r="FWQ61" s="159"/>
      <c r="FWR61" s="159"/>
      <c r="FWS61" s="159"/>
      <c r="FWT61" s="159"/>
      <c r="FWU61" s="159"/>
      <c r="FWV61" s="159"/>
      <c r="FWW61" s="159"/>
      <c r="FWX61" s="159"/>
      <c r="FWY61" s="159"/>
      <c r="FWZ61" s="159"/>
      <c r="FXA61" s="159"/>
      <c r="FXB61" s="159"/>
      <c r="FXC61" s="159"/>
      <c r="FXD61" s="159"/>
      <c r="FXE61" s="159"/>
      <c r="FXF61" s="159"/>
      <c r="FXG61" s="159"/>
      <c r="FXH61" s="159"/>
      <c r="FXI61" s="159"/>
      <c r="FXJ61" s="159"/>
      <c r="FXK61" s="159"/>
      <c r="FXL61" s="159"/>
      <c r="FXM61" s="159"/>
      <c r="FXN61" s="159"/>
      <c r="FXO61" s="159"/>
      <c r="FXP61" s="159"/>
      <c r="FXQ61" s="159"/>
      <c r="FXR61" s="159"/>
      <c r="FXS61" s="159"/>
      <c r="FXT61" s="159"/>
      <c r="FXU61" s="159"/>
      <c r="FXV61" s="159"/>
      <c r="FXW61" s="159"/>
      <c r="FXX61" s="159"/>
      <c r="FXY61" s="159"/>
      <c r="FXZ61" s="159"/>
      <c r="FYA61" s="159"/>
      <c r="FYB61" s="159"/>
      <c r="FYC61" s="159"/>
      <c r="FYD61" s="159"/>
      <c r="FYE61" s="159"/>
      <c r="FYF61" s="159"/>
      <c r="FYG61" s="159"/>
      <c r="FYH61" s="159"/>
      <c r="FYI61" s="159"/>
      <c r="FYJ61" s="159"/>
      <c r="FYK61" s="159"/>
      <c r="FYL61" s="159"/>
      <c r="FYM61" s="159"/>
      <c r="FYN61" s="159"/>
      <c r="FYO61" s="159"/>
      <c r="FYP61" s="159"/>
      <c r="FYQ61" s="159"/>
      <c r="FYR61" s="159"/>
      <c r="FYS61" s="159"/>
      <c r="FYT61" s="159"/>
      <c r="FYU61" s="159"/>
      <c r="FYV61" s="159"/>
      <c r="FYW61" s="159"/>
      <c r="FYX61" s="159"/>
      <c r="FYY61" s="159"/>
      <c r="FYZ61" s="159"/>
      <c r="FZA61" s="159"/>
      <c r="FZB61" s="159"/>
      <c r="FZC61" s="159"/>
      <c r="FZD61" s="159"/>
      <c r="FZE61" s="159"/>
      <c r="FZF61" s="159"/>
      <c r="FZG61" s="159"/>
      <c r="FZH61" s="159"/>
      <c r="FZI61" s="159"/>
      <c r="FZJ61" s="159"/>
      <c r="FZK61" s="159"/>
      <c r="FZL61" s="159"/>
      <c r="FZM61" s="159"/>
      <c r="FZN61" s="159"/>
      <c r="FZO61" s="159"/>
      <c r="FZP61" s="159"/>
      <c r="FZQ61" s="159"/>
      <c r="FZR61" s="159"/>
      <c r="FZS61" s="159"/>
      <c r="FZT61" s="159"/>
      <c r="FZU61" s="159"/>
      <c r="FZV61" s="159"/>
      <c r="FZW61" s="159"/>
      <c r="FZX61" s="159"/>
      <c r="FZY61" s="159"/>
      <c r="FZZ61" s="159"/>
      <c r="GAA61" s="159"/>
      <c r="GAB61" s="159"/>
      <c r="GAC61" s="159"/>
      <c r="GAD61" s="159"/>
      <c r="GAE61" s="159"/>
      <c r="GAF61" s="159"/>
      <c r="GAG61" s="159"/>
      <c r="GAH61" s="159"/>
      <c r="GAI61" s="159"/>
      <c r="GAJ61" s="159"/>
      <c r="GAK61" s="159"/>
      <c r="GAL61" s="159"/>
      <c r="GAM61" s="159"/>
      <c r="GAN61" s="159"/>
      <c r="GAO61" s="159"/>
      <c r="GAP61" s="159"/>
      <c r="GAQ61" s="159"/>
      <c r="GAR61" s="159"/>
      <c r="GAS61" s="159"/>
      <c r="GAT61" s="159"/>
      <c r="GAU61" s="159"/>
      <c r="GAV61" s="159"/>
      <c r="GAW61" s="159"/>
      <c r="GAX61" s="159"/>
      <c r="GAY61" s="159"/>
      <c r="GAZ61" s="159"/>
      <c r="GBA61" s="159"/>
      <c r="GBB61" s="159"/>
      <c r="GBC61" s="159"/>
      <c r="GBD61" s="159"/>
      <c r="GBE61" s="159"/>
      <c r="GBF61" s="159"/>
      <c r="GBG61" s="159"/>
      <c r="GBH61" s="159"/>
      <c r="GBI61" s="159"/>
      <c r="GBJ61" s="159"/>
      <c r="GBK61" s="159"/>
      <c r="GBL61" s="159"/>
      <c r="GBM61" s="159"/>
      <c r="GBN61" s="159"/>
      <c r="GBO61" s="159"/>
      <c r="GBP61" s="159"/>
      <c r="GBQ61" s="159"/>
      <c r="GBR61" s="159"/>
      <c r="GBS61" s="159"/>
      <c r="GBT61" s="159"/>
      <c r="GBU61" s="159"/>
      <c r="GBV61" s="159"/>
      <c r="GBW61" s="159"/>
      <c r="GBX61" s="159"/>
      <c r="GBY61" s="159"/>
      <c r="GBZ61" s="159"/>
      <c r="GCA61" s="159"/>
      <c r="GCB61" s="159"/>
      <c r="GCC61" s="159"/>
      <c r="GCD61" s="159"/>
      <c r="GCE61" s="159"/>
      <c r="GCF61" s="159"/>
      <c r="GCG61" s="159"/>
      <c r="GCH61" s="159"/>
      <c r="GCI61" s="159"/>
      <c r="GCJ61" s="159"/>
      <c r="GCK61" s="159"/>
      <c r="GCL61" s="159"/>
      <c r="GCM61" s="159"/>
      <c r="GCN61" s="159"/>
      <c r="GCO61" s="159"/>
      <c r="GCP61" s="159"/>
      <c r="GCQ61" s="159"/>
      <c r="GCR61" s="159"/>
      <c r="GCS61" s="159"/>
      <c r="GCT61" s="159"/>
      <c r="GCU61" s="159"/>
      <c r="GCV61" s="159"/>
      <c r="GCW61" s="159"/>
      <c r="GCX61" s="159"/>
      <c r="GCY61" s="159"/>
      <c r="GCZ61" s="159"/>
      <c r="GDA61" s="159"/>
      <c r="GDB61" s="159"/>
      <c r="GDC61" s="159"/>
      <c r="GDD61" s="159"/>
      <c r="GDE61" s="159"/>
      <c r="GDF61" s="159"/>
      <c r="GDG61" s="159"/>
      <c r="GDH61" s="159"/>
      <c r="GDI61" s="159"/>
      <c r="GDJ61" s="159"/>
      <c r="GDK61" s="159"/>
      <c r="GDL61" s="159"/>
      <c r="GDM61" s="159"/>
      <c r="GDN61" s="159"/>
      <c r="GDO61" s="159"/>
      <c r="GDP61" s="159"/>
      <c r="GDQ61" s="159"/>
      <c r="GDR61" s="159"/>
      <c r="GDS61" s="159"/>
      <c r="GDT61" s="159"/>
      <c r="GDU61" s="159"/>
      <c r="GDV61" s="159"/>
      <c r="GDW61" s="159"/>
      <c r="GDX61" s="159"/>
      <c r="GDY61" s="159"/>
      <c r="GDZ61" s="159"/>
      <c r="GEA61" s="159"/>
      <c r="GEB61" s="159"/>
      <c r="GEC61" s="159"/>
      <c r="GED61" s="159"/>
      <c r="GEE61" s="159"/>
      <c r="GEF61" s="159"/>
      <c r="GEG61" s="159"/>
      <c r="GEH61" s="159"/>
      <c r="GEI61" s="159"/>
      <c r="GEJ61" s="159"/>
      <c r="GEK61" s="159"/>
      <c r="GEL61" s="159"/>
      <c r="GEM61" s="159"/>
      <c r="GEN61" s="159"/>
      <c r="GEO61" s="159"/>
      <c r="GEP61" s="159"/>
      <c r="GEQ61" s="159"/>
      <c r="GER61" s="159"/>
      <c r="GES61" s="159"/>
      <c r="GET61" s="159"/>
      <c r="GEU61" s="159"/>
      <c r="GEV61" s="159"/>
      <c r="GEW61" s="159"/>
      <c r="GEX61" s="159"/>
      <c r="GEY61" s="159"/>
      <c r="GEZ61" s="159"/>
      <c r="GFA61" s="159"/>
      <c r="GFB61" s="159"/>
      <c r="GFC61" s="159"/>
      <c r="GFD61" s="159"/>
      <c r="GFE61" s="159"/>
      <c r="GFF61" s="159"/>
      <c r="GFG61" s="159"/>
      <c r="GFH61" s="159"/>
      <c r="GFI61" s="159"/>
      <c r="GFJ61" s="159"/>
      <c r="GFK61" s="159"/>
      <c r="GFL61" s="159"/>
      <c r="GFM61" s="159"/>
      <c r="GFN61" s="159"/>
      <c r="GFO61" s="159"/>
      <c r="GFP61" s="159"/>
      <c r="GFQ61" s="159"/>
      <c r="GFR61" s="159"/>
      <c r="GFS61" s="159"/>
      <c r="GFT61" s="159"/>
      <c r="GFU61" s="159"/>
      <c r="GFV61" s="159"/>
      <c r="GFW61" s="159"/>
      <c r="GFX61" s="159"/>
      <c r="GFY61" s="159"/>
      <c r="GFZ61" s="159"/>
      <c r="GGA61" s="159"/>
      <c r="GGB61" s="159"/>
      <c r="GGC61" s="159"/>
      <c r="GGD61" s="159"/>
      <c r="GGE61" s="159"/>
      <c r="GGF61" s="159"/>
      <c r="GGG61" s="159"/>
      <c r="GGH61" s="159"/>
      <c r="GGI61" s="159"/>
      <c r="GGJ61" s="159"/>
      <c r="GGK61" s="159"/>
      <c r="GGL61" s="159"/>
      <c r="GGM61" s="159"/>
      <c r="GGN61" s="159"/>
      <c r="GGO61" s="159"/>
      <c r="GGP61" s="159"/>
      <c r="GGQ61" s="159"/>
      <c r="GGR61" s="159"/>
      <c r="GGS61" s="159"/>
      <c r="GGT61" s="159"/>
      <c r="GGU61" s="159"/>
      <c r="GGV61" s="159"/>
      <c r="GGW61" s="159"/>
      <c r="GGX61" s="159"/>
      <c r="GGY61" s="159"/>
      <c r="GGZ61" s="159"/>
      <c r="GHA61" s="159"/>
      <c r="GHB61" s="159"/>
      <c r="GHC61" s="159"/>
      <c r="GHD61" s="159"/>
      <c r="GHE61" s="159"/>
      <c r="GHF61" s="159"/>
      <c r="GHG61" s="159"/>
      <c r="GHH61" s="159"/>
      <c r="GHI61" s="159"/>
      <c r="GHJ61" s="159"/>
      <c r="GHK61" s="159"/>
      <c r="GHL61" s="159"/>
      <c r="GHM61" s="159"/>
      <c r="GHN61" s="159"/>
      <c r="GHO61" s="159"/>
      <c r="GHP61" s="159"/>
      <c r="GHQ61" s="159"/>
      <c r="GHR61" s="159"/>
      <c r="GHS61" s="159"/>
      <c r="GHT61" s="159"/>
      <c r="GHU61" s="159"/>
      <c r="GHV61" s="159"/>
      <c r="GHW61" s="159"/>
      <c r="GHX61" s="159"/>
      <c r="GHY61" s="159"/>
      <c r="GHZ61" s="159"/>
      <c r="GIA61" s="159"/>
      <c r="GIB61" s="159"/>
      <c r="GIC61" s="159"/>
      <c r="GID61" s="159"/>
      <c r="GIE61" s="159"/>
      <c r="GIF61" s="159"/>
      <c r="GIG61" s="159"/>
      <c r="GIH61" s="159"/>
      <c r="GII61" s="159"/>
      <c r="GIJ61" s="159"/>
      <c r="GIK61" s="159"/>
      <c r="GIL61" s="159"/>
      <c r="GIM61" s="159"/>
      <c r="GIN61" s="159"/>
      <c r="GIO61" s="159"/>
      <c r="GIP61" s="159"/>
      <c r="GIQ61" s="159"/>
      <c r="GIR61" s="159"/>
      <c r="GIS61" s="159"/>
      <c r="GIT61" s="159"/>
      <c r="GIU61" s="159"/>
      <c r="GIV61" s="159"/>
      <c r="GIW61" s="159"/>
      <c r="GIX61" s="159"/>
      <c r="GIY61" s="159"/>
      <c r="GIZ61" s="159"/>
      <c r="GJA61" s="159"/>
      <c r="GJB61" s="159"/>
      <c r="GJC61" s="159"/>
      <c r="GJD61" s="159"/>
      <c r="GJE61" s="159"/>
      <c r="GJF61" s="159"/>
      <c r="GJG61" s="159"/>
      <c r="GJH61" s="159"/>
      <c r="GJI61" s="159"/>
      <c r="GJJ61" s="159"/>
      <c r="GJK61" s="159"/>
      <c r="GJL61" s="159"/>
      <c r="GJM61" s="159"/>
      <c r="GJN61" s="159"/>
      <c r="GJO61" s="159"/>
      <c r="GJP61" s="159"/>
      <c r="GJQ61" s="159"/>
      <c r="GJR61" s="159"/>
      <c r="GJS61" s="159"/>
      <c r="GJT61" s="159"/>
      <c r="GJU61" s="159"/>
      <c r="GJV61" s="159"/>
      <c r="GJW61" s="159"/>
      <c r="GJX61" s="159"/>
      <c r="GJY61" s="159"/>
      <c r="GJZ61" s="159"/>
      <c r="GKA61" s="159"/>
      <c r="GKB61" s="159"/>
      <c r="GKC61" s="159"/>
      <c r="GKD61" s="159"/>
      <c r="GKE61" s="159"/>
      <c r="GKF61" s="159"/>
      <c r="GKG61" s="159"/>
      <c r="GKH61" s="159"/>
      <c r="GKI61" s="159"/>
      <c r="GKJ61" s="159"/>
      <c r="GKK61" s="159"/>
      <c r="GKL61" s="159"/>
      <c r="GKM61" s="159"/>
      <c r="GKN61" s="159"/>
      <c r="GKO61" s="159"/>
      <c r="GKP61" s="159"/>
      <c r="GKQ61" s="159"/>
      <c r="GKR61" s="159"/>
      <c r="GKS61" s="159"/>
      <c r="GKT61" s="159"/>
      <c r="GKU61" s="159"/>
      <c r="GKV61" s="159"/>
      <c r="GKW61" s="159"/>
      <c r="GKX61" s="159"/>
      <c r="GKY61" s="159"/>
      <c r="GKZ61" s="159"/>
      <c r="GLA61" s="159"/>
      <c r="GLB61" s="159"/>
      <c r="GLC61" s="159"/>
      <c r="GLD61" s="159"/>
      <c r="GLE61" s="159"/>
      <c r="GLF61" s="159"/>
      <c r="GLG61" s="159"/>
      <c r="GLH61" s="159"/>
      <c r="GLI61" s="159"/>
      <c r="GLJ61" s="159"/>
      <c r="GLK61" s="159"/>
      <c r="GLL61" s="159"/>
      <c r="GLM61" s="159"/>
      <c r="GLN61" s="159"/>
      <c r="GLO61" s="159"/>
      <c r="GLP61" s="159"/>
      <c r="GLQ61" s="159"/>
      <c r="GLR61" s="159"/>
      <c r="GLS61" s="159"/>
      <c r="GLT61" s="159"/>
      <c r="GLU61" s="159"/>
      <c r="GLV61" s="159"/>
      <c r="GLW61" s="159"/>
      <c r="GLX61" s="159"/>
      <c r="GLY61" s="159"/>
      <c r="GLZ61" s="159"/>
      <c r="GMA61" s="159"/>
      <c r="GMB61" s="159"/>
      <c r="GMC61" s="159"/>
      <c r="GMD61" s="159"/>
      <c r="GME61" s="159"/>
      <c r="GMF61" s="159"/>
      <c r="GMG61" s="159"/>
      <c r="GMH61" s="159"/>
      <c r="GMI61" s="159"/>
      <c r="GMJ61" s="159"/>
      <c r="GMK61" s="159"/>
      <c r="GML61" s="159"/>
      <c r="GMM61" s="159"/>
      <c r="GMN61" s="159"/>
      <c r="GMO61" s="159"/>
      <c r="GMP61" s="159"/>
      <c r="GMQ61" s="159"/>
      <c r="GMR61" s="159"/>
      <c r="GMS61" s="159"/>
      <c r="GMT61" s="159"/>
      <c r="GMU61" s="159"/>
      <c r="GMV61" s="159"/>
      <c r="GMW61" s="159"/>
      <c r="GMX61" s="159"/>
      <c r="GMY61" s="159"/>
      <c r="GMZ61" s="159"/>
      <c r="GNA61" s="159"/>
      <c r="GNB61" s="159"/>
      <c r="GNC61" s="159"/>
      <c r="GND61" s="159"/>
      <c r="GNE61" s="159"/>
      <c r="GNF61" s="159"/>
      <c r="GNG61" s="159"/>
      <c r="GNH61" s="159"/>
      <c r="GNI61" s="159"/>
      <c r="GNJ61" s="159"/>
      <c r="GNK61" s="159"/>
      <c r="GNL61" s="159"/>
      <c r="GNM61" s="159"/>
      <c r="GNN61" s="159"/>
      <c r="GNO61" s="159"/>
      <c r="GNP61" s="159"/>
      <c r="GNQ61" s="159"/>
      <c r="GNR61" s="159"/>
      <c r="GNS61" s="159"/>
      <c r="GNT61" s="159"/>
      <c r="GNU61" s="159"/>
      <c r="GNV61" s="159"/>
      <c r="GNW61" s="159"/>
      <c r="GNX61" s="159"/>
      <c r="GNY61" s="159"/>
      <c r="GNZ61" s="159"/>
      <c r="GOA61" s="159"/>
      <c r="GOB61" s="159"/>
      <c r="GOC61" s="159"/>
      <c r="GOD61" s="159"/>
      <c r="GOE61" s="159"/>
      <c r="GOF61" s="159"/>
      <c r="GOG61" s="159"/>
      <c r="GOH61" s="159"/>
      <c r="GOI61" s="159"/>
      <c r="GOJ61" s="159"/>
      <c r="GOK61" s="159"/>
      <c r="GOL61" s="159"/>
      <c r="GOM61" s="159"/>
      <c r="GON61" s="159"/>
      <c r="GOO61" s="159"/>
      <c r="GOP61" s="159"/>
      <c r="GOQ61" s="159"/>
      <c r="GOR61" s="159"/>
      <c r="GOS61" s="159"/>
      <c r="GOT61" s="159"/>
      <c r="GOU61" s="159"/>
      <c r="GOV61" s="159"/>
      <c r="GOW61" s="159"/>
      <c r="GOX61" s="159"/>
      <c r="GOY61" s="159"/>
      <c r="GOZ61" s="159"/>
      <c r="GPA61" s="159"/>
      <c r="GPB61" s="159"/>
      <c r="GPC61" s="159"/>
      <c r="GPD61" s="159"/>
      <c r="GPE61" s="159"/>
      <c r="GPF61" s="159"/>
      <c r="GPG61" s="159"/>
      <c r="GPH61" s="159"/>
      <c r="GPI61" s="159"/>
      <c r="GPJ61" s="159"/>
      <c r="GPK61" s="159"/>
      <c r="GPL61" s="159"/>
      <c r="GPM61" s="159"/>
      <c r="GPN61" s="159"/>
      <c r="GPO61" s="159"/>
      <c r="GPP61" s="159"/>
      <c r="GPQ61" s="159"/>
      <c r="GPR61" s="159"/>
      <c r="GPS61" s="159"/>
      <c r="GPT61" s="159"/>
      <c r="GPU61" s="159"/>
      <c r="GPV61" s="159"/>
      <c r="GPW61" s="159"/>
      <c r="GPX61" s="159"/>
      <c r="GPY61" s="159"/>
      <c r="GPZ61" s="159"/>
      <c r="GQA61" s="159"/>
      <c r="GQB61" s="159"/>
      <c r="GQC61" s="159"/>
      <c r="GQD61" s="159"/>
      <c r="GQE61" s="159"/>
      <c r="GQF61" s="159"/>
      <c r="GQG61" s="159"/>
      <c r="GQH61" s="159"/>
      <c r="GQI61" s="159"/>
      <c r="GQJ61" s="159"/>
      <c r="GQK61" s="159"/>
      <c r="GQL61" s="159"/>
      <c r="GQM61" s="159"/>
      <c r="GQN61" s="159"/>
      <c r="GQO61" s="159"/>
      <c r="GQP61" s="159"/>
      <c r="GQQ61" s="159"/>
      <c r="GQR61" s="159"/>
      <c r="GQS61" s="159"/>
      <c r="GQT61" s="159"/>
      <c r="GQU61" s="159"/>
      <c r="GQV61" s="159"/>
      <c r="GQW61" s="159"/>
      <c r="GQX61" s="159"/>
      <c r="GQY61" s="159"/>
      <c r="GQZ61" s="159"/>
      <c r="GRA61" s="159"/>
      <c r="GRB61" s="159"/>
      <c r="GRC61" s="159"/>
      <c r="GRD61" s="159"/>
      <c r="GRE61" s="159"/>
      <c r="GRF61" s="159"/>
      <c r="GRG61" s="159"/>
      <c r="GRH61" s="159"/>
      <c r="GRI61" s="159"/>
      <c r="GRJ61" s="159"/>
      <c r="GRK61" s="159"/>
      <c r="GRL61" s="159"/>
      <c r="GRM61" s="159"/>
      <c r="GRN61" s="159"/>
      <c r="GRO61" s="159"/>
      <c r="GRP61" s="159"/>
      <c r="GRQ61" s="159"/>
      <c r="GRR61" s="159"/>
      <c r="GRS61" s="159"/>
      <c r="GRT61" s="159"/>
      <c r="GRU61" s="159"/>
      <c r="GRV61" s="159"/>
      <c r="GRW61" s="159"/>
      <c r="GRX61" s="159"/>
      <c r="GRY61" s="159"/>
      <c r="GRZ61" s="159"/>
      <c r="GSA61" s="159"/>
      <c r="GSB61" s="159"/>
      <c r="GSC61" s="159"/>
      <c r="GSD61" s="159"/>
      <c r="GSE61" s="159"/>
      <c r="GSF61" s="159"/>
      <c r="GSG61" s="159"/>
      <c r="GSH61" s="159"/>
      <c r="GSI61" s="159"/>
      <c r="GSJ61" s="159"/>
      <c r="GSK61" s="159"/>
      <c r="GSL61" s="159"/>
      <c r="GSM61" s="159"/>
      <c r="GSN61" s="159"/>
      <c r="GSO61" s="159"/>
      <c r="GSP61" s="159"/>
      <c r="GSQ61" s="159"/>
      <c r="GSR61" s="159"/>
      <c r="GSS61" s="159"/>
      <c r="GST61" s="159"/>
      <c r="GSU61" s="159"/>
      <c r="GSV61" s="159"/>
      <c r="GSW61" s="159"/>
      <c r="GSX61" s="159"/>
      <c r="GSY61" s="159"/>
      <c r="GSZ61" s="159"/>
      <c r="GTA61" s="159"/>
      <c r="GTB61" s="159"/>
      <c r="GTC61" s="159"/>
      <c r="GTD61" s="159"/>
      <c r="GTE61" s="159"/>
      <c r="GTF61" s="159"/>
      <c r="GTG61" s="159"/>
      <c r="GTH61" s="159"/>
      <c r="GTI61" s="159"/>
      <c r="GTJ61" s="159"/>
      <c r="GTK61" s="159"/>
      <c r="GTL61" s="159"/>
      <c r="GTM61" s="159"/>
      <c r="GTN61" s="159"/>
      <c r="GTO61" s="159"/>
      <c r="GTP61" s="159"/>
      <c r="GTQ61" s="159"/>
      <c r="GTR61" s="159"/>
      <c r="GTS61" s="159"/>
      <c r="GTT61" s="159"/>
      <c r="GTU61" s="159"/>
      <c r="GTV61" s="159"/>
      <c r="GTW61" s="159"/>
      <c r="GTX61" s="159"/>
      <c r="GTY61" s="159"/>
      <c r="GTZ61" s="159"/>
      <c r="GUA61" s="159"/>
      <c r="GUB61" s="159"/>
      <c r="GUC61" s="159"/>
      <c r="GUD61" s="159"/>
      <c r="GUE61" s="159"/>
      <c r="GUF61" s="159"/>
      <c r="GUG61" s="159"/>
      <c r="GUH61" s="159"/>
      <c r="GUI61" s="159"/>
      <c r="GUJ61" s="159"/>
      <c r="GUK61" s="159"/>
      <c r="GUL61" s="159"/>
      <c r="GUM61" s="159"/>
      <c r="GUN61" s="159"/>
      <c r="GUO61" s="159"/>
      <c r="GUP61" s="159"/>
      <c r="GUQ61" s="159"/>
      <c r="GUR61" s="159"/>
      <c r="GUS61" s="159"/>
      <c r="GUT61" s="159"/>
      <c r="GUU61" s="159"/>
      <c r="GUV61" s="159"/>
      <c r="GUW61" s="159"/>
      <c r="GUX61" s="159"/>
      <c r="GUY61" s="159"/>
      <c r="GUZ61" s="159"/>
      <c r="GVA61" s="159"/>
      <c r="GVB61" s="159"/>
      <c r="GVC61" s="159"/>
      <c r="GVD61" s="159"/>
      <c r="GVE61" s="159"/>
      <c r="GVF61" s="159"/>
      <c r="GVG61" s="159"/>
      <c r="GVH61" s="159"/>
      <c r="GVI61" s="159"/>
      <c r="GVJ61" s="159"/>
      <c r="GVK61" s="159"/>
      <c r="GVL61" s="159"/>
      <c r="GVM61" s="159"/>
      <c r="GVN61" s="159"/>
      <c r="GVO61" s="159"/>
      <c r="GVP61" s="159"/>
      <c r="GVQ61" s="159"/>
      <c r="GVR61" s="159"/>
      <c r="GVS61" s="159"/>
      <c r="GVT61" s="159"/>
      <c r="GVU61" s="159"/>
      <c r="GVV61" s="159"/>
      <c r="GVW61" s="159"/>
      <c r="GVX61" s="159"/>
      <c r="GVY61" s="159"/>
      <c r="GVZ61" s="159"/>
      <c r="GWA61" s="159"/>
      <c r="GWB61" s="159"/>
      <c r="GWC61" s="159"/>
      <c r="GWD61" s="159"/>
      <c r="GWE61" s="159"/>
      <c r="GWF61" s="159"/>
      <c r="GWG61" s="159"/>
      <c r="GWH61" s="159"/>
      <c r="GWI61" s="159"/>
      <c r="GWJ61" s="159"/>
      <c r="GWK61" s="159"/>
      <c r="GWL61" s="159"/>
      <c r="GWM61" s="159"/>
      <c r="GWN61" s="159"/>
      <c r="GWO61" s="159"/>
      <c r="GWP61" s="159"/>
      <c r="GWQ61" s="159"/>
      <c r="GWR61" s="159"/>
      <c r="GWS61" s="159"/>
      <c r="GWT61" s="159"/>
      <c r="GWU61" s="159"/>
      <c r="GWV61" s="159"/>
      <c r="GWW61" s="159"/>
      <c r="GWX61" s="159"/>
      <c r="GWY61" s="159"/>
      <c r="GWZ61" s="159"/>
      <c r="GXA61" s="159"/>
      <c r="GXB61" s="159"/>
      <c r="GXC61" s="159"/>
      <c r="GXD61" s="159"/>
      <c r="GXE61" s="159"/>
      <c r="GXF61" s="159"/>
      <c r="GXG61" s="159"/>
      <c r="GXH61" s="159"/>
      <c r="GXI61" s="159"/>
      <c r="GXJ61" s="159"/>
      <c r="GXK61" s="159"/>
      <c r="GXL61" s="159"/>
      <c r="GXM61" s="159"/>
      <c r="GXN61" s="159"/>
      <c r="GXO61" s="159"/>
      <c r="GXP61" s="159"/>
      <c r="GXQ61" s="159"/>
      <c r="GXR61" s="159"/>
      <c r="GXS61" s="159"/>
      <c r="GXT61" s="159"/>
      <c r="GXU61" s="159"/>
      <c r="GXV61" s="159"/>
      <c r="GXW61" s="159"/>
      <c r="GXX61" s="159"/>
      <c r="GXY61" s="159"/>
      <c r="GXZ61" s="159"/>
      <c r="GYA61" s="159"/>
      <c r="GYB61" s="159"/>
      <c r="GYC61" s="159"/>
      <c r="GYD61" s="159"/>
      <c r="GYE61" s="159"/>
      <c r="GYF61" s="159"/>
      <c r="GYG61" s="159"/>
      <c r="GYH61" s="159"/>
      <c r="GYI61" s="159"/>
      <c r="GYJ61" s="159"/>
      <c r="GYK61" s="159"/>
      <c r="GYL61" s="159"/>
      <c r="GYM61" s="159"/>
      <c r="GYN61" s="159"/>
      <c r="GYO61" s="159"/>
      <c r="GYP61" s="159"/>
      <c r="GYQ61" s="159"/>
      <c r="GYR61" s="159"/>
      <c r="GYS61" s="159"/>
      <c r="GYT61" s="159"/>
      <c r="GYU61" s="159"/>
      <c r="GYV61" s="159"/>
      <c r="GYW61" s="159"/>
      <c r="GYX61" s="159"/>
      <c r="GYY61" s="159"/>
      <c r="GYZ61" s="159"/>
      <c r="GZA61" s="159"/>
      <c r="GZB61" s="159"/>
      <c r="GZC61" s="159"/>
      <c r="GZD61" s="159"/>
      <c r="GZE61" s="159"/>
      <c r="GZF61" s="159"/>
      <c r="GZG61" s="159"/>
      <c r="GZH61" s="159"/>
      <c r="GZI61" s="159"/>
      <c r="GZJ61" s="159"/>
      <c r="GZK61" s="159"/>
      <c r="GZL61" s="159"/>
      <c r="GZM61" s="159"/>
      <c r="GZN61" s="159"/>
      <c r="GZO61" s="159"/>
      <c r="GZP61" s="159"/>
      <c r="GZQ61" s="159"/>
      <c r="GZR61" s="159"/>
      <c r="GZS61" s="159"/>
      <c r="GZT61" s="159"/>
      <c r="GZU61" s="159"/>
      <c r="GZV61" s="159"/>
      <c r="GZW61" s="159"/>
      <c r="GZX61" s="159"/>
      <c r="GZY61" s="159"/>
      <c r="GZZ61" s="159"/>
      <c r="HAA61" s="159"/>
      <c r="HAB61" s="159"/>
      <c r="HAC61" s="159"/>
      <c r="HAD61" s="159"/>
      <c r="HAE61" s="159"/>
      <c r="HAF61" s="159"/>
      <c r="HAG61" s="159"/>
      <c r="HAH61" s="159"/>
      <c r="HAI61" s="159"/>
      <c r="HAJ61" s="159"/>
      <c r="HAK61" s="159"/>
      <c r="HAL61" s="159"/>
      <c r="HAM61" s="159"/>
      <c r="HAN61" s="159"/>
      <c r="HAO61" s="159"/>
      <c r="HAP61" s="159"/>
      <c r="HAQ61" s="159"/>
      <c r="HAR61" s="159"/>
      <c r="HAS61" s="159"/>
      <c r="HAT61" s="159"/>
      <c r="HAU61" s="159"/>
      <c r="HAV61" s="159"/>
      <c r="HAW61" s="159"/>
      <c r="HAX61" s="159"/>
      <c r="HAY61" s="159"/>
      <c r="HAZ61" s="159"/>
      <c r="HBA61" s="159"/>
      <c r="HBB61" s="159"/>
      <c r="HBC61" s="159"/>
      <c r="HBD61" s="159"/>
      <c r="HBE61" s="159"/>
      <c r="HBF61" s="159"/>
      <c r="HBG61" s="159"/>
      <c r="HBH61" s="159"/>
      <c r="HBI61" s="159"/>
      <c r="HBJ61" s="159"/>
      <c r="HBK61" s="159"/>
      <c r="HBL61" s="159"/>
      <c r="HBM61" s="159"/>
      <c r="HBN61" s="159"/>
      <c r="HBO61" s="159"/>
      <c r="HBP61" s="159"/>
      <c r="HBQ61" s="159"/>
      <c r="HBR61" s="159"/>
      <c r="HBS61" s="159"/>
      <c r="HBT61" s="159"/>
      <c r="HBU61" s="159"/>
      <c r="HBV61" s="159"/>
      <c r="HBW61" s="159"/>
      <c r="HBX61" s="159"/>
      <c r="HBY61" s="159"/>
      <c r="HBZ61" s="159"/>
      <c r="HCA61" s="159"/>
      <c r="HCB61" s="159"/>
      <c r="HCC61" s="159"/>
      <c r="HCD61" s="159"/>
      <c r="HCE61" s="159"/>
      <c r="HCF61" s="159"/>
      <c r="HCG61" s="159"/>
      <c r="HCH61" s="159"/>
      <c r="HCI61" s="159"/>
      <c r="HCJ61" s="159"/>
      <c r="HCK61" s="159"/>
      <c r="HCL61" s="159"/>
      <c r="HCM61" s="159"/>
      <c r="HCN61" s="159"/>
      <c r="HCO61" s="159"/>
      <c r="HCP61" s="159"/>
      <c r="HCQ61" s="159"/>
      <c r="HCR61" s="159"/>
      <c r="HCS61" s="159"/>
      <c r="HCT61" s="159"/>
      <c r="HCU61" s="159"/>
      <c r="HCV61" s="159"/>
      <c r="HCW61" s="159"/>
      <c r="HCX61" s="159"/>
      <c r="HCY61" s="159"/>
      <c r="HCZ61" s="159"/>
      <c r="HDA61" s="159"/>
      <c r="HDB61" s="159"/>
      <c r="HDC61" s="159"/>
      <c r="HDD61" s="159"/>
      <c r="HDE61" s="159"/>
      <c r="HDF61" s="159"/>
      <c r="HDG61" s="159"/>
      <c r="HDH61" s="159"/>
      <c r="HDI61" s="159"/>
      <c r="HDJ61" s="159"/>
      <c r="HDK61" s="159"/>
      <c r="HDL61" s="159"/>
      <c r="HDM61" s="159"/>
      <c r="HDN61" s="159"/>
      <c r="HDO61" s="159"/>
      <c r="HDP61" s="159"/>
      <c r="HDQ61" s="159"/>
      <c r="HDR61" s="159"/>
      <c r="HDS61" s="159"/>
      <c r="HDT61" s="159"/>
      <c r="HDU61" s="159"/>
      <c r="HDV61" s="159"/>
      <c r="HDW61" s="159"/>
      <c r="HDX61" s="159"/>
      <c r="HDY61" s="159"/>
      <c r="HDZ61" s="159"/>
      <c r="HEA61" s="159"/>
      <c r="HEB61" s="159"/>
      <c r="HEC61" s="159"/>
      <c r="HED61" s="159"/>
      <c r="HEE61" s="159"/>
      <c r="HEF61" s="159"/>
      <c r="HEG61" s="159"/>
      <c r="HEH61" s="159"/>
      <c r="HEI61" s="159"/>
      <c r="HEJ61" s="159"/>
      <c r="HEK61" s="159"/>
      <c r="HEL61" s="159"/>
      <c r="HEM61" s="159"/>
      <c r="HEN61" s="159"/>
      <c r="HEO61" s="159"/>
      <c r="HEP61" s="159"/>
      <c r="HEQ61" s="159"/>
      <c r="HER61" s="159"/>
      <c r="HES61" s="159"/>
      <c r="HET61" s="159"/>
      <c r="HEU61" s="159"/>
      <c r="HEV61" s="159"/>
      <c r="HEW61" s="159"/>
      <c r="HEX61" s="159"/>
      <c r="HEY61" s="159"/>
      <c r="HEZ61" s="159"/>
      <c r="HFA61" s="159"/>
      <c r="HFB61" s="159"/>
      <c r="HFC61" s="159"/>
      <c r="HFD61" s="159"/>
      <c r="HFE61" s="159"/>
      <c r="HFF61" s="159"/>
      <c r="HFG61" s="159"/>
      <c r="HFH61" s="159"/>
      <c r="HFI61" s="159"/>
      <c r="HFJ61" s="159"/>
      <c r="HFK61" s="159"/>
      <c r="HFL61" s="159"/>
      <c r="HFM61" s="159"/>
      <c r="HFN61" s="159"/>
      <c r="HFO61" s="159"/>
      <c r="HFP61" s="159"/>
      <c r="HFQ61" s="159"/>
      <c r="HFR61" s="159"/>
      <c r="HFS61" s="159"/>
      <c r="HFT61" s="159"/>
      <c r="HFU61" s="159"/>
      <c r="HFV61" s="159"/>
      <c r="HFW61" s="159"/>
      <c r="HFX61" s="159"/>
      <c r="HFY61" s="159"/>
      <c r="HFZ61" s="159"/>
      <c r="HGA61" s="159"/>
      <c r="HGB61" s="159"/>
      <c r="HGC61" s="159"/>
      <c r="HGD61" s="159"/>
      <c r="HGE61" s="159"/>
      <c r="HGF61" s="159"/>
      <c r="HGG61" s="159"/>
      <c r="HGH61" s="159"/>
      <c r="HGI61" s="159"/>
      <c r="HGJ61" s="159"/>
      <c r="HGK61" s="159"/>
      <c r="HGL61" s="159"/>
      <c r="HGM61" s="159"/>
      <c r="HGN61" s="159"/>
      <c r="HGO61" s="159"/>
      <c r="HGP61" s="159"/>
      <c r="HGQ61" s="159"/>
      <c r="HGR61" s="159"/>
      <c r="HGS61" s="159"/>
      <c r="HGT61" s="159"/>
      <c r="HGU61" s="159"/>
      <c r="HGV61" s="159"/>
      <c r="HGW61" s="159"/>
      <c r="HGX61" s="159"/>
      <c r="HGY61" s="159"/>
      <c r="HGZ61" s="159"/>
      <c r="HHA61" s="159"/>
      <c r="HHB61" s="159"/>
      <c r="HHC61" s="159"/>
      <c r="HHD61" s="159"/>
      <c r="HHE61" s="159"/>
      <c r="HHF61" s="159"/>
      <c r="HHG61" s="159"/>
      <c r="HHH61" s="159"/>
      <c r="HHI61" s="159"/>
      <c r="HHJ61" s="159"/>
      <c r="HHK61" s="159"/>
      <c r="HHL61" s="159"/>
      <c r="HHM61" s="159"/>
      <c r="HHN61" s="159"/>
      <c r="HHO61" s="159"/>
      <c r="HHP61" s="159"/>
      <c r="HHQ61" s="159"/>
      <c r="HHR61" s="159"/>
      <c r="HHS61" s="159"/>
      <c r="HHT61" s="159"/>
      <c r="HHU61" s="159"/>
      <c r="HHV61" s="159"/>
      <c r="HHW61" s="159"/>
      <c r="HHX61" s="159"/>
      <c r="HHY61" s="159"/>
      <c r="HHZ61" s="159"/>
      <c r="HIA61" s="159"/>
      <c r="HIB61" s="159"/>
      <c r="HIC61" s="159"/>
      <c r="HID61" s="159"/>
      <c r="HIE61" s="159"/>
      <c r="HIF61" s="159"/>
      <c r="HIG61" s="159"/>
      <c r="HIH61" s="159"/>
      <c r="HII61" s="159"/>
      <c r="HIJ61" s="159"/>
      <c r="HIK61" s="159"/>
      <c r="HIL61" s="159"/>
      <c r="HIM61" s="159"/>
      <c r="HIN61" s="159"/>
      <c r="HIO61" s="159"/>
      <c r="HIP61" s="159"/>
      <c r="HIQ61" s="159"/>
      <c r="HIR61" s="159"/>
      <c r="HIS61" s="159"/>
      <c r="HIT61" s="159"/>
      <c r="HIU61" s="159"/>
      <c r="HIV61" s="159"/>
      <c r="HIW61" s="159"/>
      <c r="HIX61" s="159"/>
      <c r="HIY61" s="159"/>
      <c r="HIZ61" s="159"/>
      <c r="HJA61" s="159"/>
      <c r="HJB61" s="159"/>
      <c r="HJC61" s="159"/>
      <c r="HJD61" s="159"/>
      <c r="HJE61" s="159"/>
      <c r="HJF61" s="159"/>
      <c r="HJG61" s="159"/>
      <c r="HJH61" s="159"/>
      <c r="HJI61" s="159"/>
      <c r="HJJ61" s="159"/>
      <c r="HJK61" s="159"/>
      <c r="HJL61" s="159"/>
      <c r="HJM61" s="159"/>
      <c r="HJN61" s="159"/>
      <c r="HJO61" s="159"/>
      <c r="HJP61" s="159"/>
      <c r="HJQ61" s="159"/>
      <c r="HJR61" s="159"/>
      <c r="HJS61" s="159"/>
      <c r="HJT61" s="159"/>
      <c r="HJU61" s="159"/>
      <c r="HJV61" s="159"/>
      <c r="HJW61" s="159"/>
      <c r="HJX61" s="159"/>
      <c r="HJY61" s="159"/>
      <c r="HJZ61" s="159"/>
      <c r="HKA61" s="159"/>
      <c r="HKB61" s="159"/>
      <c r="HKC61" s="159"/>
      <c r="HKD61" s="159"/>
      <c r="HKE61" s="159"/>
      <c r="HKF61" s="159"/>
      <c r="HKG61" s="159"/>
      <c r="HKH61" s="159"/>
      <c r="HKI61" s="159"/>
      <c r="HKJ61" s="159"/>
      <c r="HKK61" s="159"/>
      <c r="HKL61" s="159"/>
      <c r="HKM61" s="159"/>
      <c r="HKN61" s="159"/>
      <c r="HKO61" s="159"/>
      <c r="HKP61" s="159"/>
      <c r="HKQ61" s="159"/>
      <c r="HKR61" s="159"/>
      <c r="HKS61" s="159"/>
      <c r="HKT61" s="159"/>
      <c r="HKU61" s="159"/>
      <c r="HKV61" s="159"/>
      <c r="HKW61" s="159"/>
      <c r="HKX61" s="159"/>
      <c r="HKY61" s="159"/>
      <c r="HKZ61" s="159"/>
      <c r="HLA61" s="159"/>
      <c r="HLB61" s="159"/>
      <c r="HLC61" s="159"/>
      <c r="HLD61" s="159"/>
      <c r="HLE61" s="159"/>
      <c r="HLF61" s="159"/>
      <c r="HLG61" s="159"/>
      <c r="HLH61" s="159"/>
      <c r="HLI61" s="159"/>
      <c r="HLJ61" s="159"/>
      <c r="HLK61" s="159"/>
      <c r="HLL61" s="159"/>
      <c r="HLM61" s="159"/>
      <c r="HLN61" s="159"/>
      <c r="HLO61" s="159"/>
      <c r="HLP61" s="159"/>
      <c r="HLQ61" s="159"/>
      <c r="HLR61" s="159"/>
      <c r="HLS61" s="159"/>
      <c r="HLT61" s="159"/>
      <c r="HLU61" s="159"/>
      <c r="HLV61" s="159"/>
      <c r="HLW61" s="159"/>
      <c r="HLX61" s="159"/>
      <c r="HLY61" s="159"/>
      <c r="HLZ61" s="159"/>
      <c r="HMA61" s="159"/>
      <c r="HMB61" s="159"/>
      <c r="HMC61" s="159"/>
      <c r="HMD61" s="159"/>
      <c r="HME61" s="159"/>
      <c r="HMF61" s="159"/>
      <c r="HMG61" s="159"/>
      <c r="HMH61" s="159"/>
      <c r="HMI61" s="159"/>
      <c r="HMJ61" s="159"/>
      <c r="HMK61" s="159"/>
      <c r="HML61" s="159"/>
      <c r="HMM61" s="159"/>
      <c r="HMN61" s="159"/>
      <c r="HMO61" s="159"/>
      <c r="HMP61" s="159"/>
      <c r="HMQ61" s="159"/>
      <c r="HMR61" s="159"/>
      <c r="HMS61" s="159"/>
      <c r="HMT61" s="159"/>
      <c r="HMU61" s="159"/>
      <c r="HMV61" s="159"/>
      <c r="HMW61" s="159"/>
      <c r="HMX61" s="159"/>
      <c r="HMY61" s="159"/>
      <c r="HMZ61" s="159"/>
      <c r="HNA61" s="159"/>
      <c r="HNB61" s="159"/>
      <c r="HNC61" s="159"/>
      <c r="HND61" s="159"/>
      <c r="HNE61" s="159"/>
      <c r="HNF61" s="159"/>
      <c r="HNG61" s="159"/>
      <c r="HNH61" s="159"/>
      <c r="HNI61" s="159"/>
      <c r="HNJ61" s="159"/>
      <c r="HNK61" s="159"/>
      <c r="HNL61" s="159"/>
      <c r="HNM61" s="159"/>
      <c r="HNN61" s="159"/>
      <c r="HNO61" s="159"/>
      <c r="HNP61" s="159"/>
      <c r="HNQ61" s="159"/>
      <c r="HNR61" s="159"/>
      <c r="HNS61" s="159"/>
      <c r="HNT61" s="159"/>
      <c r="HNU61" s="159"/>
      <c r="HNV61" s="159"/>
      <c r="HNW61" s="159"/>
      <c r="HNX61" s="159"/>
      <c r="HNY61" s="159"/>
      <c r="HNZ61" s="159"/>
      <c r="HOA61" s="159"/>
      <c r="HOB61" s="159"/>
      <c r="HOC61" s="159"/>
      <c r="HOD61" s="159"/>
      <c r="HOE61" s="159"/>
      <c r="HOF61" s="159"/>
      <c r="HOG61" s="159"/>
      <c r="HOH61" s="159"/>
      <c r="HOI61" s="159"/>
      <c r="HOJ61" s="159"/>
      <c r="HOK61" s="159"/>
      <c r="HOL61" s="159"/>
      <c r="HOM61" s="159"/>
      <c r="HON61" s="159"/>
      <c r="HOO61" s="159"/>
      <c r="HOP61" s="159"/>
      <c r="HOQ61" s="159"/>
      <c r="HOR61" s="159"/>
      <c r="HOS61" s="159"/>
      <c r="HOT61" s="159"/>
      <c r="HOU61" s="159"/>
      <c r="HOV61" s="159"/>
      <c r="HOW61" s="159"/>
      <c r="HOX61" s="159"/>
      <c r="HOY61" s="159"/>
      <c r="HOZ61" s="159"/>
      <c r="HPA61" s="159"/>
      <c r="HPB61" s="159"/>
      <c r="HPC61" s="159"/>
      <c r="HPD61" s="159"/>
      <c r="HPE61" s="159"/>
      <c r="HPF61" s="159"/>
      <c r="HPG61" s="159"/>
      <c r="HPH61" s="159"/>
      <c r="HPI61" s="159"/>
      <c r="HPJ61" s="159"/>
      <c r="HPK61" s="159"/>
      <c r="HPL61" s="159"/>
      <c r="HPM61" s="159"/>
      <c r="HPN61" s="159"/>
      <c r="HPO61" s="159"/>
      <c r="HPP61" s="159"/>
      <c r="HPQ61" s="159"/>
      <c r="HPR61" s="159"/>
      <c r="HPS61" s="159"/>
      <c r="HPT61" s="159"/>
      <c r="HPU61" s="159"/>
      <c r="HPV61" s="159"/>
      <c r="HPW61" s="159"/>
      <c r="HPX61" s="159"/>
      <c r="HPY61" s="159"/>
      <c r="HPZ61" s="159"/>
      <c r="HQA61" s="159"/>
      <c r="HQB61" s="159"/>
      <c r="HQC61" s="159"/>
      <c r="HQD61" s="159"/>
      <c r="HQE61" s="159"/>
      <c r="HQF61" s="159"/>
      <c r="HQG61" s="159"/>
      <c r="HQH61" s="159"/>
      <c r="HQI61" s="159"/>
      <c r="HQJ61" s="159"/>
      <c r="HQK61" s="159"/>
      <c r="HQL61" s="159"/>
      <c r="HQM61" s="159"/>
      <c r="HQN61" s="159"/>
      <c r="HQO61" s="159"/>
      <c r="HQP61" s="159"/>
      <c r="HQQ61" s="159"/>
      <c r="HQR61" s="159"/>
      <c r="HQS61" s="159"/>
      <c r="HQT61" s="159"/>
      <c r="HQU61" s="159"/>
      <c r="HQV61" s="159"/>
      <c r="HQW61" s="159"/>
      <c r="HQX61" s="159"/>
      <c r="HQY61" s="159"/>
      <c r="HQZ61" s="159"/>
      <c r="HRA61" s="159"/>
      <c r="HRB61" s="159"/>
      <c r="HRC61" s="159"/>
      <c r="HRD61" s="159"/>
      <c r="HRE61" s="159"/>
      <c r="HRF61" s="159"/>
      <c r="HRG61" s="159"/>
      <c r="HRH61" s="159"/>
      <c r="HRI61" s="159"/>
      <c r="HRJ61" s="159"/>
      <c r="HRK61" s="159"/>
      <c r="HRL61" s="159"/>
      <c r="HRM61" s="159"/>
      <c r="HRN61" s="159"/>
      <c r="HRO61" s="159"/>
      <c r="HRP61" s="159"/>
      <c r="HRQ61" s="159"/>
      <c r="HRR61" s="159"/>
      <c r="HRS61" s="159"/>
      <c r="HRT61" s="159"/>
      <c r="HRU61" s="159"/>
      <c r="HRV61" s="159"/>
      <c r="HRW61" s="159"/>
      <c r="HRX61" s="159"/>
      <c r="HRY61" s="159"/>
      <c r="HRZ61" s="159"/>
      <c r="HSA61" s="159"/>
      <c r="HSB61" s="159"/>
      <c r="HSC61" s="159"/>
      <c r="HSD61" s="159"/>
      <c r="HSE61" s="159"/>
      <c r="HSF61" s="159"/>
      <c r="HSG61" s="159"/>
      <c r="HSH61" s="159"/>
      <c r="HSI61" s="159"/>
      <c r="HSJ61" s="159"/>
      <c r="HSK61" s="159"/>
      <c r="HSL61" s="159"/>
      <c r="HSM61" s="159"/>
      <c r="HSN61" s="159"/>
      <c r="HSO61" s="159"/>
      <c r="HSP61" s="159"/>
      <c r="HSQ61" s="159"/>
      <c r="HSR61" s="159"/>
      <c r="HSS61" s="159"/>
      <c r="HST61" s="159"/>
      <c r="HSU61" s="159"/>
      <c r="HSV61" s="159"/>
      <c r="HSW61" s="159"/>
      <c r="HSX61" s="159"/>
      <c r="HSY61" s="159"/>
      <c r="HSZ61" s="159"/>
      <c r="HTA61" s="159"/>
      <c r="HTB61" s="159"/>
      <c r="HTC61" s="159"/>
      <c r="HTD61" s="159"/>
      <c r="HTE61" s="159"/>
      <c r="HTF61" s="159"/>
      <c r="HTG61" s="159"/>
      <c r="HTH61" s="159"/>
      <c r="HTI61" s="159"/>
      <c r="HTJ61" s="159"/>
      <c r="HTK61" s="159"/>
      <c r="HTL61" s="159"/>
      <c r="HTM61" s="159"/>
      <c r="HTN61" s="159"/>
      <c r="HTO61" s="159"/>
      <c r="HTP61" s="159"/>
      <c r="HTQ61" s="159"/>
      <c r="HTR61" s="159"/>
      <c r="HTS61" s="159"/>
      <c r="HTT61" s="159"/>
      <c r="HTU61" s="159"/>
      <c r="HTV61" s="159"/>
      <c r="HTW61" s="159"/>
      <c r="HTX61" s="159"/>
      <c r="HTY61" s="159"/>
      <c r="HTZ61" s="159"/>
      <c r="HUA61" s="159"/>
      <c r="HUB61" s="159"/>
      <c r="HUC61" s="159"/>
      <c r="HUD61" s="159"/>
      <c r="HUE61" s="159"/>
      <c r="HUF61" s="159"/>
      <c r="HUG61" s="159"/>
      <c r="HUH61" s="159"/>
      <c r="HUI61" s="159"/>
      <c r="HUJ61" s="159"/>
      <c r="HUK61" s="159"/>
      <c r="HUL61" s="159"/>
      <c r="HUM61" s="159"/>
      <c r="HUN61" s="159"/>
      <c r="HUO61" s="159"/>
      <c r="HUP61" s="159"/>
      <c r="HUQ61" s="159"/>
      <c r="HUR61" s="159"/>
      <c r="HUS61" s="159"/>
      <c r="HUT61" s="159"/>
      <c r="HUU61" s="159"/>
      <c r="HUV61" s="159"/>
      <c r="HUW61" s="159"/>
      <c r="HUX61" s="159"/>
      <c r="HUY61" s="159"/>
      <c r="HUZ61" s="159"/>
      <c r="HVA61" s="159"/>
      <c r="HVB61" s="159"/>
      <c r="HVC61" s="159"/>
      <c r="HVD61" s="159"/>
      <c r="HVE61" s="159"/>
      <c r="HVF61" s="159"/>
      <c r="HVG61" s="159"/>
      <c r="HVH61" s="159"/>
      <c r="HVI61" s="159"/>
      <c r="HVJ61" s="159"/>
      <c r="HVK61" s="159"/>
      <c r="HVL61" s="159"/>
      <c r="HVM61" s="159"/>
      <c r="HVN61" s="159"/>
      <c r="HVO61" s="159"/>
      <c r="HVP61" s="159"/>
      <c r="HVQ61" s="159"/>
      <c r="HVR61" s="159"/>
      <c r="HVS61" s="159"/>
      <c r="HVT61" s="159"/>
      <c r="HVU61" s="159"/>
      <c r="HVV61" s="159"/>
      <c r="HVW61" s="159"/>
      <c r="HVX61" s="159"/>
      <c r="HVY61" s="159"/>
      <c r="HVZ61" s="159"/>
      <c r="HWA61" s="159"/>
      <c r="HWB61" s="159"/>
      <c r="HWC61" s="159"/>
      <c r="HWD61" s="159"/>
      <c r="HWE61" s="159"/>
      <c r="HWF61" s="159"/>
      <c r="HWG61" s="159"/>
      <c r="HWH61" s="159"/>
      <c r="HWI61" s="159"/>
      <c r="HWJ61" s="159"/>
      <c r="HWK61" s="159"/>
      <c r="HWL61" s="159"/>
      <c r="HWM61" s="159"/>
      <c r="HWN61" s="159"/>
      <c r="HWO61" s="159"/>
      <c r="HWP61" s="159"/>
      <c r="HWQ61" s="159"/>
      <c r="HWR61" s="159"/>
      <c r="HWS61" s="159"/>
      <c r="HWT61" s="159"/>
      <c r="HWU61" s="159"/>
      <c r="HWV61" s="159"/>
      <c r="HWW61" s="159"/>
      <c r="HWX61" s="159"/>
      <c r="HWY61" s="159"/>
      <c r="HWZ61" s="159"/>
      <c r="HXA61" s="159"/>
      <c r="HXB61" s="159"/>
      <c r="HXC61" s="159"/>
      <c r="HXD61" s="159"/>
      <c r="HXE61" s="159"/>
      <c r="HXF61" s="159"/>
      <c r="HXG61" s="159"/>
      <c r="HXH61" s="159"/>
      <c r="HXI61" s="159"/>
      <c r="HXJ61" s="159"/>
      <c r="HXK61" s="159"/>
      <c r="HXL61" s="159"/>
      <c r="HXM61" s="159"/>
      <c r="HXN61" s="159"/>
      <c r="HXO61" s="159"/>
      <c r="HXP61" s="159"/>
      <c r="HXQ61" s="159"/>
      <c r="HXR61" s="159"/>
      <c r="HXS61" s="159"/>
      <c r="HXT61" s="159"/>
      <c r="HXU61" s="159"/>
      <c r="HXV61" s="159"/>
      <c r="HXW61" s="159"/>
      <c r="HXX61" s="159"/>
      <c r="HXY61" s="159"/>
      <c r="HXZ61" s="159"/>
      <c r="HYA61" s="159"/>
      <c r="HYB61" s="159"/>
      <c r="HYC61" s="159"/>
      <c r="HYD61" s="159"/>
      <c r="HYE61" s="159"/>
      <c r="HYF61" s="159"/>
      <c r="HYG61" s="159"/>
      <c r="HYH61" s="159"/>
      <c r="HYI61" s="159"/>
      <c r="HYJ61" s="159"/>
      <c r="HYK61" s="159"/>
      <c r="HYL61" s="159"/>
      <c r="HYM61" s="159"/>
      <c r="HYN61" s="159"/>
      <c r="HYO61" s="159"/>
      <c r="HYP61" s="159"/>
      <c r="HYQ61" s="159"/>
      <c r="HYR61" s="159"/>
      <c r="HYS61" s="159"/>
      <c r="HYT61" s="159"/>
      <c r="HYU61" s="159"/>
      <c r="HYV61" s="159"/>
      <c r="HYW61" s="159"/>
      <c r="HYX61" s="159"/>
      <c r="HYY61" s="159"/>
      <c r="HYZ61" s="159"/>
      <c r="HZA61" s="159"/>
      <c r="HZB61" s="159"/>
      <c r="HZC61" s="159"/>
      <c r="HZD61" s="159"/>
      <c r="HZE61" s="159"/>
      <c r="HZF61" s="159"/>
      <c r="HZG61" s="159"/>
      <c r="HZH61" s="159"/>
      <c r="HZI61" s="159"/>
      <c r="HZJ61" s="159"/>
      <c r="HZK61" s="159"/>
      <c r="HZL61" s="159"/>
      <c r="HZM61" s="159"/>
      <c r="HZN61" s="159"/>
      <c r="HZO61" s="159"/>
      <c r="HZP61" s="159"/>
      <c r="HZQ61" s="159"/>
      <c r="HZR61" s="159"/>
      <c r="HZS61" s="159"/>
      <c r="HZT61" s="159"/>
      <c r="HZU61" s="159"/>
      <c r="HZV61" s="159"/>
      <c r="HZW61" s="159"/>
      <c r="HZX61" s="159"/>
      <c r="HZY61" s="159"/>
      <c r="HZZ61" s="159"/>
      <c r="IAA61" s="159"/>
      <c r="IAB61" s="159"/>
      <c r="IAC61" s="159"/>
      <c r="IAD61" s="159"/>
      <c r="IAE61" s="159"/>
      <c r="IAF61" s="159"/>
      <c r="IAG61" s="159"/>
      <c r="IAH61" s="159"/>
      <c r="IAI61" s="159"/>
      <c r="IAJ61" s="159"/>
      <c r="IAK61" s="159"/>
      <c r="IAL61" s="159"/>
      <c r="IAM61" s="159"/>
      <c r="IAN61" s="159"/>
      <c r="IAO61" s="159"/>
      <c r="IAP61" s="159"/>
      <c r="IAQ61" s="159"/>
      <c r="IAR61" s="159"/>
      <c r="IAS61" s="159"/>
      <c r="IAT61" s="159"/>
      <c r="IAU61" s="159"/>
      <c r="IAV61" s="159"/>
      <c r="IAW61" s="159"/>
      <c r="IAX61" s="159"/>
      <c r="IAY61" s="159"/>
      <c r="IAZ61" s="159"/>
      <c r="IBA61" s="159"/>
      <c r="IBB61" s="159"/>
      <c r="IBC61" s="159"/>
      <c r="IBD61" s="159"/>
      <c r="IBE61" s="159"/>
      <c r="IBF61" s="159"/>
      <c r="IBG61" s="159"/>
      <c r="IBH61" s="159"/>
      <c r="IBI61" s="159"/>
      <c r="IBJ61" s="159"/>
      <c r="IBK61" s="159"/>
      <c r="IBL61" s="159"/>
      <c r="IBM61" s="159"/>
      <c r="IBN61" s="159"/>
      <c r="IBO61" s="159"/>
      <c r="IBP61" s="159"/>
      <c r="IBQ61" s="159"/>
      <c r="IBR61" s="159"/>
      <c r="IBS61" s="159"/>
      <c r="IBT61" s="159"/>
      <c r="IBU61" s="159"/>
      <c r="IBV61" s="159"/>
      <c r="IBW61" s="159"/>
      <c r="IBX61" s="159"/>
      <c r="IBY61" s="159"/>
      <c r="IBZ61" s="159"/>
      <c r="ICA61" s="159"/>
      <c r="ICB61" s="159"/>
      <c r="ICC61" s="159"/>
      <c r="ICD61" s="159"/>
      <c r="ICE61" s="159"/>
      <c r="ICF61" s="159"/>
      <c r="ICG61" s="159"/>
      <c r="ICH61" s="159"/>
      <c r="ICI61" s="159"/>
      <c r="ICJ61" s="159"/>
      <c r="ICK61" s="159"/>
      <c r="ICL61" s="159"/>
      <c r="ICM61" s="159"/>
      <c r="ICN61" s="159"/>
      <c r="ICO61" s="159"/>
      <c r="ICP61" s="159"/>
      <c r="ICQ61" s="159"/>
      <c r="ICR61" s="159"/>
      <c r="ICS61" s="159"/>
      <c r="ICT61" s="159"/>
      <c r="ICU61" s="159"/>
      <c r="ICV61" s="159"/>
      <c r="ICW61" s="159"/>
      <c r="ICX61" s="159"/>
      <c r="ICY61" s="159"/>
      <c r="ICZ61" s="159"/>
      <c r="IDA61" s="159"/>
      <c r="IDB61" s="159"/>
      <c r="IDC61" s="159"/>
      <c r="IDD61" s="159"/>
      <c r="IDE61" s="159"/>
      <c r="IDF61" s="159"/>
      <c r="IDG61" s="159"/>
      <c r="IDH61" s="159"/>
      <c r="IDI61" s="159"/>
      <c r="IDJ61" s="159"/>
      <c r="IDK61" s="159"/>
      <c r="IDL61" s="159"/>
      <c r="IDM61" s="159"/>
      <c r="IDN61" s="159"/>
      <c r="IDO61" s="159"/>
      <c r="IDP61" s="159"/>
      <c r="IDQ61" s="159"/>
      <c r="IDR61" s="159"/>
      <c r="IDS61" s="159"/>
      <c r="IDT61" s="159"/>
      <c r="IDU61" s="159"/>
      <c r="IDV61" s="159"/>
      <c r="IDW61" s="159"/>
      <c r="IDX61" s="159"/>
      <c r="IDY61" s="159"/>
      <c r="IDZ61" s="159"/>
      <c r="IEA61" s="159"/>
      <c r="IEB61" s="159"/>
      <c r="IEC61" s="159"/>
      <c r="IED61" s="159"/>
      <c r="IEE61" s="159"/>
      <c r="IEF61" s="159"/>
      <c r="IEG61" s="159"/>
      <c r="IEH61" s="159"/>
      <c r="IEI61" s="159"/>
      <c r="IEJ61" s="159"/>
      <c r="IEK61" s="159"/>
      <c r="IEL61" s="159"/>
      <c r="IEM61" s="159"/>
      <c r="IEN61" s="159"/>
      <c r="IEO61" s="159"/>
      <c r="IEP61" s="159"/>
      <c r="IEQ61" s="159"/>
      <c r="IER61" s="159"/>
      <c r="IES61" s="159"/>
      <c r="IET61" s="159"/>
      <c r="IEU61" s="159"/>
      <c r="IEV61" s="159"/>
      <c r="IEW61" s="159"/>
      <c r="IEX61" s="159"/>
      <c r="IEY61" s="159"/>
      <c r="IEZ61" s="159"/>
      <c r="IFA61" s="159"/>
      <c r="IFB61" s="159"/>
      <c r="IFC61" s="159"/>
      <c r="IFD61" s="159"/>
      <c r="IFE61" s="159"/>
      <c r="IFF61" s="159"/>
      <c r="IFG61" s="159"/>
      <c r="IFH61" s="159"/>
      <c r="IFI61" s="159"/>
      <c r="IFJ61" s="159"/>
      <c r="IFK61" s="159"/>
      <c r="IFL61" s="159"/>
      <c r="IFM61" s="159"/>
      <c r="IFN61" s="159"/>
      <c r="IFO61" s="159"/>
      <c r="IFP61" s="159"/>
      <c r="IFQ61" s="159"/>
      <c r="IFR61" s="159"/>
      <c r="IFS61" s="159"/>
      <c r="IFT61" s="159"/>
      <c r="IFU61" s="159"/>
      <c r="IFV61" s="159"/>
      <c r="IFW61" s="159"/>
      <c r="IFX61" s="159"/>
      <c r="IFY61" s="159"/>
      <c r="IFZ61" s="159"/>
      <c r="IGA61" s="159"/>
      <c r="IGB61" s="159"/>
      <c r="IGC61" s="159"/>
      <c r="IGD61" s="159"/>
      <c r="IGE61" s="159"/>
      <c r="IGF61" s="159"/>
      <c r="IGG61" s="159"/>
      <c r="IGH61" s="159"/>
      <c r="IGI61" s="159"/>
      <c r="IGJ61" s="159"/>
      <c r="IGK61" s="159"/>
      <c r="IGL61" s="159"/>
      <c r="IGM61" s="159"/>
      <c r="IGN61" s="159"/>
      <c r="IGO61" s="159"/>
      <c r="IGP61" s="159"/>
      <c r="IGQ61" s="159"/>
      <c r="IGR61" s="159"/>
      <c r="IGS61" s="159"/>
      <c r="IGT61" s="159"/>
      <c r="IGU61" s="159"/>
      <c r="IGV61" s="159"/>
      <c r="IGW61" s="159"/>
      <c r="IGX61" s="159"/>
      <c r="IGY61" s="159"/>
      <c r="IGZ61" s="159"/>
      <c r="IHA61" s="159"/>
      <c r="IHB61" s="159"/>
      <c r="IHC61" s="159"/>
      <c r="IHD61" s="159"/>
      <c r="IHE61" s="159"/>
      <c r="IHF61" s="159"/>
      <c r="IHG61" s="159"/>
      <c r="IHH61" s="159"/>
      <c r="IHI61" s="159"/>
      <c r="IHJ61" s="159"/>
      <c r="IHK61" s="159"/>
      <c r="IHL61" s="159"/>
      <c r="IHM61" s="159"/>
      <c r="IHN61" s="159"/>
      <c r="IHO61" s="159"/>
      <c r="IHP61" s="159"/>
      <c r="IHQ61" s="159"/>
      <c r="IHR61" s="159"/>
      <c r="IHS61" s="159"/>
      <c r="IHT61" s="159"/>
      <c r="IHU61" s="159"/>
      <c r="IHV61" s="159"/>
      <c r="IHW61" s="159"/>
      <c r="IHX61" s="159"/>
      <c r="IHY61" s="159"/>
      <c r="IHZ61" s="159"/>
      <c r="IIA61" s="159"/>
      <c r="IIB61" s="159"/>
      <c r="IIC61" s="159"/>
      <c r="IID61" s="159"/>
      <c r="IIE61" s="159"/>
      <c r="IIF61" s="159"/>
      <c r="IIG61" s="159"/>
      <c r="IIH61" s="159"/>
      <c r="III61" s="159"/>
      <c r="IIJ61" s="159"/>
      <c r="IIK61" s="159"/>
      <c r="IIL61" s="159"/>
      <c r="IIM61" s="159"/>
      <c r="IIN61" s="159"/>
      <c r="IIO61" s="159"/>
      <c r="IIP61" s="159"/>
      <c r="IIQ61" s="159"/>
      <c r="IIR61" s="159"/>
      <c r="IIS61" s="159"/>
      <c r="IIT61" s="159"/>
      <c r="IIU61" s="159"/>
      <c r="IIV61" s="159"/>
      <c r="IIW61" s="159"/>
      <c r="IIX61" s="159"/>
      <c r="IIY61" s="159"/>
      <c r="IIZ61" s="159"/>
      <c r="IJA61" s="159"/>
      <c r="IJB61" s="159"/>
      <c r="IJC61" s="159"/>
      <c r="IJD61" s="159"/>
      <c r="IJE61" s="159"/>
      <c r="IJF61" s="159"/>
      <c r="IJG61" s="159"/>
      <c r="IJH61" s="159"/>
      <c r="IJI61" s="159"/>
      <c r="IJJ61" s="159"/>
      <c r="IJK61" s="159"/>
      <c r="IJL61" s="159"/>
      <c r="IJM61" s="159"/>
      <c r="IJN61" s="159"/>
      <c r="IJO61" s="159"/>
      <c r="IJP61" s="159"/>
      <c r="IJQ61" s="159"/>
      <c r="IJR61" s="159"/>
      <c r="IJS61" s="159"/>
      <c r="IJT61" s="159"/>
      <c r="IJU61" s="159"/>
      <c r="IJV61" s="159"/>
      <c r="IJW61" s="159"/>
      <c r="IJX61" s="159"/>
      <c r="IJY61" s="159"/>
      <c r="IJZ61" s="159"/>
      <c r="IKA61" s="159"/>
      <c r="IKB61" s="159"/>
      <c r="IKC61" s="159"/>
      <c r="IKD61" s="159"/>
      <c r="IKE61" s="159"/>
      <c r="IKF61" s="159"/>
      <c r="IKG61" s="159"/>
      <c r="IKH61" s="159"/>
      <c r="IKI61" s="159"/>
      <c r="IKJ61" s="159"/>
      <c r="IKK61" s="159"/>
      <c r="IKL61" s="159"/>
      <c r="IKM61" s="159"/>
      <c r="IKN61" s="159"/>
      <c r="IKO61" s="159"/>
      <c r="IKP61" s="159"/>
      <c r="IKQ61" s="159"/>
      <c r="IKR61" s="159"/>
      <c r="IKS61" s="159"/>
      <c r="IKT61" s="159"/>
      <c r="IKU61" s="159"/>
      <c r="IKV61" s="159"/>
      <c r="IKW61" s="159"/>
      <c r="IKX61" s="159"/>
      <c r="IKY61" s="159"/>
      <c r="IKZ61" s="159"/>
      <c r="ILA61" s="159"/>
      <c r="ILB61" s="159"/>
      <c r="ILC61" s="159"/>
      <c r="ILD61" s="159"/>
      <c r="ILE61" s="159"/>
      <c r="ILF61" s="159"/>
      <c r="ILG61" s="159"/>
      <c r="ILH61" s="159"/>
      <c r="ILI61" s="159"/>
      <c r="ILJ61" s="159"/>
      <c r="ILK61" s="159"/>
      <c r="ILL61" s="159"/>
      <c r="ILM61" s="159"/>
      <c r="ILN61" s="159"/>
      <c r="ILO61" s="159"/>
      <c r="ILP61" s="159"/>
      <c r="ILQ61" s="159"/>
      <c r="ILR61" s="159"/>
      <c r="ILS61" s="159"/>
      <c r="ILT61" s="159"/>
      <c r="ILU61" s="159"/>
      <c r="ILV61" s="159"/>
      <c r="ILW61" s="159"/>
      <c r="ILX61" s="159"/>
      <c r="ILY61" s="159"/>
      <c r="ILZ61" s="159"/>
      <c r="IMA61" s="159"/>
      <c r="IMB61" s="159"/>
      <c r="IMC61" s="159"/>
      <c r="IMD61" s="159"/>
      <c r="IME61" s="159"/>
      <c r="IMF61" s="159"/>
      <c r="IMG61" s="159"/>
      <c r="IMH61" s="159"/>
      <c r="IMI61" s="159"/>
      <c r="IMJ61" s="159"/>
      <c r="IMK61" s="159"/>
      <c r="IML61" s="159"/>
      <c r="IMM61" s="159"/>
      <c r="IMN61" s="159"/>
      <c r="IMO61" s="159"/>
      <c r="IMP61" s="159"/>
      <c r="IMQ61" s="159"/>
      <c r="IMR61" s="159"/>
      <c r="IMS61" s="159"/>
      <c r="IMT61" s="159"/>
      <c r="IMU61" s="159"/>
      <c r="IMV61" s="159"/>
      <c r="IMW61" s="159"/>
      <c r="IMX61" s="159"/>
      <c r="IMY61" s="159"/>
      <c r="IMZ61" s="159"/>
      <c r="INA61" s="159"/>
      <c r="INB61" s="159"/>
      <c r="INC61" s="159"/>
      <c r="IND61" s="159"/>
      <c r="INE61" s="159"/>
      <c r="INF61" s="159"/>
      <c r="ING61" s="159"/>
      <c r="INH61" s="159"/>
      <c r="INI61" s="159"/>
      <c r="INJ61" s="159"/>
      <c r="INK61" s="159"/>
      <c r="INL61" s="159"/>
      <c r="INM61" s="159"/>
      <c r="INN61" s="159"/>
      <c r="INO61" s="159"/>
      <c r="INP61" s="159"/>
      <c r="INQ61" s="159"/>
      <c r="INR61" s="159"/>
      <c r="INS61" s="159"/>
      <c r="INT61" s="159"/>
      <c r="INU61" s="159"/>
      <c r="INV61" s="159"/>
      <c r="INW61" s="159"/>
      <c r="INX61" s="159"/>
      <c r="INY61" s="159"/>
      <c r="INZ61" s="159"/>
      <c r="IOA61" s="159"/>
      <c r="IOB61" s="159"/>
      <c r="IOC61" s="159"/>
      <c r="IOD61" s="159"/>
      <c r="IOE61" s="159"/>
      <c r="IOF61" s="159"/>
      <c r="IOG61" s="159"/>
      <c r="IOH61" s="159"/>
      <c r="IOI61" s="159"/>
      <c r="IOJ61" s="159"/>
      <c r="IOK61" s="159"/>
      <c r="IOL61" s="159"/>
      <c r="IOM61" s="159"/>
      <c r="ION61" s="159"/>
      <c r="IOO61" s="159"/>
      <c r="IOP61" s="159"/>
      <c r="IOQ61" s="159"/>
      <c r="IOR61" s="159"/>
      <c r="IOS61" s="159"/>
      <c r="IOT61" s="159"/>
      <c r="IOU61" s="159"/>
      <c r="IOV61" s="159"/>
      <c r="IOW61" s="159"/>
      <c r="IOX61" s="159"/>
      <c r="IOY61" s="159"/>
      <c r="IOZ61" s="159"/>
      <c r="IPA61" s="159"/>
      <c r="IPB61" s="159"/>
      <c r="IPC61" s="159"/>
      <c r="IPD61" s="159"/>
      <c r="IPE61" s="159"/>
      <c r="IPF61" s="159"/>
      <c r="IPG61" s="159"/>
      <c r="IPH61" s="159"/>
      <c r="IPI61" s="159"/>
      <c r="IPJ61" s="159"/>
      <c r="IPK61" s="159"/>
      <c r="IPL61" s="159"/>
      <c r="IPM61" s="159"/>
      <c r="IPN61" s="159"/>
      <c r="IPO61" s="159"/>
      <c r="IPP61" s="159"/>
      <c r="IPQ61" s="159"/>
      <c r="IPR61" s="159"/>
      <c r="IPS61" s="159"/>
      <c r="IPT61" s="159"/>
      <c r="IPU61" s="159"/>
      <c r="IPV61" s="159"/>
      <c r="IPW61" s="159"/>
      <c r="IPX61" s="159"/>
      <c r="IPY61" s="159"/>
      <c r="IPZ61" s="159"/>
      <c r="IQA61" s="159"/>
      <c r="IQB61" s="159"/>
      <c r="IQC61" s="159"/>
      <c r="IQD61" s="159"/>
      <c r="IQE61" s="159"/>
      <c r="IQF61" s="159"/>
      <c r="IQG61" s="159"/>
      <c r="IQH61" s="159"/>
      <c r="IQI61" s="159"/>
      <c r="IQJ61" s="159"/>
      <c r="IQK61" s="159"/>
      <c r="IQL61" s="159"/>
      <c r="IQM61" s="159"/>
      <c r="IQN61" s="159"/>
      <c r="IQO61" s="159"/>
      <c r="IQP61" s="159"/>
      <c r="IQQ61" s="159"/>
      <c r="IQR61" s="159"/>
      <c r="IQS61" s="159"/>
      <c r="IQT61" s="159"/>
      <c r="IQU61" s="159"/>
      <c r="IQV61" s="159"/>
      <c r="IQW61" s="159"/>
      <c r="IQX61" s="159"/>
      <c r="IQY61" s="159"/>
      <c r="IQZ61" s="159"/>
      <c r="IRA61" s="159"/>
      <c r="IRB61" s="159"/>
      <c r="IRC61" s="159"/>
      <c r="IRD61" s="159"/>
      <c r="IRE61" s="159"/>
      <c r="IRF61" s="159"/>
      <c r="IRG61" s="159"/>
      <c r="IRH61" s="159"/>
      <c r="IRI61" s="159"/>
      <c r="IRJ61" s="159"/>
      <c r="IRK61" s="159"/>
      <c r="IRL61" s="159"/>
      <c r="IRM61" s="159"/>
      <c r="IRN61" s="159"/>
      <c r="IRO61" s="159"/>
      <c r="IRP61" s="159"/>
      <c r="IRQ61" s="159"/>
      <c r="IRR61" s="159"/>
      <c r="IRS61" s="159"/>
      <c r="IRT61" s="159"/>
      <c r="IRU61" s="159"/>
      <c r="IRV61" s="159"/>
      <c r="IRW61" s="159"/>
      <c r="IRX61" s="159"/>
      <c r="IRY61" s="159"/>
      <c r="IRZ61" s="159"/>
      <c r="ISA61" s="159"/>
      <c r="ISB61" s="159"/>
      <c r="ISC61" s="159"/>
      <c r="ISD61" s="159"/>
      <c r="ISE61" s="159"/>
      <c r="ISF61" s="159"/>
      <c r="ISG61" s="159"/>
      <c r="ISH61" s="159"/>
      <c r="ISI61" s="159"/>
      <c r="ISJ61" s="159"/>
      <c r="ISK61" s="159"/>
      <c r="ISL61" s="159"/>
      <c r="ISM61" s="159"/>
      <c r="ISN61" s="159"/>
      <c r="ISO61" s="159"/>
      <c r="ISP61" s="159"/>
      <c r="ISQ61" s="159"/>
      <c r="ISR61" s="159"/>
      <c r="ISS61" s="159"/>
      <c r="IST61" s="159"/>
      <c r="ISU61" s="159"/>
      <c r="ISV61" s="159"/>
      <c r="ISW61" s="159"/>
      <c r="ISX61" s="159"/>
      <c r="ISY61" s="159"/>
      <c r="ISZ61" s="159"/>
      <c r="ITA61" s="159"/>
      <c r="ITB61" s="159"/>
      <c r="ITC61" s="159"/>
      <c r="ITD61" s="159"/>
      <c r="ITE61" s="159"/>
      <c r="ITF61" s="159"/>
      <c r="ITG61" s="159"/>
      <c r="ITH61" s="159"/>
      <c r="ITI61" s="159"/>
      <c r="ITJ61" s="159"/>
      <c r="ITK61" s="159"/>
      <c r="ITL61" s="159"/>
      <c r="ITM61" s="159"/>
      <c r="ITN61" s="159"/>
      <c r="ITO61" s="159"/>
      <c r="ITP61" s="159"/>
      <c r="ITQ61" s="159"/>
      <c r="ITR61" s="159"/>
      <c r="ITS61" s="159"/>
      <c r="ITT61" s="159"/>
      <c r="ITU61" s="159"/>
      <c r="ITV61" s="159"/>
      <c r="ITW61" s="159"/>
      <c r="ITX61" s="159"/>
      <c r="ITY61" s="159"/>
      <c r="ITZ61" s="159"/>
      <c r="IUA61" s="159"/>
      <c r="IUB61" s="159"/>
      <c r="IUC61" s="159"/>
      <c r="IUD61" s="159"/>
      <c r="IUE61" s="159"/>
      <c r="IUF61" s="159"/>
      <c r="IUG61" s="159"/>
      <c r="IUH61" s="159"/>
      <c r="IUI61" s="159"/>
      <c r="IUJ61" s="159"/>
      <c r="IUK61" s="159"/>
      <c r="IUL61" s="159"/>
      <c r="IUM61" s="159"/>
      <c r="IUN61" s="159"/>
      <c r="IUO61" s="159"/>
      <c r="IUP61" s="159"/>
      <c r="IUQ61" s="159"/>
      <c r="IUR61" s="159"/>
      <c r="IUS61" s="159"/>
      <c r="IUT61" s="159"/>
      <c r="IUU61" s="159"/>
      <c r="IUV61" s="159"/>
      <c r="IUW61" s="159"/>
      <c r="IUX61" s="159"/>
      <c r="IUY61" s="159"/>
      <c r="IUZ61" s="159"/>
      <c r="IVA61" s="159"/>
      <c r="IVB61" s="159"/>
      <c r="IVC61" s="159"/>
      <c r="IVD61" s="159"/>
      <c r="IVE61" s="159"/>
      <c r="IVF61" s="159"/>
      <c r="IVG61" s="159"/>
      <c r="IVH61" s="159"/>
      <c r="IVI61" s="159"/>
      <c r="IVJ61" s="159"/>
      <c r="IVK61" s="159"/>
      <c r="IVL61" s="159"/>
      <c r="IVM61" s="159"/>
      <c r="IVN61" s="159"/>
      <c r="IVO61" s="159"/>
      <c r="IVP61" s="159"/>
      <c r="IVQ61" s="159"/>
      <c r="IVR61" s="159"/>
      <c r="IVS61" s="159"/>
      <c r="IVT61" s="159"/>
      <c r="IVU61" s="159"/>
      <c r="IVV61" s="159"/>
      <c r="IVW61" s="159"/>
      <c r="IVX61" s="159"/>
      <c r="IVY61" s="159"/>
      <c r="IVZ61" s="159"/>
      <c r="IWA61" s="159"/>
      <c r="IWB61" s="159"/>
      <c r="IWC61" s="159"/>
      <c r="IWD61" s="159"/>
      <c r="IWE61" s="159"/>
      <c r="IWF61" s="159"/>
      <c r="IWG61" s="159"/>
      <c r="IWH61" s="159"/>
      <c r="IWI61" s="159"/>
      <c r="IWJ61" s="159"/>
      <c r="IWK61" s="159"/>
      <c r="IWL61" s="159"/>
      <c r="IWM61" s="159"/>
      <c r="IWN61" s="159"/>
      <c r="IWO61" s="159"/>
      <c r="IWP61" s="159"/>
      <c r="IWQ61" s="159"/>
      <c r="IWR61" s="159"/>
      <c r="IWS61" s="159"/>
      <c r="IWT61" s="159"/>
      <c r="IWU61" s="159"/>
      <c r="IWV61" s="159"/>
      <c r="IWW61" s="159"/>
      <c r="IWX61" s="159"/>
      <c r="IWY61" s="159"/>
      <c r="IWZ61" s="159"/>
      <c r="IXA61" s="159"/>
      <c r="IXB61" s="159"/>
      <c r="IXC61" s="159"/>
      <c r="IXD61" s="159"/>
      <c r="IXE61" s="159"/>
      <c r="IXF61" s="159"/>
      <c r="IXG61" s="159"/>
      <c r="IXH61" s="159"/>
      <c r="IXI61" s="159"/>
      <c r="IXJ61" s="159"/>
      <c r="IXK61" s="159"/>
      <c r="IXL61" s="159"/>
      <c r="IXM61" s="159"/>
      <c r="IXN61" s="159"/>
      <c r="IXO61" s="159"/>
      <c r="IXP61" s="159"/>
      <c r="IXQ61" s="159"/>
      <c r="IXR61" s="159"/>
      <c r="IXS61" s="159"/>
      <c r="IXT61" s="159"/>
      <c r="IXU61" s="159"/>
      <c r="IXV61" s="159"/>
      <c r="IXW61" s="159"/>
      <c r="IXX61" s="159"/>
      <c r="IXY61" s="159"/>
      <c r="IXZ61" s="159"/>
      <c r="IYA61" s="159"/>
      <c r="IYB61" s="159"/>
      <c r="IYC61" s="159"/>
      <c r="IYD61" s="159"/>
      <c r="IYE61" s="159"/>
      <c r="IYF61" s="159"/>
      <c r="IYG61" s="159"/>
      <c r="IYH61" s="159"/>
      <c r="IYI61" s="159"/>
      <c r="IYJ61" s="159"/>
      <c r="IYK61" s="159"/>
      <c r="IYL61" s="159"/>
      <c r="IYM61" s="159"/>
      <c r="IYN61" s="159"/>
      <c r="IYO61" s="159"/>
      <c r="IYP61" s="159"/>
      <c r="IYQ61" s="159"/>
      <c r="IYR61" s="159"/>
      <c r="IYS61" s="159"/>
      <c r="IYT61" s="159"/>
      <c r="IYU61" s="159"/>
      <c r="IYV61" s="159"/>
      <c r="IYW61" s="159"/>
      <c r="IYX61" s="159"/>
      <c r="IYY61" s="159"/>
      <c r="IYZ61" s="159"/>
      <c r="IZA61" s="159"/>
      <c r="IZB61" s="159"/>
      <c r="IZC61" s="159"/>
      <c r="IZD61" s="159"/>
      <c r="IZE61" s="159"/>
      <c r="IZF61" s="159"/>
      <c r="IZG61" s="159"/>
      <c r="IZH61" s="159"/>
      <c r="IZI61" s="159"/>
      <c r="IZJ61" s="159"/>
      <c r="IZK61" s="159"/>
      <c r="IZL61" s="159"/>
      <c r="IZM61" s="159"/>
      <c r="IZN61" s="159"/>
      <c r="IZO61" s="159"/>
      <c r="IZP61" s="159"/>
      <c r="IZQ61" s="159"/>
      <c r="IZR61" s="159"/>
      <c r="IZS61" s="159"/>
      <c r="IZT61" s="159"/>
      <c r="IZU61" s="159"/>
      <c r="IZV61" s="159"/>
      <c r="IZW61" s="159"/>
      <c r="IZX61" s="159"/>
      <c r="IZY61" s="159"/>
      <c r="IZZ61" s="159"/>
      <c r="JAA61" s="159"/>
      <c r="JAB61" s="159"/>
      <c r="JAC61" s="159"/>
      <c r="JAD61" s="159"/>
      <c r="JAE61" s="159"/>
      <c r="JAF61" s="159"/>
      <c r="JAG61" s="159"/>
      <c r="JAH61" s="159"/>
      <c r="JAI61" s="159"/>
      <c r="JAJ61" s="159"/>
      <c r="JAK61" s="159"/>
      <c r="JAL61" s="159"/>
      <c r="JAM61" s="159"/>
      <c r="JAN61" s="159"/>
      <c r="JAO61" s="159"/>
      <c r="JAP61" s="159"/>
      <c r="JAQ61" s="159"/>
      <c r="JAR61" s="159"/>
      <c r="JAS61" s="159"/>
      <c r="JAT61" s="159"/>
      <c r="JAU61" s="159"/>
      <c r="JAV61" s="159"/>
      <c r="JAW61" s="159"/>
      <c r="JAX61" s="159"/>
      <c r="JAY61" s="159"/>
      <c r="JAZ61" s="159"/>
      <c r="JBA61" s="159"/>
      <c r="JBB61" s="159"/>
      <c r="JBC61" s="159"/>
      <c r="JBD61" s="159"/>
      <c r="JBE61" s="159"/>
      <c r="JBF61" s="159"/>
      <c r="JBG61" s="159"/>
      <c r="JBH61" s="159"/>
      <c r="JBI61" s="159"/>
      <c r="JBJ61" s="159"/>
      <c r="JBK61" s="159"/>
      <c r="JBL61" s="159"/>
      <c r="JBM61" s="159"/>
      <c r="JBN61" s="159"/>
      <c r="JBO61" s="159"/>
      <c r="JBP61" s="159"/>
      <c r="JBQ61" s="159"/>
      <c r="JBR61" s="159"/>
      <c r="JBS61" s="159"/>
      <c r="JBT61" s="159"/>
      <c r="JBU61" s="159"/>
      <c r="JBV61" s="159"/>
      <c r="JBW61" s="159"/>
      <c r="JBX61" s="159"/>
      <c r="JBY61" s="159"/>
      <c r="JBZ61" s="159"/>
      <c r="JCA61" s="159"/>
      <c r="JCB61" s="159"/>
      <c r="JCC61" s="159"/>
      <c r="JCD61" s="159"/>
      <c r="JCE61" s="159"/>
      <c r="JCF61" s="159"/>
      <c r="JCG61" s="159"/>
      <c r="JCH61" s="159"/>
      <c r="JCI61" s="159"/>
      <c r="JCJ61" s="159"/>
      <c r="JCK61" s="159"/>
      <c r="JCL61" s="159"/>
      <c r="JCM61" s="159"/>
      <c r="JCN61" s="159"/>
      <c r="JCO61" s="159"/>
      <c r="JCP61" s="159"/>
      <c r="JCQ61" s="159"/>
      <c r="JCR61" s="159"/>
      <c r="JCS61" s="159"/>
      <c r="JCT61" s="159"/>
      <c r="JCU61" s="159"/>
      <c r="JCV61" s="159"/>
      <c r="JCW61" s="159"/>
      <c r="JCX61" s="159"/>
      <c r="JCY61" s="159"/>
      <c r="JCZ61" s="159"/>
      <c r="JDA61" s="159"/>
      <c r="JDB61" s="159"/>
      <c r="JDC61" s="159"/>
      <c r="JDD61" s="159"/>
      <c r="JDE61" s="159"/>
      <c r="JDF61" s="159"/>
      <c r="JDG61" s="159"/>
      <c r="JDH61" s="159"/>
      <c r="JDI61" s="159"/>
      <c r="JDJ61" s="159"/>
      <c r="JDK61" s="159"/>
      <c r="JDL61" s="159"/>
      <c r="JDM61" s="159"/>
      <c r="JDN61" s="159"/>
      <c r="JDO61" s="159"/>
      <c r="JDP61" s="159"/>
      <c r="JDQ61" s="159"/>
      <c r="JDR61" s="159"/>
      <c r="JDS61" s="159"/>
      <c r="JDT61" s="159"/>
      <c r="JDU61" s="159"/>
      <c r="JDV61" s="159"/>
      <c r="JDW61" s="159"/>
      <c r="JDX61" s="159"/>
      <c r="JDY61" s="159"/>
      <c r="JDZ61" s="159"/>
      <c r="JEA61" s="159"/>
      <c r="JEB61" s="159"/>
      <c r="JEC61" s="159"/>
      <c r="JED61" s="159"/>
      <c r="JEE61" s="159"/>
      <c r="JEF61" s="159"/>
      <c r="JEG61" s="159"/>
      <c r="JEH61" s="159"/>
      <c r="JEI61" s="159"/>
      <c r="JEJ61" s="159"/>
      <c r="JEK61" s="159"/>
      <c r="JEL61" s="159"/>
      <c r="JEM61" s="159"/>
      <c r="JEN61" s="159"/>
      <c r="JEO61" s="159"/>
      <c r="JEP61" s="159"/>
      <c r="JEQ61" s="159"/>
      <c r="JER61" s="159"/>
      <c r="JES61" s="159"/>
      <c r="JET61" s="159"/>
      <c r="JEU61" s="159"/>
      <c r="JEV61" s="159"/>
      <c r="JEW61" s="159"/>
      <c r="JEX61" s="159"/>
      <c r="JEY61" s="159"/>
      <c r="JEZ61" s="159"/>
      <c r="JFA61" s="159"/>
      <c r="JFB61" s="159"/>
      <c r="JFC61" s="159"/>
      <c r="JFD61" s="159"/>
      <c r="JFE61" s="159"/>
      <c r="JFF61" s="159"/>
      <c r="JFG61" s="159"/>
      <c r="JFH61" s="159"/>
      <c r="JFI61" s="159"/>
      <c r="JFJ61" s="159"/>
      <c r="JFK61" s="159"/>
      <c r="JFL61" s="159"/>
      <c r="JFM61" s="159"/>
      <c r="JFN61" s="159"/>
      <c r="JFO61" s="159"/>
      <c r="JFP61" s="159"/>
      <c r="JFQ61" s="159"/>
      <c r="JFR61" s="159"/>
      <c r="JFS61" s="159"/>
      <c r="JFT61" s="159"/>
      <c r="JFU61" s="159"/>
      <c r="JFV61" s="159"/>
      <c r="JFW61" s="159"/>
      <c r="JFX61" s="159"/>
      <c r="JFY61" s="159"/>
      <c r="JFZ61" s="159"/>
      <c r="JGA61" s="159"/>
      <c r="JGB61" s="159"/>
      <c r="JGC61" s="159"/>
      <c r="JGD61" s="159"/>
      <c r="JGE61" s="159"/>
      <c r="JGF61" s="159"/>
      <c r="JGG61" s="159"/>
      <c r="JGH61" s="159"/>
      <c r="JGI61" s="159"/>
      <c r="JGJ61" s="159"/>
      <c r="JGK61" s="159"/>
      <c r="JGL61" s="159"/>
      <c r="JGM61" s="159"/>
      <c r="JGN61" s="159"/>
      <c r="JGO61" s="159"/>
      <c r="JGP61" s="159"/>
      <c r="JGQ61" s="159"/>
      <c r="JGR61" s="159"/>
      <c r="JGS61" s="159"/>
      <c r="JGT61" s="159"/>
      <c r="JGU61" s="159"/>
      <c r="JGV61" s="159"/>
      <c r="JGW61" s="159"/>
      <c r="JGX61" s="159"/>
      <c r="JGY61" s="159"/>
      <c r="JGZ61" s="159"/>
      <c r="JHA61" s="159"/>
      <c r="JHB61" s="159"/>
      <c r="JHC61" s="159"/>
      <c r="JHD61" s="159"/>
      <c r="JHE61" s="159"/>
      <c r="JHF61" s="159"/>
      <c r="JHG61" s="159"/>
      <c r="JHH61" s="159"/>
      <c r="JHI61" s="159"/>
      <c r="JHJ61" s="159"/>
      <c r="JHK61" s="159"/>
      <c r="JHL61" s="159"/>
      <c r="JHM61" s="159"/>
      <c r="JHN61" s="159"/>
      <c r="JHO61" s="159"/>
      <c r="JHP61" s="159"/>
      <c r="JHQ61" s="159"/>
      <c r="JHR61" s="159"/>
      <c r="JHS61" s="159"/>
      <c r="JHT61" s="159"/>
      <c r="JHU61" s="159"/>
      <c r="JHV61" s="159"/>
      <c r="JHW61" s="159"/>
      <c r="JHX61" s="159"/>
      <c r="JHY61" s="159"/>
      <c r="JHZ61" s="159"/>
      <c r="JIA61" s="159"/>
      <c r="JIB61" s="159"/>
      <c r="JIC61" s="159"/>
      <c r="JID61" s="159"/>
      <c r="JIE61" s="159"/>
      <c r="JIF61" s="159"/>
      <c r="JIG61" s="159"/>
      <c r="JIH61" s="159"/>
      <c r="JII61" s="159"/>
      <c r="JIJ61" s="159"/>
      <c r="JIK61" s="159"/>
      <c r="JIL61" s="159"/>
      <c r="JIM61" s="159"/>
      <c r="JIN61" s="159"/>
      <c r="JIO61" s="159"/>
      <c r="JIP61" s="159"/>
      <c r="JIQ61" s="159"/>
      <c r="JIR61" s="159"/>
      <c r="JIS61" s="159"/>
      <c r="JIT61" s="159"/>
      <c r="JIU61" s="159"/>
      <c r="JIV61" s="159"/>
      <c r="JIW61" s="159"/>
      <c r="JIX61" s="159"/>
      <c r="JIY61" s="159"/>
      <c r="JIZ61" s="159"/>
      <c r="JJA61" s="159"/>
      <c r="JJB61" s="159"/>
      <c r="JJC61" s="159"/>
      <c r="JJD61" s="159"/>
      <c r="JJE61" s="159"/>
      <c r="JJF61" s="159"/>
      <c r="JJG61" s="159"/>
      <c r="JJH61" s="159"/>
      <c r="JJI61" s="159"/>
      <c r="JJJ61" s="159"/>
      <c r="JJK61" s="159"/>
      <c r="JJL61" s="159"/>
      <c r="JJM61" s="159"/>
      <c r="JJN61" s="159"/>
      <c r="JJO61" s="159"/>
      <c r="JJP61" s="159"/>
      <c r="JJQ61" s="159"/>
      <c r="JJR61" s="159"/>
      <c r="JJS61" s="159"/>
      <c r="JJT61" s="159"/>
      <c r="JJU61" s="159"/>
      <c r="JJV61" s="159"/>
      <c r="JJW61" s="159"/>
      <c r="JJX61" s="159"/>
      <c r="JJY61" s="159"/>
      <c r="JJZ61" s="159"/>
      <c r="JKA61" s="159"/>
      <c r="JKB61" s="159"/>
      <c r="JKC61" s="159"/>
      <c r="JKD61" s="159"/>
      <c r="JKE61" s="159"/>
      <c r="JKF61" s="159"/>
      <c r="JKG61" s="159"/>
      <c r="JKH61" s="159"/>
      <c r="JKI61" s="159"/>
      <c r="JKJ61" s="159"/>
      <c r="JKK61" s="159"/>
      <c r="JKL61" s="159"/>
      <c r="JKM61" s="159"/>
      <c r="JKN61" s="159"/>
      <c r="JKO61" s="159"/>
      <c r="JKP61" s="159"/>
      <c r="JKQ61" s="159"/>
      <c r="JKR61" s="159"/>
      <c r="JKS61" s="159"/>
      <c r="JKT61" s="159"/>
      <c r="JKU61" s="159"/>
      <c r="JKV61" s="159"/>
      <c r="JKW61" s="159"/>
      <c r="JKX61" s="159"/>
      <c r="JKY61" s="159"/>
      <c r="JKZ61" s="159"/>
      <c r="JLA61" s="159"/>
      <c r="JLB61" s="159"/>
      <c r="JLC61" s="159"/>
      <c r="JLD61" s="159"/>
      <c r="JLE61" s="159"/>
      <c r="JLF61" s="159"/>
      <c r="JLG61" s="159"/>
      <c r="JLH61" s="159"/>
      <c r="JLI61" s="159"/>
      <c r="JLJ61" s="159"/>
      <c r="JLK61" s="159"/>
      <c r="JLL61" s="159"/>
      <c r="JLM61" s="159"/>
      <c r="JLN61" s="159"/>
      <c r="JLO61" s="159"/>
      <c r="JLP61" s="159"/>
      <c r="JLQ61" s="159"/>
      <c r="JLR61" s="159"/>
      <c r="JLS61" s="159"/>
      <c r="JLT61" s="159"/>
      <c r="JLU61" s="159"/>
      <c r="JLV61" s="159"/>
      <c r="JLW61" s="159"/>
      <c r="JLX61" s="159"/>
      <c r="JLY61" s="159"/>
      <c r="JLZ61" s="159"/>
      <c r="JMA61" s="159"/>
      <c r="JMB61" s="159"/>
      <c r="JMC61" s="159"/>
      <c r="JMD61" s="159"/>
      <c r="JME61" s="159"/>
      <c r="JMF61" s="159"/>
      <c r="JMG61" s="159"/>
      <c r="JMH61" s="159"/>
      <c r="JMI61" s="159"/>
      <c r="JMJ61" s="159"/>
      <c r="JMK61" s="159"/>
      <c r="JML61" s="159"/>
      <c r="JMM61" s="159"/>
      <c r="JMN61" s="159"/>
      <c r="JMO61" s="159"/>
      <c r="JMP61" s="159"/>
      <c r="JMQ61" s="159"/>
      <c r="JMR61" s="159"/>
      <c r="JMS61" s="159"/>
      <c r="JMT61" s="159"/>
      <c r="JMU61" s="159"/>
      <c r="JMV61" s="159"/>
      <c r="JMW61" s="159"/>
      <c r="JMX61" s="159"/>
      <c r="JMY61" s="159"/>
      <c r="JMZ61" s="159"/>
      <c r="JNA61" s="159"/>
      <c r="JNB61" s="159"/>
      <c r="JNC61" s="159"/>
      <c r="JND61" s="159"/>
      <c r="JNE61" s="159"/>
      <c r="JNF61" s="159"/>
      <c r="JNG61" s="159"/>
      <c r="JNH61" s="159"/>
      <c r="JNI61" s="159"/>
      <c r="JNJ61" s="159"/>
      <c r="JNK61" s="159"/>
      <c r="JNL61" s="159"/>
      <c r="JNM61" s="159"/>
      <c r="JNN61" s="159"/>
      <c r="JNO61" s="159"/>
      <c r="JNP61" s="159"/>
      <c r="JNQ61" s="159"/>
      <c r="JNR61" s="159"/>
      <c r="JNS61" s="159"/>
      <c r="JNT61" s="159"/>
      <c r="JNU61" s="159"/>
      <c r="JNV61" s="159"/>
      <c r="JNW61" s="159"/>
      <c r="JNX61" s="159"/>
      <c r="JNY61" s="159"/>
      <c r="JNZ61" s="159"/>
      <c r="JOA61" s="159"/>
      <c r="JOB61" s="159"/>
      <c r="JOC61" s="159"/>
      <c r="JOD61" s="159"/>
      <c r="JOE61" s="159"/>
      <c r="JOF61" s="159"/>
      <c r="JOG61" s="159"/>
      <c r="JOH61" s="159"/>
      <c r="JOI61" s="159"/>
      <c r="JOJ61" s="159"/>
      <c r="JOK61" s="159"/>
      <c r="JOL61" s="159"/>
      <c r="JOM61" s="159"/>
      <c r="JON61" s="159"/>
      <c r="JOO61" s="159"/>
      <c r="JOP61" s="159"/>
      <c r="JOQ61" s="159"/>
      <c r="JOR61" s="159"/>
      <c r="JOS61" s="159"/>
      <c r="JOT61" s="159"/>
      <c r="JOU61" s="159"/>
      <c r="JOV61" s="159"/>
      <c r="JOW61" s="159"/>
      <c r="JOX61" s="159"/>
      <c r="JOY61" s="159"/>
      <c r="JOZ61" s="159"/>
      <c r="JPA61" s="159"/>
      <c r="JPB61" s="159"/>
      <c r="JPC61" s="159"/>
      <c r="JPD61" s="159"/>
      <c r="JPE61" s="159"/>
      <c r="JPF61" s="159"/>
      <c r="JPG61" s="159"/>
      <c r="JPH61" s="159"/>
      <c r="JPI61" s="159"/>
      <c r="JPJ61" s="159"/>
      <c r="JPK61" s="159"/>
      <c r="JPL61" s="159"/>
      <c r="JPM61" s="159"/>
      <c r="JPN61" s="159"/>
      <c r="JPO61" s="159"/>
      <c r="JPP61" s="159"/>
      <c r="JPQ61" s="159"/>
      <c r="JPR61" s="159"/>
      <c r="JPS61" s="159"/>
      <c r="JPT61" s="159"/>
      <c r="JPU61" s="159"/>
      <c r="JPV61" s="159"/>
      <c r="JPW61" s="159"/>
      <c r="JPX61" s="159"/>
      <c r="JPY61" s="159"/>
      <c r="JPZ61" s="159"/>
      <c r="JQA61" s="159"/>
      <c r="JQB61" s="159"/>
      <c r="JQC61" s="159"/>
      <c r="JQD61" s="159"/>
      <c r="JQE61" s="159"/>
      <c r="JQF61" s="159"/>
      <c r="JQG61" s="159"/>
      <c r="JQH61" s="159"/>
      <c r="JQI61" s="159"/>
      <c r="JQJ61" s="159"/>
      <c r="JQK61" s="159"/>
      <c r="JQL61" s="159"/>
      <c r="JQM61" s="159"/>
      <c r="JQN61" s="159"/>
      <c r="JQO61" s="159"/>
      <c r="JQP61" s="159"/>
      <c r="JQQ61" s="159"/>
      <c r="JQR61" s="159"/>
      <c r="JQS61" s="159"/>
      <c r="JQT61" s="159"/>
      <c r="JQU61" s="159"/>
      <c r="JQV61" s="159"/>
      <c r="JQW61" s="159"/>
      <c r="JQX61" s="159"/>
      <c r="JQY61" s="159"/>
      <c r="JQZ61" s="159"/>
      <c r="JRA61" s="159"/>
      <c r="JRB61" s="159"/>
      <c r="JRC61" s="159"/>
      <c r="JRD61" s="159"/>
      <c r="JRE61" s="159"/>
      <c r="JRF61" s="159"/>
      <c r="JRG61" s="159"/>
      <c r="JRH61" s="159"/>
      <c r="JRI61" s="159"/>
      <c r="JRJ61" s="159"/>
      <c r="JRK61" s="159"/>
      <c r="JRL61" s="159"/>
      <c r="JRM61" s="159"/>
      <c r="JRN61" s="159"/>
      <c r="JRO61" s="159"/>
      <c r="JRP61" s="159"/>
      <c r="JRQ61" s="159"/>
      <c r="JRR61" s="159"/>
      <c r="JRS61" s="159"/>
      <c r="JRT61" s="159"/>
      <c r="JRU61" s="159"/>
      <c r="JRV61" s="159"/>
      <c r="JRW61" s="159"/>
      <c r="JRX61" s="159"/>
      <c r="JRY61" s="159"/>
      <c r="JRZ61" s="159"/>
      <c r="JSA61" s="159"/>
      <c r="JSB61" s="159"/>
      <c r="JSC61" s="159"/>
      <c r="JSD61" s="159"/>
      <c r="JSE61" s="159"/>
      <c r="JSF61" s="159"/>
      <c r="JSG61" s="159"/>
      <c r="JSH61" s="159"/>
      <c r="JSI61" s="159"/>
      <c r="JSJ61" s="159"/>
      <c r="JSK61" s="159"/>
      <c r="JSL61" s="159"/>
      <c r="JSM61" s="159"/>
      <c r="JSN61" s="159"/>
      <c r="JSO61" s="159"/>
      <c r="JSP61" s="159"/>
      <c r="JSQ61" s="159"/>
      <c r="JSR61" s="159"/>
      <c r="JSS61" s="159"/>
      <c r="JST61" s="159"/>
      <c r="JSU61" s="159"/>
      <c r="JSV61" s="159"/>
      <c r="JSW61" s="159"/>
      <c r="JSX61" s="159"/>
      <c r="JSY61" s="159"/>
      <c r="JSZ61" s="159"/>
      <c r="JTA61" s="159"/>
      <c r="JTB61" s="159"/>
      <c r="JTC61" s="159"/>
      <c r="JTD61" s="159"/>
      <c r="JTE61" s="159"/>
      <c r="JTF61" s="159"/>
      <c r="JTG61" s="159"/>
      <c r="JTH61" s="159"/>
      <c r="JTI61" s="159"/>
      <c r="JTJ61" s="159"/>
      <c r="JTK61" s="159"/>
      <c r="JTL61" s="159"/>
      <c r="JTM61" s="159"/>
      <c r="JTN61" s="159"/>
      <c r="JTO61" s="159"/>
      <c r="JTP61" s="159"/>
      <c r="JTQ61" s="159"/>
      <c r="JTR61" s="159"/>
      <c r="JTS61" s="159"/>
      <c r="JTT61" s="159"/>
      <c r="JTU61" s="159"/>
      <c r="JTV61" s="159"/>
      <c r="JTW61" s="159"/>
      <c r="JTX61" s="159"/>
      <c r="JTY61" s="159"/>
      <c r="JTZ61" s="159"/>
      <c r="JUA61" s="159"/>
      <c r="JUB61" s="159"/>
      <c r="JUC61" s="159"/>
      <c r="JUD61" s="159"/>
      <c r="JUE61" s="159"/>
      <c r="JUF61" s="159"/>
      <c r="JUG61" s="159"/>
      <c r="JUH61" s="159"/>
      <c r="JUI61" s="159"/>
      <c r="JUJ61" s="159"/>
      <c r="JUK61" s="159"/>
      <c r="JUL61" s="159"/>
      <c r="JUM61" s="159"/>
      <c r="JUN61" s="159"/>
      <c r="JUO61" s="159"/>
      <c r="JUP61" s="159"/>
      <c r="JUQ61" s="159"/>
      <c r="JUR61" s="159"/>
      <c r="JUS61" s="159"/>
      <c r="JUT61" s="159"/>
      <c r="JUU61" s="159"/>
      <c r="JUV61" s="159"/>
      <c r="JUW61" s="159"/>
      <c r="JUX61" s="159"/>
      <c r="JUY61" s="159"/>
      <c r="JUZ61" s="159"/>
      <c r="JVA61" s="159"/>
      <c r="JVB61" s="159"/>
      <c r="JVC61" s="159"/>
      <c r="JVD61" s="159"/>
      <c r="JVE61" s="159"/>
      <c r="JVF61" s="159"/>
      <c r="JVG61" s="159"/>
      <c r="JVH61" s="159"/>
      <c r="JVI61" s="159"/>
      <c r="JVJ61" s="159"/>
      <c r="JVK61" s="159"/>
      <c r="JVL61" s="159"/>
      <c r="JVM61" s="159"/>
      <c r="JVN61" s="159"/>
      <c r="JVO61" s="159"/>
      <c r="JVP61" s="159"/>
      <c r="JVQ61" s="159"/>
      <c r="JVR61" s="159"/>
      <c r="JVS61" s="159"/>
      <c r="JVT61" s="159"/>
      <c r="JVU61" s="159"/>
      <c r="JVV61" s="159"/>
      <c r="JVW61" s="159"/>
      <c r="JVX61" s="159"/>
      <c r="JVY61" s="159"/>
      <c r="JVZ61" s="159"/>
      <c r="JWA61" s="159"/>
      <c r="JWB61" s="159"/>
      <c r="JWC61" s="159"/>
      <c r="JWD61" s="159"/>
      <c r="JWE61" s="159"/>
      <c r="JWF61" s="159"/>
      <c r="JWG61" s="159"/>
      <c r="JWH61" s="159"/>
      <c r="JWI61" s="159"/>
      <c r="JWJ61" s="159"/>
      <c r="JWK61" s="159"/>
      <c r="JWL61" s="159"/>
      <c r="JWM61" s="159"/>
      <c r="JWN61" s="159"/>
      <c r="JWO61" s="159"/>
      <c r="JWP61" s="159"/>
      <c r="JWQ61" s="159"/>
      <c r="JWR61" s="159"/>
      <c r="JWS61" s="159"/>
      <c r="JWT61" s="159"/>
      <c r="JWU61" s="159"/>
      <c r="JWV61" s="159"/>
      <c r="JWW61" s="159"/>
      <c r="JWX61" s="159"/>
      <c r="JWY61" s="159"/>
      <c r="JWZ61" s="159"/>
      <c r="JXA61" s="159"/>
      <c r="JXB61" s="159"/>
      <c r="JXC61" s="159"/>
      <c r="JXD61" s="159"/>
      <c r="JXE61" s="159"/>
      <c r="JXF61" s="159"/>
      <c r="JXG61" s="159"/>
      <c r="JXH61" s="159"/>
      <c r="JXI61" s="159"/>
      <c r="JXJ61" s="159"/>
      <c r="JXK61" s="159"/>
      <c r="JXL61" s="159"/>
      <c r="JXM61" s="159"/>
      <c r="JXN61" s="159"/>
      <c r="JXO61" s="159"/>
      <c r="JXP61" s="159"/>
      <c r="JXQ61" s="159"/>
      <c r="JXR61" s="159"/>
      <c r="JXS61" s="159"/>
      <c r="JXT61" s="159"/>
      <c r="JXU61" s="159"/>
      <c r="JXV61" s="159"/>
      <c r="JXW61" s="159"/>
      <c r="JXX61" s="159"/>
      <c r="JXY61" s="159"/>
      <c r="JXZ61" s="159"/>
      <c r="JYA61" s="159"/>
      <c r="JYB61" s="159"/>
      <c r="JYC61" s="159"/>
      <c r="JYD61" s="159"/>
      <c r="JYE61" s="159"/>
      <c r="JYF61" s="159"/>
      <c r="JYG61" s="159"/>
      <c r="JYH61" s="159"/>
      <c r="JYI61" s="159"/>
      <c r="JYJ61" s="159"/>
      <c r="JYK61" s="159"/>
      <c r="JYL61" s="159"/>
      <c r="JYM61" s="159"/>
      <c r="JYN61" s="159"/>
      <c r="JYO61" s="159"/>
      <c r="JYP61" s="159"/>
      <c r="JYQ61" s="159"/>
      <c r="JYR61" s="159"/>
      <c r="JYS61" s="159"/>
      <c r="JYT61" s="159"/>
      <c r="JYU61" s="159"/>
      <c r="JYV61" s="159"/>
      <c r="JYW61" s="159"/>
      <c r="JYX61" s="159"/>
      <c r="JYY61" s="159"/>
      <c r="JYZ61" s="159"/>
      <c r="JZA61" s="159"/>
      <c r="JZB61" s="159"/>
      <c r="JZC61" s="159"/>
      <c r="JZD61" s="159"/>
      <c r="JZE61" s="159"/>
      <c r="JZF61" s="159"/>
      <c r="JZG61" s="159"/>
      <c r="JZH61" s="159"/>
      <c r="JZI61" s="159"/>
      <c r="JZJ61" s="159"/>
      <c r="JZK61" s="159"/>
      <c r="JZL61" s="159"/>
      <c r="JZM61" s="159"/>
      <c r="JZN61" s="159"/>
      <c r="JZO61" s="159"/>
      <c r="JZP61" s="159"/>
      <c r="JZQ61" s="159"/>
      <c r="JZR61" s="159"/>
      <c r="JZS61" s="159"/>
      <c r="JZT61" s="159"/>
      <c r="JZU61" s="159"/>
      <c r="JZV61" s="159"/>
      <c r="JZW61" s="159"/>
      <c r="JZX61" s="159"/>
      <c r="JZY61" s="159"/>
      <c r="JZZ61" s="159"/>
      <c r="KAA61" s="159"/>
      <c r="KAB61" s="159"/>
      <c r="KAC61" s="159"/>
      <c r="KAD61" s="159"/>
      <c r="KAE61" s="159"/>
      <c r="KAF61" s="159"/>
      <c r="KAG61" s="159"/>
      <c r="KAH61" s="159"/>
      <c r="KAI61" s="159"/>
      <c r="KAJ61" s="159"/>
      <c r="KAK61" s="159"/>
      <c r="KAL61" s="159"/>
      <c r="KAM61" s="159"/>
      <c r="KAN61" s="159"/>
      <c r="KAO61" s="159"/>
      <c r="KAP61" s="159"/>
      <c r="KAQ61" s="159"/>
      <c r="KAR61" s="159"/>
      <c r="KAS61" s="159"/>
      <c r="KAT61" s="159"/>
      <c r="KAU61" s="159"/>
      <c r="KAV61" s="159"/>
      <c r="KAW61" s="159"/>
      <c r="KAX61" s="159"/>
      <c r="KAY61" s="159"/>
      <c r="KAZ61" s="159"/>
      <c r="KBA61" s="159"/>
      <c r="KBB61" s="159"/>
      <c r="KBC61" s="159"/>
      <c r="KBD61" s="159"/>
      <c r="KBE61" s="159"/>
      <c r="KBF61" s="159"/>
      <c r="KBG61" s="159"/>
      <c r="KBH61" s="159"/>
      <c r="KBI61" s="159"/>
      <c r="KBJ61" s="159"/>
      <c r="KBK61" s="159"/>
      <c r="KBL61" s="159"/>
      <c r="KBM61" s="159"/>
      <c r="KBN61" s="159"/>
      <c r="KBO61" s="159"/>
      <c r="KBP61" s="159"/>
      <c r="KBQ61" s="159"/>
      <c r="KBR61" s="159"/>
      <c r="KBS61" s="159"/>
      <c r="KBT61" s="159"/>
      <c r="KBU61" s="159"/>
      <c r="KBV61" s="159"/>
      <c r="KBW61" s="159"/>
      <c r="KBX61" s="159"/>
      <c r="KBY61" s="159"/>
      <c r="KBZ61" s="159"/>
      <c r="KCA61" s="159"/>
      <c r="KCB61" s="159"/>
      <c r="KCC61" s="159"/>
      <c r="KCD61" s="159"/>
      <c r="KCE61" s="159"/>
      <c r="KCF61" s="159"/>
      <c r="KCG61" s="159"/>
      <c r="KCH61" s="159"/>
      <c r="KCI61" s="159"/>
      <c r="KCJ61" s="159"/>
      <c r="KCK61" s="159"/>
      <c r="KCL61" s="159"/>
      <c r="KCM61" s="159"/>
      <c r="KCN61" s="159"/>
      <c r="KCO61" s="159"/>
      <c r="KCP61" s="159"/>
      <c r="KCQ61" s="159"/>
      <c r="KCR61" s="159"/>
      <c r="KCS61" s="159"/>
      <c r="KCT61" s="159"/>
      <c r="KCU61" s="159"/>
      <c r="KCV61" s="159"/>
      <c r="KCW61" s="159"/>
      <c r="KCX61" s="159"/>
      <c r="KCY61" s="159"/>
      <c r="KCZ61" s="159"/>
      <c r="KDA61" s="159"/>
      <c r="KDB61" s="159"/>
      <c r="KDC61" s="159"/>
      <c r="KDD61" s="159"/>
      <c r="KDE61" s="159"/>
      <c r="KDF61" s="159"/>
      <c r="KDG61" s="159"/>
      <c r="KDH61" s="159"/>
      <c r="KDI61" s="159"/>
      <c r="KDJ61" s="159"/>
      <c r="KDK61" s="159"/>
      <c r="KDL61" s="159"/>
      <c r="KDM61" s="159"/>
      <c r="KDN61" s="159"/>
      <c r="KDO61" s="159"/>
      <c r="KDP61" s="159"/>
      <c r="KDQ61" s="159"/>
      <c r="KDR61" s="159"/>
      <c r="KDS61" s="159"/>
      <c r="KDT61" s="159"/>
      <c r="KDU61" s="159"/>
      <c r="KDV61" s="159"/>
      <c r="KDW61" s="159"/>
      <c r="KDX61" s="159"/>
      <c r="KDY61" s="159"/>
      <c r="KDZ61" s="159"/>
      <c r="KEA61" s="159"/>
      <c r="KEB61" s="159"/>
      <c r="KEC61" s="159"/>
      <c r="KED61" s="159"/>
      <c r="KEE61" s="159"/>
      <c r="KEF61" s="159"/>
      <c r="KEG61" s="159"/>
      <c r="KEH61" s="159"/>
      <c r="KEI61" s="159"/>
      <c r="KEJ61" s="159"/>
      <c r="KEK61" s="159"/>
      <c r="KEL61" s="159"/>
      <c r="KEM61" s="159"/>
      <c r="KEN61" s="159"/>
      <c r="KEO61" s="159"/>
      <c r="KEP61" s="159"/>
      <c r="KEQ61" s="159"/>
      <c r="KER61" s="159"/>
      <c r="KES61" s="159"/>
      <c r="KET61" s="159"/>
      <c r="KEU61" s="159"/>
      <c r="KEV61" s="159"/>
      <c r="KEW61" s="159"/>
      <c r="KEX61" s="159"/>
      <c r="KEY61" s="159"/>
      <c r="KEZ61" s="159"/>
      <c r="KFA61" s="159"/>
      <c r="KFB61" s="159"/>
      <c r="KFC61" s="159"/>
      <c r="KFD61" s="159"/>
      <c r="KFE61" s="159"/>
      <c r="KFF61" s="159"/>
      <c r="KFG61" s="159"/>
      <c r="KFH61" s="159"/>
      <c r="KFI61" s="159"/>
      <c r="KFJ61" s="159"/>
      <c r="KFK61" s="159"/>
      <c r="KFL61" s="159"/>
      <c r="KFM61" s="159"/>
      <c r="KFN61" s="159"/>
      <c r="KFO61" s="159"/>
      <c r="KFP61" s="159"/>
      <c r="KFQ61" s="159"/>
      <c r="KFR61" s="159"/>
      <c r="KFS61" s="159"/>
      <c r="KFT61" s="159"/>
      <c r="KFU61" s="159"/>
      <c r="KFV61" s="159"/>
      <c r="KFW61" s="159"/>
      <c r="KFX61" s="159"/>
      <c r="KFY61" s="159"/>
      <c r="KFZ61" s="159"/>
      <c r="KGA61" s="159"/>
      <c r="KGB61" s="159"/>
      <c r="KGC61" s="159"/>
      <c r="KGD61" s="159"/>
      <c r="KGE61" s="159"/>
      <c r="KGF61" s="159"/>
      <c r="KGG61" s="159"/>
      <c r="KGH61" s="159"/>
      <c r="KGI61" s="159"/>
      <c r="KGJ61" s="159"/>
      <c r="KGK61" s="159"/>
      <c r="KGL61" s="159"/>
      <c r="KGM61" s="159"/>
      <c r="KGN61" s="159"/>
      <c r="KGO61" s="159"/>
      <c r="KGP61" s="159"/>
      <c r="KGQ61" s="159"/>
      <c r="KGR61" s="159"/>
      <c r="KGS61" s="159"/>
      <c r="KGT61" s="159"/>
      <c r="KGU61" s="159"/>
      <c r="KGV61" s="159"/>
      <c r="KGW61" s="159"/>
      <c r="KGX61" s="159"/>
      <c r="KGY61" s="159"/>
      <c r="KGZ61" s="159"/>
      <c r="KHA61" s="159"/>
      <c r="KHB61" s="159"/>
      <c r="KHC61" s="159"/>
      <c r="KHD61" s="159"/>
      <c r="KHE61" s="159"/>
      <c r="KHF61" s="159"/>
      <c r="KHG61" s="159"/>
      <c r="KHH61" s="159"/>
      <c r="KHI61" s="159"/>
      <c r="KHJ61" s="159"/>
      <c r="KHK61" s="159"/>
      <c r="KHL61" s="159"/>
      <c r="KHM61" s="159"/>
      <c r="KHN61" s="159"/>
      <c r="KHO61" s="159"/>
      <c r="KHP61" s="159"/>
      <c r="KHQ61" s="159"/>
      <c r="KHR61" s="159"/>
      <c r="KHS61" s="159"/>
      <c r="KHT61" s="159"/>
      <c r="KHU61" s="159"/>
      <c r="KHV61" s="159"/>
      <c r="KHW61" s="159"/>
      <c r="KHX61" s="159"/>
      <c r="KHY61" s="159"/>
      <c r="KHZ61" s="159"/>
      <c r="KIA61" s="159"/>
      <c r="KIB61" s="159"/>
      <c r="KIC61" s="159"/>
      <c r="KID61" s="159"/>
      <c r="KIE61" s="159"/>
      <c r="KIF61" s="159"/>
      <c r="KIG61" s="159"/>
      <c r="KIH61" s="159"/>
      <c r="KII61" s="159"/>
      <c r="KIJ61" s="159"/>
      <c r="KIK61" s="159"/>
      <c r="KIL61" s="159"/>
      <c r="KIM61" s="159"/>
      <c r="KIN61" s="159"/>
      <c r="KIO61" s="159"/>
      <c r="KIP61" s="159"/>
      <c r="KIQ61" s="159"/>
      <c r="KIR61" s="159"/>
      <c r="KIS61" s="159"/>
      <c r="KIT61" s="159"/>
      <c r="KIU61" s="159"/>
      <c r="KIV61" s="159"/>
      <c r="KIW61" s="159"/>
      <c r="KIX61" s="159"/>
      <c r="KIY61" s="159"/>
      <c r="KIZ61" s="159"/>
      <c r="KJA61" s="159"/>
      <c r="KJB61" s="159"/>
      <c r="KJC61" s="159"/>
      <c r="KJD61" s="159"/>
      <c r="KJE61" s="159"/>
      <c r="KJF61" s="159"/>
      <c r="KJG61" s="159"/>
      <c r="KJH61" s="159"/>
      <c r="KJI61" s="159"/>
      <c r="KJJ61" s="159"/>
      <c r="KJK61" s="159"/>
      <c r="KJL61" s="159"/>
      <c r="KJM61" s="159"/>
      <c r="KJN61" s="159"/>
      <c r="KJO61" s="159"/>
      <c r="KJP61" s="159"/>
      <c r="KJQ61" s="159"/>
      <c r="KJR61" s="159"/>
      <c r="KJS61" s="159"/>
      <c r="KJT61" s="159"/>
      <c r="KJU61" s="159"/>
      <c r="KJV61" s="159"/>
      <c r="KJW61" s="159"/>
      <c r="KJX61" s="159"/>
      <c r="KJY61" s="159"/>
      <c r="KJZ61" s="159"/>
      <c r="KKA61" s="159"/>
      <c r="KKB61" s="159"/>
      <c r="KKC61" s="159"/>
      <c r="KKD61" s="159"/>
      <c r="KKE61" s="159"/>
      <c r="KKF61" s="159"/>
      <c r="KKG61" s="159"/>
      <c r="KKH61" s="159"/>
      <c r="KKI61" s="159"/>
      <c r="KKJ61" s="159"/>
      <c r="KKK61" s="159"/>
      <c r="KKL61" s="159"/>
      <c r="KKM61" s="159"/>
      <c r="KKN61" s="159"/>
      <c r="KKO61" s="159"/>
      <c r="KKP61" s="159"/>
      <c r="KKQ61" s="159"/>
      <c r="KKR61" s="159"/>
      <c r="KKS61" s="159"/>
      <c r="KKT61" s="159"/>
      <c r="KKU61" s="159"/>
      <c r="KKV61" s="159"/>
      <c r="KKW61" s="159"/>
      <c r="KKX61" s="159"/>
      <c r="KKY61" s="159"/>
      <c r="KKZ61" s="159"/>
      <c r="KLA61" s="159"/>
      <c r="KLB61" s="159"/>
      <c r="KLC61" s="159"/>
      <c r="KLD61" s="159"/>
      <c r="KLE61" s="159"/>
      <c r="KLF61" s="159"/>
      <c r="KLG61" s="159"/>
      <c r="KLH61" s="159"/>
      <c r="KLI61" s="159"/>
      <c r="KLJ61" s="159"/>
      <c r="KLK61" s="159"/>
      <c r="KLL61" s="159"/>
      <c r="KLM61" s="159"/>
      <c r="KLN61" s="159"/>
      <c r="KLO61" s="159"/>
      <c r="KLP61" s="159"/>
      <c r="KLQ61" s="159"/>
      <c r="KLR61" s="159"/>
      <c r="KLS61" s="159"/>
      <c r="KLT61" s="159"/>
      <c r="KLU61" s="159"/>
      <c r="KLV61" s="159"/>
      <c r="KLW61" s="159"/>
      <c r="KLX61" s="159"/>
      <c r="KLY61" s="159"/>
      <c r="KLZ61" s="159"/>
      <c r="KMA61" s="159"/>
      <c r="KMB61" s="159"/>
      <c r="KMC61" s="159"/>
      <c r="KMD61" s="159"/>
      <c r="KME61" s="159"/>
      <c r="KMF61" s="159"/>
      <c r="KMG61" s="159"/>
      <c r="KMH61" s="159"/>
      <c r="KMI61" s="159"/>
      <c r="KMJ61" s="159"/>
      <c r="KMK61" s="159"/>
      <c r="KML61" s="159"/>
      <c r="KMM61" s="159"/>
      <c r="KMN61" s="159"/>
      <c r="KMO61" s="159"/>
      <c r="KMP61" s="159"/>
      <c r="KMQ61" s="159"/>
      <c r="KMR61" s="159"/>
      <c r="KMS61" s="159"/>
      <c r="KMT61" s="159"/>
      <c r="KMU61" s="159"/>
      <c r="KMV61" s="159"/>
      <c r="KMW61" s="159"/>
      <c r="KMX61" s="159"/>
      <c r="KMY61" s="159"/>
      <c r="KMZ61" s="159"/>
      <c r="KNA61" s="159"/>
      <c r="KNB61" s="159"/>
      <c r="KNC61" s="159"/>
      <c r="KND61" s="159"/>
      <c r="KNE61" s="159"/>
      <c r="KNF61" s="159"/>
      <c r="KNG61" s="159"/>
      <c r="KNH61" s="159"/>
      <c r="KNI61" s="159"/>
      <c r="KNJ61" s="159"/>
      <c r="KNK61" s="159"/>
      <c r="KNL61" s="159"/>
      <c r="KNM61" s="159"/>
      <c r="KNN61" s="159"/>
      <c r="KNO61" s="159"/>
      <c r="KNP61" s="159"/>
      <c r="KNQ61" s="159"/>
      <c r="KNR61" s="159"/>
      <c r="KNS61" s="159"/>
      <c r="KNT61" s="159"/>
      <c r="KNU61" s="159"/>
      <c r="KNV61" s="159"/>
      <c r="KNW61" s="159"/>
      <c r="KNX61" s="159"/>
      <c r="KNY61" s="159"/>
      <c r="KNZ61" s="159"/>
      <c r="KOA61" s="159"/>
      <c r="KOB61" s="159"/>
      <c r="KOC61" s="159"/>
      <c r="KOD61" s="159"/>
      <c r="KOE61" s="159"/>
      <c r="KOF61" s="159"/>
      <c r="KOG61" s="159"/>
      <c r="KOH61" s="159"/>
      <c r="KOI61" s="159"/>
      <c r="KOJ61" s="159"/>
      <c r="KOK61" s="159"/>
      <c r="KOL61" s="159"/>
      <c r="KOM61" s="159"/>
      <c r="KON61" s="159"/>
      <c r="KOO61" s="159"/>
      <c r="KOP61" s="159"/>
      <c r="KOQ61" s="159"/>
      <c r="KOR61" s="159"/>
      <c r="KOS61" s="159"/>
      <c r="KOT61" s="159"/>
      <c r="KOU61" s="159"/>
      <c r="KOV61" s="159"/>
      <c r="KOW61" s="159"/>
      <c r="KOX61" s="159"/>
      <c r="KOY61" s="159"/>
      <c r="KOZ61" s="159"/>
      <c r="KPA61" s="159"/>
      <c r="KPB61" s="159"/>
      <c r="KPC61" s="159"/>
      <c r="KPD61" s="159"/>
      <c r="KPE61" s="159"/>
      <c r="KPF61" s="159"/>
      <c r="KPG61" s="159"/>
      <c r="KPH61" s="159"/>
      <c r="KPI61" s="159"/>
      <c r="KPJ61" s="159"/>
      <c r="KPK61" s="159"/>
      <c r="KPL61" s="159"/>
      <c r="KPM61" s="159"/>
      <c r="KPN61" s="159"/>
      <c r="KPO61" s="159"/>
      <c r="KPP61" s="159"/>
      <c r="KPQ61" s="159"/>
      <c r="KPR61" s="159"/>
      <c r="KPS61" s="159"/>
      <c r="KPT61" s="159"/>
      <c r="KPU61" s="159"/>
      <c r="KPV61" s="159"/>
      <c r="KPW61" s="159"/>
      <c r="KPX61" s="159"/>
      <c r="KPY61" s="159"/>
      <c r="KPZ61" s="159"/>
      <c r="KQA61" s="159"/>
      <c r="KQB61" s="159"/>
      <c r="KQC61" s="159"/>
      <c r="KQD61" s="159"/>
      <c r="KQE61" s="159"/>
      <c r="KQF61" s="159"/>
      <c r="KQG61" s="159"/>
      <c r="KQH61" s="159"/>
      <c r="KQI61" s="159"/>
      <c r="KQJ61" s="159"/>
      <c r="KQK61" s="159"/>
      <c r="KQL61" s="159"/>
      <c r="KQM61" s="159"/>
      <c r="KQN61" s="159"/>
      <c r="KQO61" s="159"/>
      <c r="KQP61" s="159"/>
      <c r="KQQ61" s="159"/>
      <c r="KQR61" s="159"/>
      <c r="KQS61" s="159"/>
      <c r="KQT61" s="159"/>
      <c r="KQU61" s="159"/>
      <c r="KQV61" s="159"/>
      <c r="KQW61" s="159"/>
      <c r="KQX61" s="159"/>
      <c r="KQY61" s="159"/>
      <c r="KQZ61" s="159"/>
      <c r="KRA61" s="159"/>
      <c r="KRB61" s="159"/>
      <c r="KRC61" s="159"/>
      <c r="KRD61" s="159"/>
      <c r="KRE61" s="159"/>
      <c r="KRF61" s="159"/>
      <c r="KRG61" s="159"/>
      <c r="KRH61" s="159"/>
      <c r="KRI61" s="159"/>
      <c r="KRJ61" s="159"/>
      <c r="KRK61" s="159"/>
      <c r="KRL61" s="159"/>
      <c r="KRM61" s="159"/>
      <c r="KRN61" s="159"/>
      <c r="KRO61" s="159"/>
      <c r="KRP61" s="159"/>
      <c r="KRQ61" s="159"/>
      <c r="KRR61" s="159"/>
      <c r="KRS61" s="159"/>
      <c r="KRT61" s="159"/>
      <c r="KRU61" s="159"/>
      <c r="KRV61" s="159"/>
      <c r="KRW61" s="159"/>
      <c r="KRX61" s="159"/>
      <c r="KRY61" s="159"/>
      <c r="KRZ61" s="159"/>
      <c r="KSA61" s="159"/>
      <c r="KSB61" s="159"/>
      <c r="KSC61" s="159"/>
      <c r="KSD61" s="159"/>
      <c r="KSE61" s="159"/>
      <c r="KSF61" s="159"/>
      <c r="KSG61" s="159"/>
      <c r="KSH61" s="159"/>
      <c r="KSI61" s="159"/>
      <c r="KSJ61" s="159"/>
      <c r="KSK61" s="159"/>
      <c r="KSL61" s="159"/>
      <c r="KSM61" s="159"/>
      <c r="KSN61" s="159"/>
      <c r="KSO61" s="159"/>
      <c r="KSP61" s="159"/>
      <c r="KSQ61" s="159"/>
      <c r="KSR61" s="159"/>
      <c r="KSS61" s="159"/>
      <c r="KST61" s="159"/>
      <c r="KSU61" s="159"/>
      <c r="KSV61" s="159"/>
      <c r="KSW61" s="159"/>
      <c r="KSX61" s="159"/>
      <c r="KSY61" s="159"/>
      <c r="KSZ61" s="159"/>
      <c r="KTA61" s="159"/>
      <c r="KTB61" s="159"/>
      <c r="KTC61" s="159"/>
      <c r="KTD61" s="159"/>
      <c r="KTE61" s="159"/>
      <c r="KTF61" s="159"/>
      <c r="KTG61" s="159"/>
      <c r="KTH61" s="159"/>
      <c r="KTI61" s="159"/>
      <c r="KTJ61" s="159"/>
      <c r="KTK61" s="159"/>
      <c r="KTL61" s="159"/>
      <c r="KTM61" s="159"/>
      <c r="KTN61" s="159"/>
      <c r="KTO61" s="159"/>
      <c r="KTP61" s="159"/>
      <c r="KTQ61" s="159"/>
      <c r="KTR61" s="159"/>
      <c r="KTS61" s="159"/>
      <c r="KTT61" s="159"/>
      <c r="KTU61" s="159"/>
      <c r="KTV61" s="159"/>
      <c r="KTW61" s="159"/>
      <c r="KTX61" s="159"/>
      <c r="KTY61" s="159"/>
      <c r="KTZ61" s="159"/>
      <c r="KUA61" s="159"/>
      <c r="KUB61" s="159"/>
      <c r="KUC61" s="159"/>
      <c r="KUD61" s="159"/>
      <c r="KUE61" s="159"/>
      <c r="KUF61" s="159"/>
      <c r="KUG61" s="159"/>
      <c r="KUH61" s="159"/>
      <c r="KUI61" s="159"/>
      <c r="KUJ61" s="159"/>
      <c r="KUK61" s="159"/>
      <c r="KUL61" s="159"/>
      <c r="KUM61" s="159"/>
      <c r="KUN61" s="159"/>
      <c r="KUO61" s="159"/>
      <c r="KUP61" s="159"/>
      <c r="KUQ61" s="159"/>
      <c r="KUR61" s="159"/>
      <c r="KUS61" s="159"/>
      <c r="KUT61" s="159"/>
      <c r="KUU61" s="159"/>
      <c r="KUV61" s="159"/>
      <c r="KUW61" s="159"/>
      <c r="KUX61" s="159"/>
      <c r="KUY61" s="159"/>
      <c r="KUZ61" s="159"/>
      <c r="KVA61" s="159"/>
      <c r="KVB61" s="159"/>
      <c r="KVC61" s="159"/>
      <c r="KVD61" s="159"/>
      <c r="KVE61" s="159"/>
      <c r="KVF61" s="159"/>
      <c r="KVG61" s="159"/>
      <c r="KVH61" s="159"/>
      <c r="KVI61" s="159"/>
      <c r="KVJ61" s="159"/>
      <c r="KVK61" s="159"/>
      <c r="KVL61" s="159"/>
      <c r="KVM61" s="159"/>
      <c r="KVN61" s="159"/>
      <c r="KVO61" s="159"/>
      <c r="KVP61" s="159"/>
      <c r="KVQ61" s="159"/>
      <c r="KVR61" s="159"/>
      <c r="KVS61" s="159"/>
      <c r="KVT61" s="159"/>
      <c r="KVU61" s="159"/>
      <c r="KVV61" s="159"/>
      <c r="KVW61" s="159"/>
      <c r="KVX61" s="159"/>
      <c r="KVY61" s="159"/>
      <c r="KVZ61" s="159"/>
      <c r="KWA61" s="159"/>
      <c r="KWB61" s="159"/>
      <c r="KWC61" s="159"/>
      <c r="KWD61" s="159"/>
      <c r="KWE61" s="159"/>
      <c r="KWF61" s="159"/>
      <c r="KWG61" s="159"/>
      <c r="KWH61" s="159"/>
      <c r="KWI61" s="159"/>
      <c r="KWJ61" s="159"/>
      <c r="KWK61" s="159"/>
      <c r="KWL61" s="159"/>
      <c r="KWM61" s="159"/>
      <c r="KWN61" s="159"/>
      <c r="KWO61" s="159"/>
      <c r="KWP61" s="159"/>
      <c r="KWQ61" s="159"/>
      <c r="KWR61" s="159"/>
      <c r="KWS61" s="159"/>
      <c r="KWT61" s="159"/>
      <c r="KWU61" s="159"/>
      <c r="KWV61" s="159"/>
      <c r="KWW61" s="159"/>
      <c r="KWX61" s="159"/>
      <c r="KWY61" s="159"/>
      <c r="KWZ61" s="159"/>
      <c r="KXA61" s="159"/>
      <c r="KXB61" s="159"/>
      <c r="KXC61" s="159"/>
      <c r="KXD61" s="159"/>
      <c r="KXE61" s="159"/>
      <c r="KXF61" s="159"/>
      <c r="KXG61" s="159"/>
      <c r="KXH61" s="159"/>
      <c r="KXI61" s="159"/>
      <c r="KXJ61" s="159"/>
      <c r="KXK61" s="159"/>
      <c r="KXL61" s="159"/>
      <c r="KXM61" s="159"/>
      <c r="KXN61" s="159"/>
      <c r="KXO61" s="159"/>
      <c r="KXP61" s="159"/>
      <c r="KXQ61" s="159"/>
      <c r="KXR61" s="159"/>
      <c r="KXS61" s="159"/>
      <c r="KXT61" s="159"/>
      <c r="KXU61" s="159"/>
      <c r="KXV61" s="159"/>
      <c r="KXW61" s="159"/>
      <c r="KXX61" s="159"/>
      <c r="KXY61" s="159"/>
      <c r="KXZ61" s="159"/>
      <c r="KYA61" s="159"/>
      <c r="KYB61" s="159"/>
      <c r="KYC61" s="159"/>
      <c r="KYD61" s="159"/>
      <c r="KYE61" s="159"/>
      <c r="KYF61" s="159"/>
      <c r="KYG61" s="159"/>
      <c r="KYH61" s="159"/>
      <c r="KYI61" s="159"/>
      <c r="KYJ61" s="159"/>
      <c r="KYK61" s="159"/>
      <c r="KYL61" s="159"/>
      <c r="KYM61" s="159"/>
      <c r="KYN61" s="159"/>
      <c r="KYO61" s="159"/>
      <c r="KYP61" s="159"/>
      <c r="KYQ61" s="159"/>
      <c r="KYR61" s="159"/>
      <c r="KYS61" s="159"/>
      <c r="KYT61" s="159"/>
      <c r="KYU61" s="159"/>
      <c r="KYV61" s="159"/>
      <c r="KYW61" s="159"/>
      <c r="KYX61" s="159"/>
      <c r="KYY61" s="159"/>
      <c r="KYZ61" s="159"/>
      <c r="KZA61" s="159"/>
      <c r="KZB61" s="159"/>
      <c r="KZC61" s="159"/>
      <c r="KZD61" s="159"/>
      <c r="KZE61" s="159"/>
      <c r="KZF61" s="159"/>
      <c r="KZG61" s="159"/>
      <c r="KZH61" s="159"/>
      <c r="KZI61" s="159"/>
      <c r="KZJ61" s="159"/>
      <c r="KZK61" s="159"/>
      <c r="KZL61" s="159"/>
      <c r="KZM61" s="159"/>
      <c r="KZN61" s="159"/>
      <c r="KZO61" s="159"/>
      <c r="KZP61" s="159"/>
      <c r="KZQ61" s="159"/>
      <c r="KZR61" s="159"/>
      <c r="KZS61" s="159"/>
      <c r="KZT61" s="159"/>
      <c r="KZU61" s="159"/>
      <c r="KZV61" s="159"/>
      <c r="KZW61" s="159"/>
      <c r="KZX61" s="159"/>
      <c r="KZY61" s="159"/>
      <c r="KZZ61" s="159"/>
      <c r="LAA61" s="159"/>
      <c r="LAB61" s="159"/>
      <c r="LAC61" s="159"/>
      <c r="LAD61" s="159"/>
      <c r="LAE61" s="159"/>
      <c r="LAF61" s="159"/>
      <c r="LAG61" s="159"/>
      <c r="LAH61" s="159"/>
      <c r="LAI61" s="159"/>
      <c r="LAJ61" s="159"/>
      <c r="LAK61" s="159"/>
      <c r="LAL61" s="159"/>
      <c r="LAM61" s="159"/>
      <c r="LAN61" s="159"/>
      <c r="LAO61" s="159"/>
      <c r="LAP61" s="159"/>
      <c r="LAQ61" s="159"/>
      <c r="LAR61" s="159"/>
      <c r="LAS61" s="159"/>
      <c r="LAT61" s="159"/>
      <c r="LAU61" s="159"/>
      <c r="LAV61" s="159"/>
      <c r="LAW61" s="159"/>
      <c r="LAX61" s="159"/>
      <c r="LAY61" s="159"/>
      <c r="LAZ61" s="159"/>
      <c r="LBA61" s="159"/>
      <c r="LBB61" s="159"/>
      <c r="LBC61" s="159"/>
      <c r="LBD61" s="159"/>
      <c r="LBE61" s="159"/>
      <c r="LBF61" s="159"/>
      <c r="LBG61" s="159"/>
      <c r="LBH61" s="159"/>
      <c r="LBI61" s="159"/>
      <c r="LBJ61" s="159"/>
      <c r="LBK61" s="159"/>
      <c r="LBL61" s="159"/>
      <c r="LBM61" s="159"/>
      <c r="LBN61" s="159"/>
      <c r="LBO61" s="159"/>
      <c r="LBP61" s="159"/>
      <c r="LBQ61" s="159"/>
      <c r="LBR61" s="159"/>
      <c r="LBS61" s="159"/>
      <c r="LBT61" s="159"/>
      <c r="LBU61" s="159"/>
      <c r="LBV61" s="159"/>
      <c r="LBW61" s="159"/>
      <c r="LBX61" s="159"/>
      <c r="LBY61" s="159"/>
      <c r="LBZ61" s="159"/>
      <c r="LCA61" s="159"/>
      <c r="LCB61" s="159"/>
      <c r="LCC61" s="159"/>
      <c r="LCD61" s="159"/>
      <c r="LCE61" s="159"/>
      <c r="LCF61" s="159"/>
      <c r="LCG61" s="159"/>
      <c r="LCH61" s="159"/>
      <c r="LCI61" s="159"/>
      <c r="LCJ61" s="159"/>
      <c r="LCK61" s="159"/>
      <c r="LCL61" s="159"/>
      <c r="LCM61" s="159"/>
      <c r="LCN61" s="159"/>
      <c r="LCO61" s="159"/>
      <c r="LCP61" s="159"/>
      <c r="LCQ61" s="159"/>
      <c r="LCR61" s="159"/>
      <c r="LCS61" s="159"/>
      <c r="LCT61" s="159"/>
      <c r="LCU61" s="159"/>
      <c r="LCV61" s="159"/>
      <c r="LCW61" s="159"/>
      <c r="LCX61" s="159"/>
      <c r="LCY61" s="159"/>
      <c r="LCZ61" s="159"/>
      <c r="LDA61" s="159"/>
      <c r="LDB61" s="159"/>
      <c r="LDC61" s="159"/>
      <c r="LDD61" s="159"/>
      <c r="LDE61" s="159"/>
      <c r="LDF61" s="159"/>
      <c r="LDG61" s="159"/>
      <c r="LDH61" s="159"/>
      <c r="LDI61" s="159"/>
      <c r="LDJ61" s="159"/>
      <c r="LDK61" s="159"/>
      <c r="LDL61" s="159"/>
      <c r="LDM61" s="159"/>
      <c r="LDN61" s="159"/>
      <c r="LDO61" s="159"/>
      <c r="LDP61" s="159"/>
      <c r="LDQ61" s="159"/>
      <c r="LDR61" s="159"/>
      <c r="LDS61" s="159"/>
      <c r="LDT61" s="159"/>
      <c r="LDU61" s="159"/>
      <c r="LDV61" s="159"/>
      <c r="LDW61" s="159"/>
      <c r="LDX61" s="159"/>
      <c r="LDY61" s="159"/>
      <c r="LDZ61" s="159"/>
      <c r="LEA61" s="159"/>
      <c r="LEB61" s="159"/>
      <c r="LEC61" s="159"/>
      <c r="LED61" s="159"/>
      <c r="LEE61" s="159"/>
      <c r="LEF61" s="159"/>
      <c r="LEG61" s="159"/>
      <c r="LEH61" s="159"/>
      <c r="LEI61" s="159"/>
      <c r="LEJ61" s="159"/>
      <c r="LEK61" s="159"/>
      <c r="LEL61" s="159"/>
      <c r="LEM61" s="159"/>
      <c r="LEN61" s="159"/>
      <c r="LEO61" s="159"/>
      <c r="LEP61" s="159"/>
      <c r="LEQ61" s="159"/>
      <c r="LER61" s="159"/>
      <c r="LES61" s="159"/>
      <c r="LET61" s="159"/>
      <c r="LEU61" s="159"/>
      <c r="LEV61" s="159"/>
      <c r="LEW61" s="159"/>
      <c r="LEX61" s="159"/>
      <c r="LEY61" s="159"/>
      <c r="LEZ61" s="159"/>
      <c r="LFA61" s="159"/>
      <c r="LFB61" s="159"/>
      <c r="LFC61" s="159"/>
      <c r="LFD61" s="159"/>
      <c r="LFE61" s="159"/>
      <c r="LFF61" s="159"/>
      <c r="LFG61" s="159"/>
      <c r="LFH61" s="159"/>
      <c r="LFI61" s="159"/>
      <c r="LFJ61" s="159"/>
      <c r="LFK61" s="159"/>
      <c r="LFL61" s="159"/>
      <c r="LFM61" s="159"/>
      <c r="LFN61" s="159"/>
      <c r="LFO61" s="159"/>
      <c r="LFP61" s="159"/>
      <c r="LFQ61" s="159"/>
      <c r="LFR61" s="159"/>
      <c r="LFS61" s="159"/>
      <c r="LFT61" s="159"/>
      <c r="LFU61" s="159"/>
      <c r="LFV61" s="159"/>
      <c r="LFW61" s="159"/>
      <c r="LFX61" s="159"/>
      <c r="LFY61" s="159"/>
      <c r="LFZ61" s="159"/>
      <c r="LGA61" s="159"/>
      <c r="LGB61" s="159"/>
      <c r="LGC61" s="159"/>
      <c r="LGD61" s="159"/>
      <c r="LGE61" s="159"/>
      <c r="LGF61" s="159"/>
      <c r="LGG61" s="159"/>
      <c r="LGH61" s="159"/>
      <c r="LGI61" s="159"/>
      <c r="LGJ61" s="159"/>
      <c r="LGK61" s="159"/>
      <c r="LGL61" s="159"/>
      <c r="LGM61" s="159"/>
      <c r="LGN61" s="159"/>
      <c r="LGO61" s="159"/>
      <c r="LGP61" s="159"/>
      <c r="LGQ61" s="159"/>
      <c r="LGR61" s="159"/>
      <c r="LGS61" s="159"/>
      <c r="LGT61" s="159"/>
      <c r="LGU61" s="159"/>
      <c r="LGV61" s="159"/>
      <c r="LGW61" s="159"/>
      <c r="LGX61" s="159"/>
      <c r="LGY61" s="159"/>
      <c r="LGZ61" s="159"/>
      <c r="LHA61" s="159"/>
      <c r="LHB61" s="159"/>
      <c r="LHC61" s="159"/>
      <c r="LHD61" s="159"/>
      <c r="LHE61" s="159"/>
      <c r="LHF61" s="159"/>
      <c r="LHG61" s="159"/>
      <c r="LHH61" s="159"/>
      <c r="LHI61" s="159"/>
      <c r="LHJ61" s="159"/>
      <c r="LHK61" s="159"/>
      <c r="LHL61" s="159"/>
      <c r="LHM61" s="159"/>
      <c r="LHN61" s="159"/>
      <c r="LHO61" s="159"/>
      <c r="LHP61" s="159"/>
      <c r="LHQ61" s="159"/>
      <c r="LHR61" s="159"/>
      <c r="LHS61" s="159"/>
      <c r="LHT61" s="159"/>
      <c r="LHU61" s="159"/>
      <c r="LHV61" s="159"/>
      <c r="LHW61" s="159"/>
      <c r="LHX61" s="159"/>
      <c r="LHY61" s="159"/>
      <c r="LHZ61" s="159"/>
      <c r="LIA61" s="159"/>
      <c r="LIB61" s="159"/>
      <c r="LIC61" s="159"/>
      <c r="LID61" s="159"/>
      <c r="LIE61" s="159"/>
      <c r="LIF61" s="159"/>
      <c r="LIG61" s="159"/>
      <c r="LIH61" s="159"/>
      <c r="LII61" s="159"/>
      <c r="LIJ61" s="159"/>
      <c r="LIK61" s="159"/>
      <c r="LIL61" s="159"/>
      <c r="LIM61" s="159"/>
      <c r="LIN61" s="159"/>
      <c r="LIO61" s="159"/>
      <c r="LIP61" s="159"/>
      <c r="LIQ61" s="159"/>
      <c r="LIR61" s="159"/>
      <c r="LIS61" s="159"/>
      <c r="LIT61" s="159"/>
      <c r="LIU61" s="159"/>
      <c r="LIV61" s="159"/>
      <c r="LIW61" s="159"/>
      <c r="LIX61" s="159"/>
      <c r="LIY61" s="159"/>
      <c r="LIZ61" s="159"/>
      <c r="LJA61" s="159"/>
      <c r="LJB61" s="159"/>
      <c r="LJC61" s="159"/>
      <c r="LJD61" s="159"/>
      <c r="LJE61" s="159"/>
      <c r="LJF61" s="159"/>
      <c r="LJG61" s="159"/>
      <c r="LJH61" s="159"/>
      <c r="LJI61" s="159"/>
      <c r="LJJ61" s="159"/>
      <c r="LJK61" s="159"/>
      <c r="LJL61" s="159"/>
      <c r="LJM61" s="159"/>
      <c r="LJN61" s="159"/>
      <c r="LJO61" s="159"/>
      <c r="LJP61" s="159"/>
      <c r="LJQ61" s="159"/>
      <c r="LJR61" s="159"/>
      <c r="LJS61" s="159"/>
      <c r="LJT61" s="159"/>
      <c r="LJU61" s="159"/>
      <c r="LJV61" s="159"/>
      <c r="LJW61" s="159"/>
      <c r="LJX61" s="159"/>
      <c r="LJY61" s="159"/>
      <c r="LJZ61" s="159"/>
      <c r="LKA61" s="159"/>
      <c r="LKB61" s="159"/>
      <c r="LKC61" s="159"/>
      <c r="LKD61" s="159"/>
      <c r="LKE61" s="159"/>
      <c r="LKF61" s="159"/>
      <c r="LKG61" s="159"/>
      <c r="LKH61" s="159"/>
      <c r="LKI61" s="159"/>
      <c r="LKJ61" s="159"/>
      <c r="LKK61" s="159"/>
      <c r="LKL61" s="159"/>
      <c r="LKM61" s="159"/>
      <c r="LKN61" s="159"/>
      <c r="LKO61" s="159"/>
      <c r="LKP61" s="159"/>
      <c r="LKQ61" s="159"/>
      <c r="LKR61" s="159"/>
      <c r="LKS61" s="159"/>
      <c r="LKT61" s="159"/>
      <c r="LKU61" s="159"/>
      <c r="LKV61" s="159"/>
      <c r="LKW61" s="159"/>
      <c r="LKX61" s="159"/>
      <c r="LKY61" s="159"/>
      <c r="LKZ61" s="159"/>
      <c r="LLA61" s="159"/>
      <c r="LLB61" s="159"/>
      <c r="LLC61" s="159"/>
      <c r="LLD61" s="159"/>
      <c r="LLE61" s="159"/>
      <c r="LLF61" s="159"/>
      <c r="LLG61" s="159"/>
      <c r="LLH61" s="159"/>
      <c r="LLI61" s="159"/>
      <c r="LLJ61" s="159"/>
      <c r="LLK61" s="159"/>
      <c r="LLL61" s="159"/>
      <c r="LLM61" s="159"/>
      <c r="LLN61" s="159"/>
      <c r="LLO61" s="159"/>
      <c r="LLP61" s="159"/>
      <c r="LLQ61" s="159"/>
      <c r="LLR61" s="159"/>
      <c r="LLS61" s="159"/>
      <c r="LLT61" s="159"/>
      <c r="LLU61" s="159"/>
      <c r="LLV61" s="159"/>
      <c r="LLW61" s="159"/>
      <c r="LLX61" s="159"/>
      <c r="LLY61" s="159"/>
      <c r="LLZ61" s="159"/>
      <c r="LMA61" s="159"/>
      <c r="LMB61" s="159"/>
      <c r="LMC61" s="159"/>
      <c r="LMD61" s="159"/>
      <c r="LME61" s="159"/>
      <c r="LMF61" s="159"/>
      <c r="LMG61" s="159"/>
      <c r="LMH61" s="159"/>
      <c r="LMI61" s="159"/>
      <c r="LMJ61" s="159"/>
      <c r="LMK61" s="159"/>
      <c r="LML61" s="159"/>
      <c r="LMM61" s="159"/>
      <c r="LMN61" s="159"/>
      <c r="LMO61" s="159"/>
      <c r="LMP61" s="159"/>
      <c r="LMQ61" s="159"/>
      <c r="LMR61" s="159"/>
      <c r="LMS61" s="159"/>
      <c r="LMT61" s="159"/>
      <c r="LMU61" s="159"/>
      <c r="LMV61" s="159"/>
      <c r="LMW61" s="159"/>
      <c r="LMX61" s="159"/>
      <c r="LMY61" s="159"/>
      <c r="LMZ61" s="159"/>
      <c r="LNA61" s="159"/>
      <c r="LNB61" s="159"/>
      <c r="LNC61" s="159"/>
      <c r="LND61" s="159"/>
      <c r="LNE61" s="159"/>
      <c r="LNF61" s="159"/>
      <c r="LNG61" s="159"/>
      <c r="LNH61" s="159"/>
      <c r="LNI61" s="159"/>
      <c r="LNJ61" s="159"/>
      <c r="LNK61" s="159"/>
      <c r="LNL61" s="159"/>
      <c r="LNM61" s="159"/>
      <c r="LNN61" s="159"/>
      <c r="LNO61" s="159"/>
      <c r="LNP61" s="159"/>
      <c r="LNQ61" s="159"/>
      <c r="LNR61" s="159"/>
      <c r="LNS61" s="159"/>
      <c r="LNT61" s="159"/>
      <c r="LNU61" s="159"/>
      <c r="LNV61" s="159"/>
      <c r="LNW61" s="159"/>
      <c r="LNX61" s="159"/>
      <c r="LNY61" s="159"/>
      <c r="LNZ61" s="159"/>
      <c r="LOA61" s="159"/>
      <c r="LOB61" s="159"/>
      <c r="LOC61" s="159"/>
      <c r="LOD61" s="159"/>
      <c r="LOE61" s="159"/>
      <c r="LOF61" s="159"/>
      <c r="LOG61" s="159"/>
      <c r="LOH61" s="159"/>
      <c r="LOI61" s="159"/>
      <c r="LOJ61" s="159"/>
      <c r="LOK61" s="159"/>
      <c r="LOL61" s="159"/>
      <c r="LOM61" s="159"/>
      <c r="LON61" s="159"/>
      <c r="LOO61" s="159"/>
      <c r="LOP61" s="159"/>
      <c r="LOQ61" s="159"/>
      <c r="LOR61" s="159"/>
      <c r="LOS61" s="159"/>
      <c r="LOT61" s="159"/>
      <c r="LOU61" s="159"/>
      <c r="LOV61" s="159"/>
      <c r="LOW61" s="159"/>
      <c r="LOX61" s="159"/>
      <c r="LOY61" s="159"/>
      <c r="LOZ61" s="159"/>
      <c r="LPA61" s="159"/>
      <c r="LPB61" s="159"/>
      <c r="LPC61" s="159"/>
      <c r="LPD61" s="159"/>
      <c r="LPE61" s="159"/>
      <c r="LPF61" s="159"/>
      <c r="LPG61" s="159"/>
      <c r="LPH61" s="159"/>
      <c r="LPI61" s="159"/>
      <c r="LPJ61" s="159"/>
      <c r="LPK61" s="159"/>
      <c r="LPL61" s="159"/>
      <c r="LPM61" s="159"/>
      <c r="LPN61" s="159"/>
      <c r="LPO61" s="159"/>
      <c r="LPP61" s="159"/>
      <c r="LPQ61" s="159"/>
      <c r="LPR61" s="159"/>
      <c r="LPS61" s="159"/>
      <c r="LPT61" s="159"/>
      <c r="LPU61" s="159"/>
      <c r="LPV61" s="159"/>
      <c r="LPW61" s="159"/>
      <c r="LPX61" s="159"/>
      <c r="LPY61" s="159"/>
      <c r="LPZ61" s="159"/>
      <c r="LQA61" s="159"/>
      <c r="LQB61" s="159"/>
      <c r="LQC61" s="159"/>
      <c r="LQD61" s="159"/>
      <c r="LQE61" s="159"/>
      <c r="LQF61" s="159"/>
      <c r="LQG61" s="159"/>
      <c r="LQH61" s="159"/>
      <c r="LQI61" s="159"/>
      <c r="LQJ61" s="159"/>
      <c r="LQK61" s="159"/>
      <c r="LQL61" s="159"/>
      <c r="LQM61" s="159"/>
      <c r="LQN61" s="159"/>
      <c r="LQO61" s="159"/>
      <c r="LQP61" s="159"/>
      <c r="LQQ61" s="159"/>
      <c r="LQR61" s="159"/>
      <c r="LQS61" s="159"/>
      <c r="LQT61" s="159"/>
      <c r="LQU61" s="159"/>
      <c r="LQV61" s="159"/>
      <c r="LQW61" s="159"/>
      <c r="LQX61" s="159"/>
      <c r="LQY61" s="159"/>
      <c r="LQZ61" s="159"/>
      <c r="LRA61" s="159"/>
      <c r="LRB61" s="159"/>
      <c r="LRC61" s="159"/>
      <c r="LRD61" s="159"/>
      <c r="LRE61" s="159"/>
      <c r="LRF61" s="159"/>
      <c r="LRG61" s="159"/>
      <c r="LRH61" s="159"/>
      <c r="LRI61" s="159"/>
      <c r="LRJ61" s="159"/>
      <c r="LRK61" s="159"/>
      <c r="LRL61" s="159"/>
      <c r="LRM61" s="159"/>
      <c r="LRN61" s="159"/>
      <c r="LRO61" s="159"/>
      <c r="LRP61" s="159"/>
      <c r="LRQ61" s="159"/>
      <c r="LRR61" s="159"/>
      <c r="LRS61" s="159"/>
      <c r="LRT61" s="159"/>
      <c r="LRU61" s="159"/>
      <c r="LRV61" s="159"/>
      <c r="LRW61" s="159"/>
      <c r="LRX61" s="159"/>
      <c r="LRY61" s="159"/>
      <c r="LRZ61" s="159"/>
      <c r="LSA61" s="159"/>
      <c r="LSB61" s="159"/>
      <c r="LSC61" s="159"/>
      <c r="LSD61" s="159"/>
      <c r="LSE61" s="159"/>
      <c r="LSF61" s="159"/>
      <c r="LSG61" s="159"/>
      <c r="LSH61" s="159"/>
      <c r="LSI61" s="159"/>
      <c r="LSJ61" s="159"/>
      <c r="LSK61" s="159"/>
      <c r="LSL61" s="159"/>
      <c r="LSM61" s="159"/>
      <c r="LSN61" s="159"/>
      <c r="LSO61" s="159"/>
      <c r="LSP61" s="159"/>
      <c r="LSQ61" s="159"/>
      <c r="LSR61" s="159"/>
      <c r="LSS61" s="159"/>
      <c r="LST61" s="159"/>
      <c r="LSU61" s="159"/>
      <c r="LSV61" s="159"/>
      <c r="LSW61" s="159"/>
      <c r="LSX61" s="159"/>
      <c r="LSY61" s="159"/>
      <c r="LSZ61" s="159"/>
      <c r="LTA61" s="159"/>
      <c r="LTB61" s="159"/>
      <c r="LTC61" s="159"/>
      <c r="LTD61" s="159"/>
      <c r="LTE61" s="159"/>
      <c r="LTF61" s="159"/>
      <c r="LTG61" s="159"/>
      <c r="LTH61" s="159"/>
      <c r="LTI61" s="159"/>
      <c r="LTJ61" s="159"/>
      <c r="LTK61" s="159"/>
      <c r="LTL61" s="159"/>
      <c r="LTM61" s="159"/>
      <c r="LTN61" s="159"/>
      <c r="LTO61" s="159"/>
      <c r="LTP61" s="159"/>
      <c r="LTQ61" s="159"/>
      <c r="LTR61" s="159"/>
      <c r="LTS61" s="159"/>
      <c r="LTT61" s="159"/>
      <c r="LTU61" s="159"/>
      <c r="LTV61" s="159"/>
      <c r="LTW61" s="159"/>
      <c r="LTX61" s="159"/>
      <c r="LTY61" s="159"/>
      <c r="LTZ61" s="159"/>
      <c r="LUA61" s="159"/>
      <c r="LUB61" s="159"/>
      <c r="LUC61" s="159"/>
      <c r="LUD61" s="159"/>
      <c r="LUE61" s="159"/>
      <c r="LUF61" s="159"/>
      <c r="LUG61" s="159"/>
      <c r="LUH61" s="159"/>
      <c r="LUI61" s="159"/>
      <c r="LUJ61" s="159"/>
      <c r="LUK61" s="159"/>
      <c r="LUL61" s="159"/>
      <c r="LUM61" s="159"/>
      <c r="LUN61" s="159"/>
      <c r="LUO61" s="159"/>
      <c r="LUP61" s="159"/>
      <c r="LUQ61" s="159"/>
      <c r="LUR61" s="159"/>
      <c r="LUS61" s="159"/>
      <c r="LUT61" s="159"/>
      <c r="LUU61" s="159"/>
      <c r="LUV61" s="159"/>
      <c r="LUW61" s="159"/>
      <c r="LUX61" s="159"/>
      <c r="LUY61" s="159"/>
      <c r="LUZ61" s="159"/>
      <c r="LVA61" s="159"/>
      <c r="LVB61" s="159"/>
      <c r="LVC61" s="159"/>
      <c r="LVD61" s="159"/>
      <c r="LVE61" s="159"/>
      <c r="LVF61" s="159"/>
      <c r="LVG61" s="159"/>
      <c r="LVH61" s="159"/>
      <c r="LVI61" s="159"/>
      <c r="LVJ61" s="159"/>
      <c r="LVK61" s="159"/>
      <c r="LVL61" s="159"/>
      <c r="LVM61" s="159"/>
      <c r="LVN61" s="159"/>
      <c r="LVO61" s="159"/>
      <c r="LVP61" s="159"/>
      <c r="LVQ61" s="159"/>
      <c r="LVR61" s="159"/>
      <c r="LVS61" s="159"/>
      <c r="LVT61" s="159"/>
      <c r="LVU61" s="159"/>
      <c r="LVV61" s="159"/>
      <c r="LVW61" s="159"/>
      <c r="LVX61" s="159"/>
      <c r="LVY61" s="159"/>
      <c r="LVZ61" s="159"/>
      <c r="LWA61" s="159"/>
      <c r="LWB61" s="159"/>
      <c r="LWC61" s="159"/>
      <c r="LWD61" s="159"/>
      <c r="LWE61" s="159"/>
      <c r="LWF61" s="159"/>
      <c r="LWG61" s="159"/>
      <c r="LWH61" s="159"/>
      <c r="LWI61" s="159"/>
      <c r="LWJ61" s="159"/>
      <c r="LWK61" s="159"/>
      <c r="LWL61" s="159"/>
      <c r="LWM61" s="159"/>
      <c r="LWN61" s="159"/>
      <c r="LWO61" s="159"/>
      <c r="LWP61" s="159"/>
      <c r="LWQ61" s="159"/>
      <c r="LWR61" s="159"/>
      <c r="LWS61" s="159"/>
      <c r="LWT61" s="159"/>
      <c r="LWU61" s="159"/>
      <c r="LWV61" s="159"/>
      <c r="LWW61" s="159"/>
      <c r="LWX61" s="159"/>
      <c r="LWY61" s="159"/>
      <c r="LWZ61" s="159"/>
      <c r="LXA61" s="159"/>
      <c r="LXB61" s="159"/>
      <c r="LXC61" s="159"/>
      <c r="LXD61" s="159"/>
      <c r="LXE61" s="159"/>
      <c r="LXF61" s="159"/>
      <c r="LXG61" s="159"/>
      <c r="LXH61" s="159"/>
      <c r="LXI61" s="159"/>
      <c r="LXJ61" s="159"/>
      <c r="LXK61" s="159"/>
      <c r="LXL61" s="159"/>
      <c r="LXM61" s="159"/>
      <c r="LXN61" s="159"/>
      <c r="LXO61" s="159"/>
      <c r="LXP61" s="159"/>
      <c r="LXQ61" s="159"/>
      <c r="LXR61" s="159"/>
      <c r="LXS61" s="159"/>
      <c r="LXT61" s="159"/>
      <c r="LXU61" s="159"/>
      <c r="LXV61" s="159"/>
      <c r="LXW61" s="159"/>
      <c r="LXX61" s="159"/>
      <c r="LXY61" s="159"/>
      <c r="LXZ61" s="159"/>
      <c r="LYA61" s="159"/>
      <c r="LYB61" s="159"/>
      <c r="LYC61" s="159"/>
      <c r="LYD61" s="159"/>
      <c r="LYE61" s="159"/>
      <c r="LYF61" s="159"/>
      <c r="LYG61" s="159"/>
      <c r="LYH61" s="159"/>
      <c r="LYI61" s="159"/>
      <c r="LYJ61" s="159"/>
      <c r="LYK61" s="159"/>
      <c r="LYL61" s="159"/>
      <c r="LYM61" s="159"/>
      <c r="LYN61" s="159"/>
      <c r="LYO61" s="159"/>
      <c r="LYP61" s="159"/>
      <c r="LYQ61" s="159"/>
      <c r="LYR61" s="159"/>
      <c r="LYS61" s="159"/>
      <c r="LYT61" s="159"/>
      <c r="LYU61" s="159"/>
      <c r="LYV61" s="159"/>
      <c r="LYW61" s="159"/>
      <c r="LYX61" s="159"/>
      <c r="LYY61" s="159"/>
      <c r="LYZ61" s="159"/>
      <c r="LZA61" s="159"/>
      <c r="LZB61" s="159"/>
      <c r="LZC61" s="159"/>
      <c r="LZD61" s="159"/>
      <c r="LZE61" s="159"/>
      <c r="LZF61" s="159"/>
      <c r="LZG61" s="159"/>
      <c r="LZH61" s="159"/>
      <c r="LZI61" s="159"/>
      <c r="LZJ61" s="159"/>
      <c r="LZK61" s="159"/>
      <c r="LZL61" s="159"/>
      <c r="LZM61" s="159"/>
      <c r="LZN61" s="159"/>
      <c r="LZO61" s="159"/>
      <c r="LZP61" s="159"/>
      <c r="LZQ61" s="159"/>
      <c r="LZR61" s="159"/>
      <c r="LZS61" s="159"/>
      <c r="LZT61" s="159"/>
      <c r="LZU61" s="159"/>
      <c r="LZV61" s="159"/>
      <c r="LZW61" s="159"/>
      <c r="LZX61" s="159"/>
      <c r="LZY61" s="159"/>
      <c r="LZZ61" s="159"/>
      <c r="MAA61" s="159"/>
      <c r="MAB61" s="159"/>
      <c r="MAC61" s="159"/>
      <c r="MAD61" s="159"/>
      <c r="MAE61" s="159"/>
      <c r="MAF61" s="159"/>
      <c r="MAG61" s="159"/>
      <c r="MAH61" s="159"/>
      <c r="MAI61" s="159"/>
      <c r="MAJ61" s="159"/>
      <c r="MAK61" s="159"/>
      <c r="MAL61" s="159"/>
      <c r="MAM61" s="159"/>
      <c r="MAN61" s="159"/>
      <c r="MAO61" s="159"/>
      <c r="MAP61" s="159"/>
      <c r="MAQ61" s="159"/>
      <c r="MAR61" s="159"/>
      <c r="MAS61" s="159"/>
      <c r="MAT61" s="159"/>
      <c r="MAU61" s="159"/>
      <c r="MAV61" s="159"/>
      <c r="MAW61" s="159"/>
      <c r="MAX61" s="159"/>
      <c r="MAY61" s="159"/>
      <c r="MAZ61" s="159"/>
      <c r="MBA61" s="159"/>
      <c r="MBB61" s="159"/>
      <c r="MBC61" s="159"/>
      <c r="MBD61" s="159"/>
      <c r="MBE61" s="159"/>
      <c r="MBF61" s="159"/>
      <c r="MBG61" s="159"/>
      <c r="MBH61" s="159"/>
      <c r="MBI61" s="159"/>
      <c r="MBJ61" s="159"/>
      <c r="MBK61" s="159"/>
      <c r="MBL61" s="159"/>
      <c r="MBM61" s="159"/>
      <c r="MBN61" s="159"/>
      <c r="MBO61" s="159"/>
      <c r="MBP61" s="159"/>
      <c r="MBQ61" s="159"/>
      <c r="MBR61" s="159"/>
      <c r="MBS61" s="159"/>
      <c r="MBT61" s="159"/>
      <c r="MBU61" s="159"/>
      <c r="MBV61" s="159"/>
      <c r="MBW61" s="159"/>
      <c r="MBX61" s="159"/>
      <c r="MBY61" s="159"/>
      <c r="MBZ61" s="159"/>
      <c r="MCA61" s="159"/>
      <c r="MCB61" s="159"/>
      <c r="MCC61" s="159"/>
      <c r="MCD61" s="159"/>
      <c r="MCE61" s="159"/>
      <c r="MCF61" s="159"/>
      <c r="MCG61" s="159"/>
      <c r="MCH61" s="159"/>
      <c r="MCI61" s="159"/>
      <c r="MCJ61" s="159"/>
      <c r="MCK61" s="159"/>
      <c r="MCL61" s="159"/>
      <c r="MCM61" s="159"/>
      <c r="MCN61" s="159"/>
      <c r="MCO61" s="159"/>
      <c r="MCP61" s="159"/>
      <c r="MCQ61" s="159"/>
      <c r="MCR61" s="159"/>
      <c r="MCS61" s="159"/>
      <c r="MCT61" s="159"/>
      <c r="MCU61" s="159"/>
      <c r="MCV61" s="159"/>
      <c r="MCW61" s="159"/>
      <c r="MCX61" s="159"/>
      <c r="MCY61" s="159"/>
      <c r="MCZ61" s="159"/>
      <c r="MDA61" s="159"/>
      <c r="MDB61" s="159"/>
      <c r="MDC61" s="159"/>
      <c r="MDD61" s="159"/>
      <c r="MDE61" s="159"/>
      <c r="MDF61" s="159"/>
      <c r="MDG61" s="159"/>
      <c r="MDH61" s="159"/>
      <c r="MDI61" s="159"/>
      <c r="MDJ61" s="159"/>
      <c r="MDK61" s="159"/>
      <c r="MDL61" s="159"/>
      <c r="MDM61" s="159"/>
      <c r="MDN61" s="159"/>
      <c r="MDO61" s="159"/>
      <c r="MDP61" s="159"/>
      <c r="MDQ61" s="159"/>
      <c r="MDR61" s="159"/>
      <c r="MDS61" s="159"/>
      <c r="MDT61" s="159"/>
      <c r="MDU61" s="159"/>
      <c r="MDV61" s="159"/>
      <c r="MDW61" s="159"/>
      <c r="MDX61" s="159"/>
      <c r="MDY61" s="159"/>
      <c r="MDZ61" s="159"/>
      <c r="MEA61" s="159"/>
      <c r="MEB61" s="159"/>
      <c r="MEC61" s="159"/>
      <c r="MED61" s="159"/>
      <c r="MEE61" s="159"/>
      <c r="MEF61" s="159"/>
      <c r="MEG61" s="159"/>
      <c r="MEH61" s="159"/>
      <c r="MEI61" s="159"/>
      <c r="MEJ61" s="159"/>
      <c r="MEK61" s="159"/>
      <c r="MEL61" s="159"/>
      <c r="MEM61" s="159"/>
      <c r="MEN61" s="159"/>
      <c r="MEO61" s="159"/>
      <c r="MEP61" s="159"/>
      <c r="MEQ61" s="159"/>
      <c r="MER61" s="159"/>
      <c r="MES61" s="159"/>
      <c r="MET61" s="159"/>
      <c r="MEU61" s="159"/>
      <c r="MEV61" s="159"/>
      <c r="MEW61" s="159"/>
      <c r="MEX61" s="159"/>
      <c r="MEY61" s="159"/>
      <c r="MEZ61" s="159"/>
      <c r="MFA61" s="159"/>
      <c r="MFB61" s="159"/>
      <c r="MFC61" s="159"/>
      <c r="MFD61" s="159"/>
      <c r="MFE61" s="159"/>
      <c r="MFF61" s="159"/>
      <c r="MFG61" s="159"/>
      <c r="MFH61" s="159"/>
      <c r="MFI61" s="159"/>
      <c r="MFJ61" s="159"/>
      <c r="MFK61" s="159"/>
      <c r="MFL61" s="159"/>
      <c r="MFM61" s="159"/>
      <c r="MFN61" s="159"/>
      <c r="MFO61" s="159"/>
      <c r="MFP61" s="159"/>
      <c r="MFQ61" s="159"/>
      <c r="MFR61" s="159"/>
      <c r="MFS61" s="159"/>
      <c r="MFT61" s="159"/>
      <c r="MFU61" s="159"/>
      <c r="MFV61" s="159"/>
      <c r="MFW61" s="159"/>
      <c r="MFX61" s="159"/>
      <c r="MFY61" s="159"/>
      <c r="MFZ61" s="159"/>
      <c r="MGA61" s="159"/>
      <c r="MGB61" s="159"/>
      <c r="MGC61" s="159"/>
      <c r="MGD61" s="159"/>
      <c r="MGE61" s="159"/>
      <c r="MGF61" s="159"/>
      <c r="MGG61" s="159"/>
      <c r="MGH61" s="159"/>
      <c r="MGI61" s="159"/>
      <c r="MGJ61" s="159"/>
      <c r="MGK61" s="159"/>
      <c r="MGL61" s="159"/>
      <c r="MGM61" s="159"/>
      <c r="MGN61" s="159"/>
      <c r="MGO61" s="159"/>
      <c r="MGP61" s="159"/>
      <c r="MGQ61" s="159"/>
      <c r="MGR61" s="159"/>
      <c r="MGS61" s="159"/>
      <c r="MGT61" s="159"/>
      <c r="MGU61" s="159"/>
      <c r="MGV61" s="159"/>
      <c r="MGW61" s="159"/>
      <c r="MGX61" s="159"/>
      <c r="MGY61" s="159"/>
      <c r="MGZ61" s="159"/>
      <c r="MHA61" s="159"/>
      <c r="MHB61" s="159"/>
      <c r="MHC61" s="159"/>
      <c r="MHD61" s="159"/>
      <c r="MHE61" s="159"/>
      <c r="MHF61" s="159"/>
      <c r="MHG61" s="159"/>
      <c r="MHH61" s="159"/>
      <c r="MHI61" s="159"/>
      <c r="MHJ61" s="159"/>
      <c r="MHK61" s="159"/>
      <c r="MHL61" s="159"/>
      <c r="MHM61" s="159"/>
      <c r="MHN61" s="159"/>
      <c r="MHO61" s="159"/>
      <c r="MHP61" s="159"/>
      <c r="MHQ61" s="159"/>
      <c r="MHR61" s="159"/>
      <c r="MHS61" s="159"/>
      <c r="MHT61" s="159"/>
      <c r="MHU61" s="159"/>
      <c r="MHV61" s="159"/>
      <c r="MHW61" s="159"/>
      <c r="MHX61" s="159"/>
      <c r="MHY61" s="159"/>
      <c r="MHZ61" s="159"/>
      <c r="MIA61" s="159"/>
      <c r="MIB61" s="159"/>
      <c r="MIC61" s="159"/>
      <c r="MID61" s="159"/>
      <c r="MIE61" s="159"/>
      <c r="MIF61" s="159"/>
      <c r="MIG61" s="159"/>
      <c r="MIH61" s="159"/>
      <c r="MII61" s="159"/>
      <c r="MIJ61" s="159"/>
      <c r="MIK61" s="159"/>
      <c r="MIL61" s="159"/>
      <c r="MIM61" s="159"/>
      <c r="MIN61" s="159"/>
      <c r="MIO61" s="159"/>
      <c r="MIP61" s="159"/>
      <c r="MIQ61" s="159"/>
      <c r="MIR61" s="159"/>
      <c r="MIS61" s="159"/>
      <c r="MIT61" s="159"/>
      <c r="MIU61" s="159"/>
      <c r="MIV61" s="159"/>
      <c r="MIW61" s="159"/>
      <c r="MIX61" s="159"/>
      <c r="MIY61" s="159"/>
      <c r="MIZ61" s="159"/>
      <c r="MJA61" s="159"/>
      <c r="MJB61" s="159"/>
      <c r="MJC61" s="159"/>
      <c r="MJD61" s="159"/>
      <c r="MJE61" s="159"/>
      <c r="MJF61" s="159"/>
      <c r="MJG61" s="159"/>
      <c r="MJH61" s="159"/>
      <c r="MJI61" s="159"/>
      <c r="MJJ61" s="159"/>
      <c r="MJK61" s="159"/>
      <c r="MJL61" s="159"/>
      <c r="MJM61" s="159"/>
      <c r="MJN61" s="159"/>
      <c r="MJO61" s="159"/>
      <c r="MJP61" s="159"/>
      <c r="MJQ61" s="159"/>
      <c r="MJR61" s="159"/>
      <c r="MJS61" s="159"/>
      <c r="MJT61" s="159"/>
      <c r="MJU61" s="159"/>
      <c r="MJV61" s="159"/>
      <c r="MJW61" s="159"/>
      <c r="MJX61" s="159"/>
      <c r="MJY61" s="159"/>
      <c r="MJZ61" s="159"/>
      <c r="MKA61" s="159"/>
      <c r="MKB61" s="159"/>
      <c r="MKC61" s="159"/>
      <c r="MKD61" s="159"/>
      <c r="MKE61" s="159"/>
      <c r="MKF61" s="159"/>
      <c r="MKG61" s="159"/>
      <c r="MKH61" s="159"/>
      <c r="MKI61" s="159"/>
      <c r="MKJ61" s="159"/>
      <c r="MKK61" s="159"/>
      <c r="MKL61" s="159"/>
      <c r="MKM61" s="159"/>
      <c r="MKN61" s="159"/>
      <c r="MKO61" s="159"/>
      <c r="MKP61" s="159"/>
      <c r="MKQ61" s="159"/>
      <c r="MKR61" s="159"/>
      <c r="MKS61" s="159"/>
      <c r="MKT61" s="159"/>
      <c r="MKU61" s="159"/>
      <c r="MKV61" s="159"/>
      <c r="MKW61" s="159"/>
      <c r="MKX61" s="159"/>
      <c r="MKY61" s="159"/>
      <c r="MKZ61" s="159"/>
      <c r="MLA61" s="159"/>
      <c r="MLB61" s="159"/>
      <c r="MLC61" s="159"/>
      <c r="MLD61" s="159"/>
      <c r="MLE61" s="159"/>
      <c r="MLF61" s="159"/>
      <c r="MLG61" s="159"/>
      <c r="MLH61" s="159"/>
      <c r="MLI61" s="159"/>
      <c r="MLJ61" s="159"/>
      <c r="MLK61" s="159"/>
      <c r="MLL61" s="159"/>
      <c r="MLM61" s="159"/>
      <c r="MLN61" s="159"/>
      <c r="MLO61" s="159"/>
      <c r="MLP61" s="159"/>
      <c r="MLQ61" s="159"/>
      <c r="MLR61" s="159"/>
      <c r="MLS61" s="159"/>
      <c r="MLT61" s="159"/>
      <c r="MLU61" s="159"/>
      <c r="MLV61" s="159"/>
      <c r="MLW61" s="159"/>
      <c r="MLX61" s="159"/>
      <c r="MLY61" s="159"/>
      <c r="MLZ61" s="159"/>
      <c r="MMA61" s="159"/>
      <c r="MMB61" s="159"/>
      <c r="MMC61" s="159"/>
      <c r="MMD61" s="159"/>
      <c r="MME61" s="159"/>
      <c r="MMF61" s="159"/>
      <c r="MMG61" s="159"/>
      <c r="MMH61" s="159"/>
      <c r="MMI61" s="159"/>
      <c r="MMJ61" s="159"/>
      <c r="MMK61" s="159"/>
      <c r="MML61" s="159"/>
      <c r="MMM61" s="159"/>
      <c r="MMN61" s="159"/>
      <c r="MMO61" s="159"/>
      <c r="MMP61" s="159"/>
      <c r="MMQ61" s="159"/>
      <c r="MMR61" s="159"/>
      <c r="MMS61" s="159"/>
      <c r="MMT61" s="159"/>
      <c r="MMU61" s="159"/>
      <c r="MMV61" s="159"/>
      <c r="MMW61" s="159"/>
      <c r="MMX61" s="159"/>
      <c r="MMY61" s="159"/>
      <c r="MMZ61" s="159"/>
      <c r="MNA61" s="159"/>
      <c r="MNB61" s="159"/>
      <c r="MNC61" s="159"/>
      <c r="MND61" s="159"/>
      <c r="MNE61" s="159"/>
      <c r="MNF61" s="159"/>
      <c r="MNG61" s="159"/>
      <c r="MNH61" s="159"/>
      <c r="MNI61" s="159"/>
      <c r="MNJ61" s="159"/>
      <c r="MNK61" s="159"/>
      <c r="MNL61" s="159"/>
      <c r="MNM61" s="159"/>
      <c r="MNN61" s="159"/>
      <c r="MNO61" s="159"/>
      <c r="MNP61" s="159"/>
      <c r="MNQ61" s="159"/>
      <c r="MNR61" s="159"/>
      <c r="MNS61" s="159"/>
      <c r="MNT61" s="159"/>
      <c r="MNU61" s="159"/>
      <c r="MNV61" s="159"/>
      <c r="MNW61" s="159"/>
      <c r="MNX61" s="159"/>
      <c r="MNY61" s="159"/>
      <c r="MNZ61" s="159"/>
      <c r="MOA61" s="159"/>
      <c r="MOB61" s="159"/>
      <c r="MOC61" s="159"/>
      <c r="MOD61" s="159"/>
      <c r="MOE61" s="159"/>
      <c r="MOF61" s="159"/>
      <c r="MOG61" s="159"/>
      <c r="MOH61" s="159"/>
      <c r="MOI61" s="159"/>
      <c r="MOJ61" s="159"/>
      <c r="MOK61" s="159"/>
      <c r="MOL61" s="159"/>
      <c r="MOM61" s="159"/>
      <c r="MON61" s="159"/>
      <c r="MOO61" s="159"/>
      <c r="MOP61" s="159"/>
      <c r="MOQ61" s="159"/>
      <c r="MOR61" s="159"/>
      <c r="MOS61" s="159"/>
      <c r="MOT61" s="159"/>
      <c r="MOU61" s="159"/>
      <c r="MOV61" s="159"/>
      <c r="MOW61" s="159"/>
      <c r="MOX61" s="159"/>
      <c r="MOY61" s="159"/>
      <c r="MOZ61" s="159"/>
      <c r="MPA61" s="159"/>
      <c r="MPB61" s="159"/>
      <c r="MPC61" s="159"/>
      <c r="MPD61" s="159"/>
      <c r="MPE61" s="159"/>
      <c r="MPF61" s="159"/>
      <c r="MPG61" s="159"/>
      <c r="MPH61" s="159"/>
      <c r="MPI61" s="159"/>
      <c r="MPJ61" s="159"/>
      <c r="MPK61" s="159"/>
      <c r="MPL61" s="159"/>
      <c r="MPM61" s="159"/>
      <c r="MPN61" s="159"/>
      <c r="MPO61" s="159"/>
      <c r="MPP61" s="159"/>
      <c r="MPQ61" s="159"/>
      <c r="MPR61" s="159"/>
      <c r="MPS61" s="159"/>
      <c r="MPT61" s="159"/>
      <c r="MPU61" s="159"/>
      <c r="MPV61" s="159"/>
      <c r="MPW61" s="159"/>
      <c r="MPX61" s="159"/>
      <c r="MPY61" s="159"/>
      <c r="MPZ61" s="159"/>
      <c r="MQA61" s="159"/>
      <c r="MQB61" s="159"/>
      <c r="MQC61" s="159"/>
      <c r="MQD61" s="159"/>
      <c r="MQE61" s="159"/>
      <c r="MQF61" s="159"/>
      <c r="MQG61" s="159"/>
      <c r="MQH61" s="159"/>
      <c r="MQI61" s="159"/>
      <c r="MQJ61" s="159"/>
      <c r="MQK61" s="159"/>
      <c r="MQL61" s="159"/>
      <c r="MQM61" s="159"/>
      <c r="MQN61" s="159"/>
      <c r="MQO61" s="159"/>
      <c r="MQP61" s="159"/>
      <c r="MQQ61" s="159"/>
      <c r="MQR61" s="159"/>
      <c r="MQS61" s="159"/>
      <c r="MQT61" s="159"/>
      <c r="MQU61" s="159"/>
      <c r="MQV61" s="159"/>
      <c r="MQW61" s="159"/>
      <c r="MQX61" s="159"/>
      <c r="MQY61" s="159"/>
      <c r="MQZ61" s="159"/>
      <c r="MRA61" s="159"/>
      <c r="MRB61" s="159"/>
      <c r="MRC61" s="159"/>
      <c r="MRD61" s="159"/>
      <c r="MRE61" s="159"/>
      <c r="MRF61" s="159"/>
      <c r="MRG61" s="159"/>
      <c r="MRH61" s="159"/>
      <c r="MRI61" s="159"/>
      <c r="MRJ61" s="159"/>
      <c r="MRK61" s="159"/>
      <c r="MRL61" s="159"/>
      <c r="MRM61" s="159"/>
      <c r="MRN61" s="159"/>
      <c r="MRO61" s="159"/>
      <c r="MRP61" s="159"/>
      <c r="MRQ61" s="159"/>
      <c r="MRR61" s="159"/>
      <c r="MRS61" s="159"/>
      <c r="MRT61" s="159"/>
      <c r="MRU61" s="159"/>
      <c r="MRV61" s="159"/>
      <c r="MRW61" s="159"/>
      <c r="MRX61" s="159"/>
      <c r="MRY61" s="159"/>
      <c r="MRZ61" s="159"/>
      <c r="MSA61" s="159"/>
      <c r="MSB61" s="159"/>
      <c r="MSC61" s="159"/>
      <c r="MSD61" s="159"/>
      <c r="MSE61" s="159"/>
      <c r="MSF61" s="159"/>
      <c r="MSG61" s="159"/>
      <c r="MSH61" s="159"/>
      <c r="MSI61" s="159"/>
      <c r="MSJ61" s="159"/>
      <c r="MSK61" s="159"/>
      <c r="MSL61" s="159"/>
      <c r="MSM61" s="159"/>
      <c r="MSN61" s="159"/>
      <c r="MSO61" s="159"/>
      <c r="MSP61" s="159"/>
      <c r="MSQ61" s="159"/>
      <c r="MSR61" s="159"/>
      <c r="MSS61" s="159"/>
      <c r="MST61" s="159"/>
      <c r="MSU61" s="159"/>
      <c r="MSV61" s="159"/>
      <c r="MSW61" s="159"/>
      <c r="MSX61" s="159"/>
      <c r="MSY61" s="159"/>
      <c r="MSZ61" s="159"/>
      <c r="MTA61" s="159"/>
      <c r="MTB61" s="159"/>
      <c r="MTC61" s="159"/>
      <c r="MTD61" s="159"/>
      <c r="MTE61" s="159"/>
      <c r="MTF61" s="159"/>
      <c r="MTG61" s="159"/>
      <c r="MTH61" s="159"/>
      <c r="MTI61" s="159"/>
      <c r="MTJ61" s="159"/>
      <c r="MTK61" s="159"/>
      <c r="MTL61" s="159"/>
      <c r="MTM61" s="159"/>
      <c r="MTN61" s="159"/>
      <c r="MTO61" s="159"/>
      <c r="MTP61" s="159"/>
      <c r="MTQ61" s="159"/>
      <c r="MTR61" s="159"/>
      <c r="MTS61" s="159"/>
      <c r="MTT61" s="159"/>
      <c r="MTU61" s="159"/>
      <c r="MTV61" s="159"/>
      <c r="MTW61" s="159"/>
      <c r="MTX61" s="159"/>
      <c r="MTY61" s="159"/>
      <c r="MTZ61" s="159"/>
      <c r="MUA61" s="159"/>
      <c r="MUB61" s="159"/>
      <c r="MUC61" s="159"/>
      <c r="MUD61" s="159"/>
      <c r="MUE61" s="159"/>
      <c r="MUF61" s="159"/>
      <c r="MUG61" s="159"/>
      <c r="MUH61" s="159"/>
      <c r="MUI61" s="159"/>
      <c r="MUJ61" s="159"/>
      <c r="MUK61" s="159"/>
      <c r="MUL61" s="159"/>
      <c r="MUM61" s="159"/>
      <c r="MUN61" s="159"/>
      <c r="MUO61" s="159"/>
      <c r="MUP61" s="159"/>
      <c r="MUQ61" s="159"/>
      <c r="MUR61" s="159"/>
      <c r="MUS61" s="159"/>
      <c r="MUT61" s="159"/>
      <c r="MUU61" s="159"/>
      <c r="MUV61" s="159"/>
      <c r="MUW61" s="159"/>
      <c r="MUX61" s="159"/>
      <c r="MUY61" s="159"/>
      <c r="MUZ61" s="159"/>
      <c r="MVA61" s="159"/>
      <c r="MVB61" s="159"/>
      <c r="MVC61" s="159"/>
      <c r="MVD61" s="159"/>
      <c r="MVE61" s="159"/>
      <c r="MVF61" s="159"/>
      <c r="MVG61" s="159"/>
      <c r="MVH61" s="159"/>
      <c r="MVI61" s="159"/>
      <c r="MVJ61" s="159"/>
      <c r="MVK61" s="159"/>
      <c r="MVL61" s="159"/>
      <c r="MVM61" s="159"/>
      <c r="MVN61" s="159"/>
      <c r="MVO61" s="159"/>
      <c r="MVP61" s="159"/>
      <c r="MVQ61" s="159"/>
      <c r="MVR61" s="159"/>
      <c r="MVS61" s="159"/>
      <c r="MVT61" s="159"/>
      <c r="MVU61" s="159"/>
      <c r="MVV61" s="159"/>
      <c r="MVW61" s="159"/>
      <c r="MVX61" s="159"/>
      <c r="MVY61" s="159"/>
      <c r="MVZ61" s="159"/>
      <c r="MWA61" s="159"/>
      <c r="MWB61" s="159"/>
      <c r="MWC61" s="159"/>
      <c r="MWD61" s="159"/>
      <c r="MWE61" s="159"/>
      <c r="MWF61" s="159"/>
      <c r="MWG61" s="159"/>
      <c r="MWH61" s="159"/>
      <c r="MWI61" s="159"/>
      <c r="MWJ61" s="159"/>
      <c r="MWK61" s="159"/>
      <c r="MWL61" s="159"/>
      <c r="MWM61" s="159"/>
      <c r="MWN61" s="159"/>
      <c r="MWO61" s="159"/>
      <c r="MWP61" s="159"/>
      <c r="MWQ61" s="159"/>
      <c r="MWR61" s="159"/>
      <c r="MWS61" s="159"/>
      <c r="MWT61" s="159"/>
      <c r="MWU61" s="159"/>
      <c r="MWV61" s="159"/>
      <c r="MWW61" s="159"/>
      <c r="MWX61" s="159"/>
      <c r="MWY61" s="159"/>
      <c r="MWZ61" s="159"/>
      <c r="MXA61" s="159"/>
      <c r="MXB61" s="159"/>
      <c r="MXC61" s="159"/>
      <c r="MXD61" s="159"/>
      <c r="MXE61" s="159"/>
      <c r="MXF61" s="159"/>
      <c r="MXG61" s="159"/>
      <c r="MXH61" s="159"/>
      <c r="MXI61" s="159"/>
      <c r="MXJ61" s="159"/>
      <c r="MXK61" s="159"/>
      <c r="MXL61" s="159"/>
      <c r="MXM61" s="159"/>
      <c r="MXN61" s="159"/>
      <c r="MXO61" s="159"/>
      <c r="MXP61" s="159"/>
      <c r="MXQ61" s="159"/>
      <c r="MXR61" s="159"/>
      <c r="MXS61" s="159"/>
      <c r="MXT61" s="159"/>
      <c r="MXU61" s="159"/>
      <c r="MXV61" s="159"/>
      <c r="MXW61" s="159"/>
      <c r="MXX61" s="159"/>
      <c r="MXY61" s="159"/>
      <c r="MXZ61" s="159"/>
      <c r="MYA61" s="159"/>
      <c r="MYB61" s="159"/>
      <c r="MYC61" s="159"/>
      <c r="MYD61" s="159"/>
      <c r="MYE61" s="159"/>
      <c r="MYF61" s="159"/>
      <c r="MYG61" s="159"/>
      <c r="MYH61" s="159"/>
      <c r="MYI61" s="159"/>
      <c r="MYJ61" s="159"/>
      <c r="MYK61" s="159"/>
      <c r="MYL61" s="159"/>
      <c r="MYM61" s="159"/>
      <c r="MYN61" s="159"/>
      <c r="MYO61" s="159"/>
      <c r="MYP61" s="159"/>
      <c r="MYQ61" s="159"/>
      <c r="MYR61" s="159"/>
      <c r="MYS61" s="159"/>
      <c r="MYT61" s="159"/>
      <c r="MYU61" s="159"/>
      <c r="MYV61" s="159"/>
      <c r="MYW61" s="159"/>
      <c r="MYX61" s="159"/>
      <c r="MYY61" s="159"/>
      <c r="MYZ61" s="159"/>
      <c r="MZA61" s="159"/>
      <c r="MZB61" s="159"/>
      <c r="MZC61" s="159"/>
      <c r="MZD61" s="159"/>
      <c r="MZE61" s="159"/>
      <c r="MZF61" s="159"/>
      <c r="MZG61" s="159"/>
      <c r="MZH61" s="159"/>
      <c r="MZI61" s="159"/>
      <c r="MZJ61" s="159"/>
      <c r="MZK61" s="159"/>
      <c r="MZL61" s="159"/>
      <c r="MZM61" s="159"/>
      <c r="MZN61" s="159"/>
      <c r="MZO61" s="159"/>
      <c r="MZP61" s="159"/>
      <c r="MZQ61" s="159"/>
      <c r="MZR61" s="159"/>
      <c r="MZS61" s="159"/>
      <c r="MZT61" s="159"/>
      <c r="MZU61" s="159"/>
      <c r="MZV61" s="159"/>
      <c r="MZW61" s="159"/>
      <c r="MZX61" s="159"/>
      <c r="MZY61" s="159"/>
      <c r="MZZ61" s="159"/>
      <c r="NAA61" s="159"/>
      <c r="NAB61" s="159"/>
      <c r="NAC61" s="159"/>
      <c r="NAD61" s="159"/>
      <c r="NAE61" s="159"/>
      <c r="NAF61" s="159"/>
      <c r="NAG61" s="159"/>
      <c r="NAH61" s="159"/>
      <c r="NAI61" s="159"/>
      <c r="NAJ61" s="159"/>
      <c r="NAK61" s="159"/>
      <c r="NAL61" s="159"/>
      <c r="NAM61" s="159"/>
      <c r="NAN61" s="159"/>
      <c r="NAO61" s="159"/>
      <c r="NAP61" s="159"/>
      <c r="NAQ61" s="159"/>
      <c r="NAR61" s="159"/>
      <c r="NAS61" s="159"/>
      <c r="NAT61" s="159"/>
      <c r="NAU61" s="159"/>
      <c r="NAV61" s="159"/>
      <c r="NAW61" s="159"/>
      <c r="NAX61" s="159"/>
      <c r="NAY61" s="159"/>
      <c r="NAZ61" s="159"/>
      <c r="NBA61" s="159"/>
      <c r="NBB61" s="159"/>
      <c r="NBC61" s="159"/>
      <c r="NBD61" s="159"/>
      <c r="NBE61" s="159"/>
      <c r="NBF61" s="159"/>
      <c r="NBG61" s="159"/>
      <c r="NBH61" s="159"/>
      <c r="NBI61" s="159"/>
      <c r="NBJ61" s="159"/>
      <c r="NBK61" s="159"/>
      <c r="NBL61" s="159"/>
      <c r="NBM61" s="159"/>
      <c r="NBN61" s="159"/>
      <c r="NBO61" s="159"/>
      <c r="NBP61" s="159"/>
      <c r="NBQ61" s="159"/>
      <c r="NBR61" s="159"/>
      <c r="NBS61" s="159"/>
      <c r="NBT61" s="159"/>
      <c r="NBU61" s="159"/>
      <c r="NBV61" s="159"/>
      <c r="NBW61" s="159"/>
      <c r="NBX61" s="159"/>
      <c r="NBY61" s="159"/>
      <c r="NBZ61" s="159"/>
      <c r="NCA61" s="159"/>
      <c r="NCB61" s="159"/>
      <c r="NCC61" s="159"/>
      <c r="NCD61" s="159"/>
      <c r="NCE61" s="159"/>
      <c r="NCF61" s="159"/>
      <c r="NCG61" s="159"/>
      <c r="NCH61" s="159"/>
      <c r="NCI61" s="159"/>
      <c r="NCJ61" s="159"/>
      <c r="NCK61" s="159"/>
      <c r="NCL61" s="159"/>
      <c r="NCM61" s="159"/>
      <c r="NCN61" s="159"/>
      <c r="NCO61" s="159"/>
      <c r="NCP61" s="159"/>
      <c r="NCQ61" s="159"/>
      <c r="NCR61" s="159"/>
      <c r="NCS61" s="159"/>
      <c r="NCT61" s="159"/>
      <c r="NCU61" s="159"/>
      <c r="NCV61" s="159"/>
      <c r="NCW61" s="159"/>
      <c r="NCX61" s="159"/>
      <c r="NCY61" s="159"/>
      <c r="NCZ61" s="159"/>
      <c r="NDA61" s="159"/>
      <c r="NDB61" s="159"/>
      <c r="NDC61" s="159"/>
      <c r="NDD61" s="159"/>
      <c r="NDE61" s="159"/>
      <c r="NDF61" s="159"/>
      <c r="NDG61" s="159"/>
      <c r="NDH61" s="159"/>
      <c r="NDI61" s="159"/>
      <c r="NDJ61" s="159"/>
      <c r="NDK61" s="159"/>
      <c r="NDL61" s="159"/>
      <c r="NDM61" s="159"/>
      <c r="NDN61" s="159"/>
      <c r="NDO61" s="159"/>
      <c r="NDP61" s="159"/>
      <c r="NDQ61" s="159"/>
      <c r="NDR61" s="159"/>
      <c r="NDS61" s="159"/>
      <c r="NDT61" s="159"/>
      <c r="NDU61" s="159"/>
      <c r="NDV61" s="159"/>
      <c r="NDW61" s="159"/>
      <c r="NDX61" s="159"/>
      <c r="NDY61" s="159"/>
      <c r="NDZ61" s="159"/>
      <c r="NEA61" s="159"/>
      <c r="NEB61" s="159"/>
      <c r="NEC61" s="159"/>
      <c r="NED61" s="159"/>
      <c r="NEE61" s="159"/>
      <c r="NEF61" s="159"/>
      <c r="NEG61" s="159"/>
      <c r="NEH61" s="159"/>
      <c r="NEI61" s="159"/>
      <c r="NEJ61" s="159"/>
      <c r="NEK61" s="159"/>
      <c r="NEL61" s="159"/>
      <c r="NEM61" s="159"/>
      <c r="NEN61" s="159"/>
      <c r="NEO61" s="159"/>
      <c r="NEP61" s="159"/>
      <c r="NEQ61" s="159"/>
      <c r="NER61" s="159"/>
      <c r="NES61" s="159"/>
      <c r="NET61" s="159"/>
      <c r="NEU61" s="159"/>
      <c r="NEV61" s="159"/>
      <c r="NEW61" s="159"/>
      <c r="NEX61" s="159"/>
      <c r="NEY61" s="159"/>
      <c r="NEZ61" s="159"/>
      <c r="NFA61" s="159"/>
      <c r="NFB61" s="159"/>
      <c r="NFC61" s="159"/>
      <c r="NFD61" s="159"/>
      <c r="NFE61" s="159"/>
      <c r="NFF61" s="159"/>
      <c r="NFG61" s="159"/>
      <c r="NFH61" s="159"/>
      <c r="NFI61" s="159"/>
      <c r="NFJ61" s="159"/>
      <c r="NFK61" s="159"/>
      <c r="NFL61" s="159"/>
      <c r="NFM61" s="159"/>
      <c r="NFN61" s="159"/>
      <c r="NFO61" s="159"/>
      <c r="NFP61" s="159"/>
      <c r="NFQ61" s="159"/>
      <c r="NFR61" s="159"/>
      <c r="NFS61" s="159"/>
      <c r="NFT61" s="159"/>
      <c r="NFU61" s="159"/>
      <c r="NFV61" s="159"/>
      <c r="NFW61" s="159"/>
      <c r="NFX61" s="159"/>
      <c r="NFY61" s="159"/>
      <c r="NFZ61" s="159"/>
      <c r="NGA61" s="159"/>
      <c r="NGB61" s="159"/>
      <c r="NGC61" s="159"/>
      <c r="NGD61" s="159"/>
      <c r="NGE61" s="159"/>
      <c r="NGF61" s="159"/>
      <c r="NGG61" s="159"/>
      <c r="NGH61" s="159"/>
      <c r="NGI61" s="159"/>
      <c r="NGJ61" s="159"/>
      <c r="NGK61" s="159"/>
      <c r="NGL61" s="159"/>
      <c r="NGM61" s="159"/>
      <c r="NGN61" s="159"/>
      <c r="NGO61" s="159"/>
      <c r="NGP61" s="159"/>
      <c r="NGQ61" s="159"/>
      <c r="NGR61" s="159"/>
      <c r="NGS61" s="159"/>
      <c r="NGT61" s="159"/>
      <c r="NGU61" s="159"/>
      <c r="NGV61" s="159"/>
      <c r="NGW61" s="159"/>
      <c r="NGX61" s="159"/>
      <c r="NGY61" s="159"/>
      <c r="NGZ61" s="159"/>
      <c r="NHA61" s="159"/>
      <c r="NHB61" s="159"/>
      <c r="NHC61" s="159"/>
      <c r="NHD61" s="159"/>
      <c r="NHE61" s="159"/>
      <c r="NHF61" s="159"/>
      <c r="NHG61" s="159"/>
      <c r="NHH61" s="159"/>
      <c r="NHI61" s="159"/>
      <c r="NHJ61" s="159"/>
      <c r="NHK61" s="159"/>
      <c r="NHL61" s="159"/>
      <c r="NHM61" s="159"/>
      <c r="NHN61" s="159"/>
      <c r="NHO61" s="159"/>
      <c r="NHP61" s="159"/>
      <c r="NHQ61" s="159"/>
      <c r="NHR61" s="159"/>
      <c r="NHS61" s="159"/>
      <c r="NHT61" s="159"/>
      <c r="NHU61" s="159"/>
      <c r="NHV61" s="159"/>
      <c r="NHW61" s="159"/>
      <c r="NHX61" s="159"/>
      <c r="NHY61" s="159"/>
      <c r="NHZ61" s="159"/>
      <c r="NIA61" s="159"/>
      <c r="NIB61" s="159"/>
      <c r="NIC61" s="159"/>
      <c r="NID61" s="159"/>
      <c r="NIE61" s="159"/>
      <c r="NIF61" s="159"/>
      <c r="NIG61" s="159"/>
      <c r="NIH61" s="159"/>
      <c r="NII61" s="159"/>
      <c r="NIJ61" s="159"/>
      <c r="NIK61" s="159"/>
      <c r="NIL61" s="159"/>
      <c r="NIM61" s="159"/>
      <c r="NIN61" s="159"/>
      <c r="NIO61" s="159"/>
      <c r="NIP61" s="159"/>
      <c r="NIQ61" s="159"/>
      <c r="NIR61" s="159"/>
      <c r="NIS61" s="159"/>
      <c r="NIT61" s="159"/>
      <c r="NIU61" s="159"/>
      <c r="NIV61" s="159"/>
      <c r="NIW61" s="159"/>
      <c r="NIX61" s="159"/>
      <c r="NIY61" s="159"/>
      <c r="NIZ61" s="159"/>
      <c r="NJA61" s="159"/>
      <c r="NJB61" s="159"/>
      <c r="NJC61" s="159"/>
      <c r="NJD61" s="159"/>
      <c r="NJE61" s="159"/>
      <c r="NJF61" s="159"/>
      <c r="NJG61" s="159"/>
      <c r="NJH61" s="159"/>
      <c r="NJI61" s="159"/>
      <c r="NJJ61" s="159"/>
      <c r="NJK61" s="159"/>
      <c r="NJL61" s="159"/>
      <c r="NJM61" s="159"/>
      <c r="NJN61" s="159"/>
      <c r="NJO61" s="159"/>
      <c r="NJP61" s="159"/>
      <c r="NJQ61" s="159"/>
      <c r="NJR61" s="159"/>
      <c r="NJS61" s="159"/>
      <c r="NJT61" s="159"/>
      <c r="NJU61" s="159"/>
      <c r="NJV61" s="159"/>
      <c r="NJW61" s="159"/>
      <c r="NJX61" s="159"/>
      <c r="NJY61" s="159"/>
      <c r="NJZ61" s="159"/>
      <c r="NKA61" s="159"/>
      <c r="NKB61" s="159"/>
      <c r="NKC61" s="159"/>
      <c r="NKD61" s="159"/>
      <c r="NKE61" s="159"/>
      <c r="NKF61" s="159"/>
      <c r="NKG61" s="159"/>
      <c r="NKH61" s="159"/>
      <c r="NKI61" s="159"/>
      <c r="NKJ61" s="159"/>
      <c r="NKK61" s="159"/>
      <c r="NKL61" s="159"/>
      <c r="NKM61" s="159"/>
      <c r="NKN61" s="159"/>
      <c r="NKO61" s="159"/>
      <c r="NKP61" s="159"/>
      <c r="NKQ61" s="159"/>
      <c r="NKR61" s="159"/>
      <c r="NKS61" s="159"/>
      <c r="NKT61" s="159"/>
      <c r="NKU61" s="159"/>
      <c r="NKV61" s="159"/>
      <c r="NKW61" s="159"/>
      <c r="NKX61" s="159"/>
      <c r="NKY61" s="159"/>
      <c r="NKZ61" s="159"/>
      <c r="NLA61" s="159"/>
      <c r="NLB61" s="159"/>
      <c r="NLC61" s="159"/>
      <c r="NLD61" s="159"/>
      <c r="NLE61" s="159"/>
      <c r="NLF61" s="159"/>
      <c r="NLG61" s="159"/>
      <c r="NLH61" s="159"/>
      <c r="NLI61" s="159"/>
      <c r="NLJ61" s="159"/>
      <c r="NLK61" s="159"/>
      <c r="NLL61" s="159"/>
      <c r="NLM61" s="159"/>
      <c r="NLN61" s="159"/>
      <c r="NLO61" s="159"/>
      <c r="NLP61" s="159"/>
      <c r="NLQ61" s="159"/>
      <c r="NLR61" s="159"/>
      <c r="NLS61" s="159"/>
      <c r="NLT61" s="159"/>
      <c r="NLU61" s="159"/>
      <c r="NLV61" s="159"/>
      <c r="NLW61" s="159"/>
      <c r="NLX61" s="159"/>
      <c r="NLY61" s="159"/>
      <c r="NLZ61" s="159"/>
      <c r="NMA61" s="159"/>
      <c r="NMB61" s="159"/>
      <c r="NMC61" s="159"/>
      <c r="NMD61" s="159"/>
      <c r="NME61" s="159"/>
      <c r="NMF61" s="159"/>
      <c r="NMG61" s="159"/>
      <c r="NMH61" s="159"/>
      <c r="NMI61" s="159"/>
      <c r="NMJ61" s="159"/>
      <c r="NMK61" s="159"/>
      <c r="NML61" s="159"/>
      <c r="NMM61" s="159"/>
      <c r="NMN61" s="159"/>
      <c r="NMO61" s="159"/>
      <c r="NMP61" s="159"/>
      <c r="NMQ61" s="159"/>
      <c r="NMR61" s="159"/>
      <c r="NMS61" s="159"/>
      <c r="NMT61" s="159"/>
      <c r="NMU61" s="159"/>
      <c r="NMV61" s="159"/>
      <c r="NMW61" s="159"/>
      <c r="NMX61" s="159"/>
      <c r="NMY61" s="159"/>
      <c r="NMZ61" s="159"/>
      <c r="NNA61" s="159"/>
      <c r="NNB61" s="159"/>
      <c r="NNC61" s="159"/>
      <c r="NND61" s="159"/>
      <c r="NNE61" s="159"/>
      <c r="NNF61" s="159"/>
      <c r="NNG61" s="159"/>
      <c r="NNH61" s="159"/>
      <c r="NNI61" s="159"/>
      <c r="NNJ61" s="159"/>
      <c r="NNK61" s="159"/>
      <c r="NNL61" s="159"/>
      <c r="NNM61" s="159"/>
      <c r="NNN61" s="159"/>
      <c r="NNO61" s="159"/>
      <c r="NNP61" s="159"/>
      <c r="NNQ61" s="159"/>
      <c r="NNR61" s="159"/>
      <c r="NNS61" s="159"/>
      <c r="NNT61" s="159"/>
      <c r="NNU61" s="159"/>
      <c r="NNV61" s="159"/>
      <c r="NNW61" s="159"/>
      <c r="NNX61" s="159"/>
      <c r="NNY61" s="159"/>
      <c r="NNZ61" s="159"/>
      <c r="NOA61" s="159"/>
      <c r="NOB61" s="159"/>
      <c r="NOC61" s="159"/>
      <c r="NOD61" s="159"/>
      <c r="NOE61" s="159"/>
      <c r="NOF61" s="159"/>
      <c r="NOG61" s="159"/>
      <c r="NOH61" s="159"/>
      <c r="NOI61" s="159"/>
      <c r="NOJ61" s="159"/>
      <c r="NOK61" s="159"/>
      <c r="NOL61" s="159"/>
      <c r="NOM61" s="159"/>
      <c r="NON61" s="159"/>
      <c r="NOO61" s="159"/>
      <c r="NOP61" s="159"/>
      <c r="NOQ61" s="159"/>
      <c r="NOR61" s="159"/>
      <c r="NOS61" s="159"/>
      <c r="NOT61" s="159"/>
      <c r="NOU61" s="159"/>
      <c r="NOV61" s="159"/>
      <c r="NOW61" s="159"/>
      <c r="NOX61" s="159"/>
      <c r="NOY61" s="159"/>
      <c r="NOZ61" s="159"/>
      <c r="NPA61" s="159"/>
      <c r="NPB61" s="159"/>
      <c r="NPC61" s="159"/>
      <c r="NPD61" s="159"/>
      <c r="NPE61" s="159"/>
      <c r="NPF61" s="159"/>
      <c r="NPG61" s="159"/>
      <c r="NPH61" s="159"/>
      <c r="NPI61" s="159"/>
      <c r="NPJ61" s="159"/>
      <c r="NPK61" s="159"/>
      <c r="NPL61" s="159"/>
      <c r="NPM61" s="159"/>
      <c r="NPN61" s="159"/>
      <c r="NPO61" s="159"/>
      <c r="NPP61" s="159"/>
      <c r="NPQ61" s="159"/>
      <c r="NPR61" s="159"/>
      <c r="NPS61" s="159"/>
      <c r="NPT61" s="159"/>
      <c r="NPU61" s="159"/>
      <c r="NPV61" s="159"/>
      <c r="NPW61" s="159"/>
      <c r="NPX61" s="159"/>
      <c r="NPY61" s="159"/>
      <c r="NPZ61" s="159"/>
      <c r="NQA61" s="159"/>
      <c r="NQB61" s="159"/>
      <c r="NQC61" s="159"/>
      <c r="NQD61" s="159"/>
      <c r="NQE61" s="159"/>
      <c r="NQF61" s="159"/>
      <c r="NQG61" s="159"/>
      <c r="NQH61" s="159"/>
      <c r="NQI61" s="159"/>
      <c r="NQJ61" s="159"/>
      <c r="NQK61" s="159"/>
      <c r="NQL61" s="159"/>
      <c r="NQM61" s="159"/>
      <c r="NQN61" s="159"/>
      <c r="NQO61" s="159"/>
      <c r="NQP61" s="159"/>
      <c r="NQQ61" s="159"/>
      <c r="NQR61" s="159"/>
      <c r="NQS61" s="159"/>
      <c r="NQT61" s="159"/>
      <c r="NQU61" s="159"/>
      <c r="NQV61" s="159"/>
      <c r="NQW61" s="159"/>
      <c r="NQX61" s="159"/>
      <c r="NQY61" s="159"/>
      <c r="NQZ61" s="159"/>
      <c r="NRA61" s="159"/>
      <c r="NRB61" s="159"/>
      <c r="NRC61" s="159"/>
      <c r="NRD61" s="159"/>
      <c r="NRE61" s="159"/>
      <c r="NRF61" s="159"/>
      <c r="NRG61" s="159"/>
      <c r="NRH61" s="159"/>
      <c r="NRI61" s="159"/>
      <c r="NRJ61" s="159"/>
      <c r="NRK61" s="159"/>
      <c r="NRL61" s="159"/>
      <c r="NRM61" s="159"/>
      <c r="NRN61" s="159"/>
      <c r="NRO61" s="159"/>
      <c r="NRP61" s="159"/>
      <c r="NRQ61" s="159"/>
      <c r="NRR61" s="159"/>
      <c r="NRS61" s="159"/>
      <c r="NRT61" s="159"/>
      <c r="NRU61" s="159"/>
      <c r="NRV61" s="159"/>
      <c r="NRW61" s="159"/>
      <c r="NRX61" s="159"/>
      <c r="NRY61" s="159"/>
      <c r="NRZ61" s="159"/>
      <c r="NSA61" s="159"/>
      <c r="NSB61" s="159"/>
      <c r="NSC61" s="159"/>
      <c r="NSD61" s="159"/>
      <c r="NSE61" s="159"/>
      <c r="NSF61" s="159"/>
      <c r="NSG61" s="159"/>
      <c r="NSH61" s="159"/>
      <c r="NSI61" s="159"/>
      <c r="NSJ61" s="159"/>
      <c r="NSK61" s="159"/>
      <c r="NSL61" s="159"/>
      <c r="NSM61" s="159"/>
      <c r="NSN61" s="159"/>
      <c r="NSO61" s="159"/>
      <c r="NSP61" s="159"/>
      <c r="NSQ61" s="159"/>
      <c r="NSR61" s="159"/>
      <c r="NSS61" s="159"/>
      <c r="NST61" s="159"/>
      <c r="NSU61" s="159"/>
      <c r="NSV61" s="159"/>
      <c r="NSW61" s="159"/>
      <c r="NSX61" s="159"/>
      <c r="NSY61" s="159"/>
      <c r="NSZ61" s="159"/>
      <c r="NTA61" s="159"/>
      <c r="NTB61" s="159"/>
      <c r="NTC61" s="159"/>
      <c r="NTD61" s="159"/>
      <c r="NTE61" s="159"/>
      <c r="NTF61" s="159"/>
      <c r="NTG61" s="159"/>
      <c r="NTH61" s="159"/>
      <c r="NTI61" s="159"/>
      <c r="NTJ61" s="159"/>
      <c r="NTK61" s="159"/>
      <c r="NTL61" s="159"/>
      <c r="NTM61" s="159"/>
      <c r="NTN61" s="159"/>
      <c r="NTO61" s="159"/>
      <c r="NTP61" s="159"/>
      <c r="NTQ61" s="159"/>
      <c r="NTR61" s="159"/>
      <c r="NTS61" s="159"/>
      <c r="NTT61" s="159"/>
      <c r="NTU61" s="159"/>
      <c r="NTV61" s="159"/>
      <c r="NTW61" s="159"/>
      <c r="NTX61" s="159"/>
      <c r="NTY61" s="159"/>
      <c r="NTZ61" s="159"/>
      <c r="NUA61" s="159"/>
      <c r="NUB61" s="159"/>
      <c r="NUC61" s="159"/>
      <c r="NUD61" s="159"/>
      <c r="NUE61" s="159"/>
      <c r="NUF61" s="159"/>
      <c r="NUG61" s="159"/>
      <c r="NUH61" s="159"/>
      <c r="NUI61" s="159"/>
      <c r="NUJ61" s="159"/>
      <c r="NUK61" s="159"/>
      <c r="NUL61" s="159"/>
      <c r="NUM61" s="159"/>
      <c r="NUN61" s="159"/>
      <c r="NUO61" s="159"/>
      <c r="NUP61" s="159"/>
      <c r="NUQ61" s="159"/>
      <c r="NUR61" s="159"/>
      <c r="NUS61" s="159"/>
      <c r="NUT61" s="159"/>
      <c r="NUU61" s="159"/>
      <c r="NUV61" s="159"/>
      <c r="NUW61" s="159"/>
      <c r="NUX61" s="159"/>
      <c r="NUY61" s="159"/>
      <c r="NUZ61" s="159"/>
      <c r="NVA61" s="159"/>
      <c r="NVB61" s="159"/>
      <c r="NVC61" s="159"/>
      <c r="NVD61" s="159"/>
      <c r="NVE61" s="159"/>
      <c r="NVF61" s="159"/>
      <c r="NVG61" s="159"/>
      <c r="NVH61" s="159"/>
      <c r="NVI61" s="159"/>
      <c r="NVJ61" s="159"/>
      <c r="NVK61" s="159"/>
      <c r="NVL61" s="159"/>
      <c r="NVM61" s="159"/>
      <c r="NVN61" s="159"/>
      <c r="NVO61" s="159"/>
      <c r="NVP61" s="159"/>
      <c r="NVQ61" s="159"/>
      <c r="NVR61" s="159"/>
      <c r="NVS61" s="159"/>
      <c r="NVT61" s="159"/>
      <c r="NVU61" s="159"/>
      <c r="NVV61" s="159"/>
      <c r="NVW61" s="159"/>
      <c r="NVX61" s="159"/>
      <c r="NVY61" s="159"/>
      <c r="NVZ61" s="159"/>
      <c r="NWA61" s="159"/>
      <c r="NWB61" s="159"/>
      <c r="NWC61" s="159"/>
      <c r="NWD61" s="159"/>
      <c r="NWE61" s="159"/>
      <c r="NWF61" s="159"/>
      <c r="NWG61" s="159"/>
      <c r="NWH61" s="159"/>
      <c r="NWI61" s="159"/>
      <c r="NWJ61" s="159"/>
      <c r="NWK61" s="159"/>
      <c r="NWL61" s="159"/>
      <c r="NWM61" s="159"/>
      <c r="NWN61" s="159"/>
      <c r="NWO61" s="159"/>
      <c r="NWP61" s="159"/>
      <c r="NWQ61" s="159"/>
      <c r="NWR61" s="159"/>
      <c r="NWS61" s="159"/>
      <c r="NWT61" s="159"/>
      <c r="NWU61" s="159"/>
      <c r="NWV61" s="159"/>
      <c r="NWW61" s="159"/>
      <c r="NWX61" s="159"/>
      <c r="NWY61" s="159"/>
      <c r="NWZ61" s="159"/>
      <c r="NXA61" s="159"/>
      <c r="NXB61" s="159"/>
      <c r="NXC61" s="159"/>
      <c r="NXD61" s="159"/>
      <c r="NXE61" s="159"/>
      <c r="NXF61" s="159"/>
      <c r="NXG61" s="159"/>
      <c r="NXH61" s="159"/>
      <c r="NXI61" s="159"/>
      <c r="NXJ61" s="159"/>
      <c r="NXK61" s="159"/>
      <c r="NXL61" s="159"/>
      <c r="NXM61" s="159"/>
      <c r="NXN61" s="159"/>
      <c r="NXO61" s="159"/>
      <c r="NXP61" s="159"/>
      <c r="NXQ61" s="159"/>
      <c r="NXR61" s="159"/>
      <c r="NXS61" s="159"/>
      <c r="NXT61" s="159"/>
      <c r="NXU61" s="159"/>
      <c r="NXV61" s="159"/>
      <c r="NXW61" s="159"/>
      <c r="NXX61" s="159"/>
      <c r="NXY61" s="159"/>
      <c r="NXZ61" s="159"/>
      <c r="NYA61" s="159"/>
      <c r="NYB61" s="159"/>
      <c r="NYC61" s="159"/>
      <c r="NYD61" s="159"/>
      <c r="NYE61" s="159"/>
      <c r="NYF61" s="159"/>
      <c r="NYG61" s="159"/>
      <c r="NYH61" s="159"/>
      <c r="NYI61" s="159"/>
      <c r="NYJ61" s="159"/>
      <c r="NYK61" s="159"/>
      <c r="NYL61" s="159"/>
      <c r="NYM61" s="159"/>
      <c r="NYN61" s="159"/>
      <c r="NYO61" s="159"/>
      <c r="NYP61" s="159"/>
      <c r="NYQ61" s="159"/>
      <c r="NYR61" s="159"/>
      <c r="NYS61" s="159"/>
      <c r="NYT61" s="159"/>
      <c r="NYU61" s="159"/>
      <c r="NYV61" s="159"/>
      <c r="NYW61" s="159"/>
      <c r="NYX61" s="159"/>
      <c r="NYY61" s="159"/>
      <c r="NYZ61" s="159"/>
      <c r="NZA61" s="159"/>
      <c r="NZB61" s="159"/>
      <c r="NZC61" s="159"/>
      <c r="NZD61" s="159"/>
      <c r="NZE61" s="159"/>
      <c r="NZF61" s="159"/>
      <c r="NZG61" s="159"/>
      <c r="NZH61" s="159"/>
      <c r="NZI61" s="159"/>
      <c r="NZJ61" s="159"/>
      <c r="NZK61" s="159"/>
      <c r="NZL61" s="159"/>
      <c r="NZM61" s="159"/>
      <c r="NZN61" s="159"/>
      <c r="NZO61" s="159"/>
      <c r="NZP61" s="159"/>
      <c r="NZQ61" s="159"/>
      <c r="NZR61" s="159"/>
      <c r="NZS61" s="159"/>
      <c r="NZT61" s="159"/>
      <c r="NZU61" s="159"/>
      <c r="NZV61" s="159"/>
      <c r="NZW61" s="159"/>
      <c r="NZX61" s="159"/>
      <c r="NZY61" s="159"/>
      <c r="NZZ61" s="159"/>
      <c r="OAA61" s="159"/>
      <c r="OAB61" s="159"/>
      <c r="OAC61" s="159"/>
      <c r="OAD61" s="159"/>
      <c r="OAE61" s="159"/>
      <c r="OAF61" s="159"/>
      <c r="OAG61" s="159"/>
      <c r="OAH61" s="159"/>
      <c r="OAI61" s="159"/>
      <c r="OAJ61" s="159"/>
      <c r="OAK61" s="159"/>
      <c r="OAL61" s="159"/>
      <c r="OAM61" s="159"/>
      <c r="OAN61" s="159"/>
      <c r="OAO61" s="159"/>
      <c r="OAP61" s="159"/>
      <c r="OAQ61" s="159"/>
      <c r="OAR61" s="159"/>
      <c r="OAS61" s="159"/>
      <c r="OAT61" s="159"/>
      <c r="OAU61" s="159"/>
      <c r="OAV61" s="159"/>
      <c r="OAW61" s="159"/>
      <c r="OAX61" s="159"/>
      <c r="OAY61" s="159"/>
      <c r="OAZ61" s="159"/>
      <c r="OBA61" s="159"/>
      <c r="OBB61" s="159"/>
      <c r="OBC61" s="159"/>
      <c r="OBD61" s="159"/>
      <c r="OBE61" s="159"/>
      <c r="OBF61" s="159"/>
      <c r="OBG61" s="159"/>
      <c r="OBH61" s="159"/>
      <c r="OBI61" s="159"/>
      <c r="OBJ61" s="159"/>
      <c r="OBK61" s="159"/>
      <c r="OBL61" s="159"/>
      <c r="OBM61" s="159"/>
      <c r="OBN61" s="159"/>
      <c r="OBO61" s="159"/>
      <c r="OBP61" s="159"/>
      <c r="OBQ61" s="159"/>
      <c r="OBR61" s="159"/>
      <c r="OBS61" s="159"/>
      <c r="OBT61" s="159"/>
      <c r="OBU61" s="159"/>
      <c r="OBV61" s="159"/>
      <c r="OBW61" s="159"/>
      <c r="OBX61" s="159"/>
      <c r="OBY61" s="159"/>
      <c r="OBZ61" s="159"/>
      <c r="OCA61" s="159"/>
      <c r="OCB61" s="159"/>
      <c r="OCC61" s="159"/>
      <c r="OCD61" s="159"/>
      <c r="OCE61" s="159"/>
      <c r="OCF61" s="159"/>
      <c r="OCG61" s="159"/>
      <c r="OCH61" s="159"/>
      <c r="OCI61" s="159"/>
      <c r="OCJ61" s="159"/>
      <c r="OCK61" s="159"/>
      <c r="OCL61" s="159"/>
      <c r="OCM61" s="159"/>
      <c r="OCN61" s="159"/>
      <c r="OCO61" s="159"/>
      <c r="OCP61" s="159"/>
      <c r="OCQ61" s="159"/>
      <c r="OCR61" s="159"/>
      <c r="OCS61" s="159"/>
      <c r="OCT61" s="159"/>
      <c r="OCU61" s="159"/>
      <c r="OCV61" s="159"/>
      <c r="OCW61" s="159"/>
      <c r="OCX61" s="159"/>
      <c r="OCY61" s="159"/>
      <c r="OCZ61" s="159"/>
      <c r="ODA61" s="159"/>
      <c r="ODB61" s="159"/>
      <c r="ODC61" s="159"/>
      <c r="ODD61" s="159"/>
      <c r="ODE61" s="159"/>
      <c r="ODF61" s="159"/>
      <c r="ODG61" s="159"/>
      <c r="ODH61" s="159"/>
      <c r="ODI61" s="159"/>
      <c r="ODJ61" s="159"/>
      <c r="ODK61" s="159"/>
      <c r="ODL61" s="159"/>
      <c r="ODM61" s="159"/>
      <c r="ODN61" s="159"/>
      <c r="ODO61" s="159"/>
      <c r="ODP61" s="159"/>
      <c r="ODQ61" s="159"/>
      <c r="ODR61" s="159"/>
      <c r="ODS61" s="159"/>
      <c r="ODT61" s="159"/>
      <c r="ODU61" s="159"/>
      <c r="ODV61" s="159"/>
      <c r="ODW61" s="159"/>
      <c r="ODX61" s="159"/>
      <c r="ODY61" s="159"/>
      <c r="ODZ61" s="159"/>
      <c r="OEA61" s="159"/>
      <c r="OEB61" s="159"/>
      <c r="OEC61" s="159"/>
      <c r="OED61" s="159"/>
      <c r="OEE61" s="159"/>
      <c r="OEF61" s="159"/>
      <c r="OEG61" s="159"/>
      <c r="OEH61" s="159"/>
      <c r="OEI61" s="159"/>
      <c r="OEJ61" s="159"/>
      <c r="OEK61" s="159"/>
      <c r="OEL61" s="159"/>
      <c r="OEM61" s="159"/>
      <c r="OEN61" s="159"/>
      <c r="OEO61" s="159"/>
      <c r="OEP61" s="159"/>
      <c r="OEQ61" s="159"/>
      <c r="OER61" s="159"/>
      <c r="OES61" s="159"/>
      <c r="OET61" s="159"/>
      <c r="OEU61" s="159"/>
      <c r="OEV61" s="159"/>
      <c r="OEW61" s="159"/>
      <c r="OEX61" s="159"/>
      <c r="OEY61" s="159"/>
      <c r="OEZ61" s="159"/>
      <c r="OFA61" s="159"/>
      <c r="OFB61" s="159"/>
      <c r="OFC61" s="159"/>
      <c r="OFD61" s="159"/>
      <c r="OFE61" s="159"/>
      <c r="OFF61" s="159"/>
      <c r="OFG61" s="159"/>
      <c r="OFH61" s="159"/>
      <c r="OFI61" s="159"/>
      <c r="OFJ61" s="159"/>
      <c r="OFK61" s="159"/>
      <c r="OFL61" s="159"/>
      <c r="OFM61" s="159"/>
      <c r="OFN61" s="159"/>
      <c r="OFO61" s="159"/>
      <c r="OFP61" s="159"/>
      <c r="OFQ61" s="159"/>
      <c r="OFR61" s="159"/>
      <c r="OFS61" s="159"/>
      <c r="OFT61" s="159"/>
      <c r="OFU61" s="159"/>
      <c r="OFV61" s="159"/>
      <c r="OFW61" s="159"/>
      <c r="OFX61" s="159"/>
      <c r="OFY61" s="159"/>
      <c r="OFZ61" s="159"/>
      <c r="OGA61" s="159"/>
      <c r="OGB61" s="159"/>
      <c r="OGC61" s="159"/>
      <c r="OGD61" s="159"/>
      <c r="OGE61" s="159"/>
      <c r="OGF61" s="159"/>
      <c r="OGG61" s="159"/>
      <c r="OGH61" s="159"/>
      <c r="OGI61" s="159"/>
      <c r="OGJ61" s="159"/>
      <c r="OGK61" s="159"/>
      <c r="OGL61" s="159"/>
      <c r="OGM61" s="159"/>
      <c r="OGN61" s="159"/>
      <c r="OGO61" s="159"/>
      <c r="OGP61" s="159"/>
      <c r="OGQ61" s="159"/>
      <c r="OGR61" s="159"/>
      <c r="OGS61" s="159"/>
      <c r="OGT61" s="159"/>
      <c r="OGU61" s="159"/>
      <c r="OGV61" s="159"/>
      <c r="OGW61" s="159"/>
      <c r="OGX61" s="159"/>
      <c r="OGY61" s="159"/>
      <c r="OGZ61" s="159"/>
      <c r="OHA61" s="159"/>
      <c r="OHB61" s="159"/>
      <c r="OHC61" s="159"/>
      <c r="OHD61" s="159"/>
      <c r="OHE61" s="159"/>
      <c r="OHF61" s="159"/>
      <c r="OHG61" s="159"/>
      <c r="OHH61" s="159"/>
      <c r="OHI61" s="159"/>
      <c r="OHJ61" s="159"/>
      <c r="OHK61" s="159"/>
      <c r="OHL61" s="159"/>
      <c r="OHM61" s="159"/>
      <c r="OHN61" s="159"/>
      <c r="OHO61" s="159"/>
      <c r="OHP61" s="159"/>
      <c r="OHQ61" s="159"/>
      <c r="OHR61" s="159"/>
      <c r="OHS61" s="159"/>
      <c r="OHT61" s="159"/>
      <c r="OHU61" s="159"/>
      <c r="OHV61" s="159"/>
      <c r="OHW61" s="159"/>
      <c r="OHX61" s="159"/>
      <c r="OHY61" s="159"/>
      <c r="OHZ61" s="159"/>
      <c r="OIA61" s="159"/>
      <c r="OIB61" s="159"/>
      <c r="OIC61" s="159"/>
      <c r="OID61" s="159"/>
      <c r="OIE61" s="159"/>
      <c r="OIF61" s="159"/>
      <c r="OIG61" s="159"/>
      <c r="OIH61" s="159"/>
      <c r="OII61" s="159"/>
      <c r="OIJ61" s="159"/>
      <c r="OIK61" s="159"/>
      <c r="OIL61" s="159"/>
      <c r="OIM61" s="159"/>
      <c r="OIN61" s="159"/>
      <c r="OIO61" s="159"/>
      <c r="OIP61" s="159"/>
      <c r="OIQ61" s="159"/>
      <c r="OIR61" s="159"/>
      <c r="OIS61" s="159"/>
      <c r="OIT61" s="159"/>
      <c r="OIU61" s="159"/>
      <c r="OIV61" s="159"/>
      <c r="OIW61" s="159"/>
      <c r="OIX61" s="159"/>
      <c r="OIY61" s="159"/>
      <c r="OIZ61" s="159"/>
      <c r="OJA61" s="159"/>
      <c r="OJB61" s="159"/>
      <c r="OJC61" s="159"/>
      <c r="OJD61" s="159"/>
      <c r="OJE61" s="159"/>
      <c r="OJF61" s="159"/>
      <c r="OJG61" s="159"/>
      <c r="OJH61" s="159"/>
      <c r="OJI61" s="159"/>
      <c r="OJJ61" s="159"/>
      <c r="OJK61" s="159"/>
      <c r="OJL61" s="159"/>
      <c r="OJM61" s="159"/>
      <c r="OJN61" s="159"/>
      <c r="OJO61" s="159"/>
      <c r="OJP61" s="159"/>
      <c r="OJQ61" s="159"/>
      <c r="OJR61" s="159"/>
      <c r="OJS61" s="159"/>
      <c r="OJT61" s="159"/>
      <c r="OJU61" s="159"/>
      <c r="OJV61" s="159"/>
      <c r="OJW61" s="159"/>
      <c r="OJX61" s="159"/>
      <c r="OJY61" s="159"/>
      <c r="OJZ61" s="159"/>
      <c r="OKA61" s="159"/>
      <c r="OKB61" s="159"/>
      <c r="OKC61" s="159"/>
      <c r="OKD61" s="159"/>
      <c r="OKE61" s="159"/>
      <c r="OKF61" s="159"/>
      <c r="OKG61" s="159"/>
      <c r="OKH61" s="159"/>
      <c r="OKI61" s="159"/>
      <c r="OKJ61" s="159"/>
      <c r="OKK61" s="159"/>
      <c r="OKL61" s="159"/>
      <c r="OKM61" s="159"/>
      <c r="OKN61" s="159"/>
      <c r="OKO61" s="159"/>
      <c r="OKP61" s="159"/>
      <c r="OKQ61" s="159"/>
      <c r="OKR61" s="159"/>
      <c r="OKS61" s="159"/>
      <c r="OKT61" s="159"/>
      <c r="OKU61" s="159"/>
      <c r="OKV61" s="159"/>
      <c r="OKW61" s="159"/>
      <c r="OKX61" s="159"/>
      <c r="OKY61" s="159"/>
      <c r="OKZ61" s="159"/>
      <c r="OLA61" s="159"/>
      <c r="OLB61" s="159"/>
      <c r="OLC61" s="159"/>
      <c r="OLD61" s="159"/>
      <c r="OLE61" s="159"/>
      <c r="OLF61" s="159"/>
      <c r="OLG61" s="159"/>
      <c r="OLH61" s="159"/>
      <c r="OLI61" s="159"/>
      <c r="OLJ61" s="159"/>
      <c r="OLK61" s="159"/>
      <c r="OLL61" s="159"/>
      <c r="OLM61" s="159"/>
      <c r="OLN61" s="159"/>
      <c r="OLO61" s="159"/>
      <c r="OLP61" s="159"/>
      <c r="OLQ61" s="159"/>
      <c r="OLR61" s="159"/>
      <c r="OLS61" s="159"/>
      <c r="OLT61" s="159"/>
      <c r="OLU61" s="159"/>
      <c r="OLV61" s="159"/>
      <c r="OLW61" s="159"/>
      <c r="OLX61" s="159"/>
      <c r="OLY61" s="159"/>
      <c r="OLZ61" s="159"/>
      <c r="OMA61" s="159"/>
      <c r="OMB61" s="159"/>
      <c r="OMC61" s="159"/>
      <c r="OMD61" s="159"/>
      <c r="OME61" s="159"/>
      <c r="OMF61" s="159"/>
      <c r="OMG61" s="159"/>
      <c r="OMH61" s="159"/>
      <c r="OMI61" s="159"/>
      <c r="OMJ61" s="159"/>
      <c r="OMK61" s="159"/>
      <c r="OML61" s="159"/>
      <c r="OMM61" s="159"/>
      <c r="OMN61" s="159"/>
      <c r="OMO61" s="159"/>
      <c r="OMP61" s="159"/>
      <c r="OMQ61" s="159"/>
      <c r="OMR61" s="159"/>
      <c r="OMS61" s="159"/>
      <c r="OMT61" s="159"/>
      <c r="OMU61" s="159"/>
      <c r="OMV61" s="159"/>
      <c r="OMW61" s="159"/>
      <c r="OMX61" s="159"/>
      <c r="OMY61" s="159"/>
      <c r="OMZ61" s="159"/>
      <c r="ONA61" s="159"/>
      <c r="ONB61" s="159"/>
      <c r="ONC61" s="159"/>
      <c r="OND61" s="159"/>
      <c r="ONE61" s="159"/>
      <c r="ONF61" s="159"/>
      <c r="ONG61" s="159"/>
      <c r="ONH61" s="159"/>
      <c r="ONI61" s="159"/>
      <c r="ONJ61" s="159"/>
      <c r="ONK61" s="159"/>
      <c r="ONL61" s="159"/>
      <c r="ONM61" s="159"/>
      <c r="ONN61" s="159"/>
      <c r="ONO61" s="159"/>
      <c r="ONP61" s="159"/>
      <c r="ONQ61" s="159"/>
      <c r="ONR61" s="159"/>
      <c r="ONS61" s="159"/>
      <c r="ONT61" s="159"/>
      <c r="ONU61" s="159"/>
      <c r="ONV61" s="159"/>
      <c r="ONW61" s="159"/>
      <c r="ONX61" s="159"/>
      <c r="ONY61" s="159"/>
      <c r="ONZ61" s="159"/>
      <c r="OOA61" s="159"/>
      <c r="OOB61" s="159"/>
      <c r="OOC61" s="159"/>
      <c r="OOD61" s="159"/>
      <c r="OOE61" s="159"/>
      <c r="OOF61" s="159"/>
      <c r="OOG61" s="159"/>
      <c r="OOH61" s="159"/>
      <c r="OOI61" s="159"/>
      <c r="OOJ61" s="159"/>
      <c r="OOK61" s="159"/>
      <c r="OOL61" s="159"/>
      <c r="OOM61" s="159"/>
      <c r="OON61" s="159"/>
      <c r="OOO61" s="159"/>
      <c r="OOP61" s="159"/>
      <c r="OOQ61" s="159"/>
      <c r="OOR61" s="159"/>
      <c r="OOS61" s="159"/>
      <c r="OOT61" s="159"/>
      <c r="OOU61" s="159"/>
      <c r="OOV61" s="159"/>
      <c r="OOW61" s="159"/>
      <c r="OOX61" s="159"/>
      <c r="OOY61" s="159"/>
      <c r="OOZ61" s="159"/>
      <c r="OPA61" s="159"/>
      <c r="OPB61" s="159"/>
      <c r="OPC61" s="159"/>
      <c r="OPD61" s="159"/>
      <c r="OPE61" s="159"/>
      <c r="OPF61" s="159"/>
      <c r="OPG61" s="159"/>
      <c r="OPH61" s="159"/>
      <c r="OPI61" s="159"/>
      <c r="OPJ61" s="159"/>
      <c r="OPK61" s="159"/>
      <c r="OPL61" s="159"/>
      <c r="OPM61" s="159"/>
      <c r="OPN61" s="159"/>
      <c r="OPO61" s="159"/>
      <c r="OPP61" s="159"/>
      <c r="OPQ61" s="159"/>
      <c r="OPR61" s="159"/>
      <c r="OPS61" s="159"/>
      <c r="OPT61" s="159"/>
      <c r="OPU61" s="159"/>
      <c r="OPV61" s="159"/>
      <c r="OPW61" s="159"/>
      <c r="OPX61" s="159"/>
      <c r="OPY61" s="159"/>
      <c r="OPZ61" s="159"/>
      <c r="OQA61" s="159"/>
      <c r="OQB61" s="159"/>
      <c r="OQC61" s="159"/>
      <c r="OQD61" s="159"/>
      <c r="OQE61" s="159"/>
      <c r="OQF61" s="159"/>
      <c r="OQG61" s="159"/>
      <c r="OQH61" s="159"/>
      <c r="OQI61" s="159"/>
      <c r="OQJ61" s="159"/>
      <c r="OQK61" s="159"/>
      <c r="OQL61" s="159"/>
      <c r="OQM61" s="159"/>
      <c r="OQN61" s="159"/>
      <c r="OQO61" s="159"/>
      <c r="OQP61" s="159"/>
      <c r="OQQ61" s="159"/>
      <c r="OQR61" s="159"/>
      <c r="OQS61" s="159"/>
      <c r="OQT61" s="159"/>
      <c r="OQU61" s="159"/>
      <c r="OQV61" s="159"/>
      <c r="OQW61" s="159"/>
      <c r="OQX61" s="159"/>
      <c r="OQY61" s="159"/>
      <c r="OQZ61" s="159"/>
      <c r="ORA61" s="159"/>
      <c r="ORB61" s="159"/>
      <c r="ORC61" s="159"/>
      <c r="ORD61" s="159"/>
      <c r="ORE61" s="159"/>
      <c r="ORF61" s="159"/>
      <c r="ORG61" s="159"/>
      <c r="ORH61" s="159"/>
      <c r="ORI61" s="159"/>
      <c r="ORJ61" s="159"/>
      <c r="ORK61" s="159"/>
      <c r="ORL61" s="159"/>
      <c r="ORM61" s="159"/>
      <c r="ORN61" s="159"/>
      <c r="ORO61" s="159"/>
      <c r="ORP61" s="159"/>
      <c r="ORQ61" s="159"/>
      <c r="ORR61" s="159"/>
      <c r="ORS61" s="159"/>
      <c r="ORT61" s="159"/>
      <c r="ORU61" s="159"/>
      <c r="ORV61" s="159"/>
      <c r="ORW61" s="159"/>
      <c r="ORX61" s="159"/>
      <c r="ORY61" s="159"/>
      <c r="ORZ61" s="159"/>
      <c r="OSA61" s="159"/>
      <c r="OSB61" s="159"/>
      <c r="OSC61" s="159"/>
      <c r="OSD61" s="159"/>
      <c r="OSE61" s="159"/>
      <c r="OSF61" s="159"/>
      <c r="OSG61" s="159"/>
      <c r="OSH61" s="159"/>
      <c r="OSI61" s="159"/>
      <c r="OSJ61" s="159"/>
      <c r="OSK61" s="159"/>
      <c r="OSL61" s="159"/>
      <c r="OSM61" s="159"/>
      <c r="OSN61" s="159"/>
      <c r="OSO61" s="159"/>
      <c r="OSP61" s="159"/>
      <c r="OSQ61" s="159"/>
      <c r="OSR61" s="159"/>
      <c r="OSS61" s="159"/>
      <c r="OST61" s="159"/>
      <c r="OSU61" s="159"/>
      <c r="OSV61" s="159"/>
      <c r="OSW61" s="159"/>
      <c r="OSX61" s="159"/>
      <c r="OSY61" s="159"/>
      <c r="OSZ61" s="159"/>
      <c r="OTA61" s="159"/>
      <c r="OTB61" s="159"/>
      <c r="OTC61" s="159"/>
      <c r="OTD61" s="159"/>
      <c r="OTE61" s="159"/>
      <c r="OTF61" s="159"/>
      <c r="OTG61" s="159"/>
      <c r="OTH61" s="159"/>
      <c r="OTI61" s="159"/>
      <c r="OTJ61" s="159"/>
      <c r="OTK61" s="159"/>
      <c r="OTL61" s="159"/>
      <c r="OTM61" s="159"/>
      <c r="OTN61" s="159"/>
      <c r="OTO61" s="159"/>
      <c r="OTP61" s="159"/>
      <c r="OTQ61" s="159"/>
      <c r="OTR61" s="159"/>
      <c r="OTS61" s="159"/>
      <c r="OTT61" s="159"/>
      <c r="OTU61" s="159"/>
      <c r="OTV61" s="159"/>
      <c r="OTW61" s="159"/>
      <c r="OTX61" s="159"/>
      <c r="OTY61" s="159"/>
      <c r="OTZ61" s="159"/>
      <c r="OUA61" s="159"/>
      <c r="OUB61" s="159"/>
      <c r="OUC61" s="159"/>
      <c r="OUD61" s="159"/>
      <c r="OUE61" s="159"/>
      <c r="OUF61" s="159"/>
      <c r="OUG61" s="159"/>
      <c r="OUH61" s="159"/>
      <c r="OUI61" s="159"/>
      <c r="OUJ61" s="159"/>
      <c r="OUK61" s="159"/>
      <c r="OUL61" s="159"/>
      <c r="OUM61" s="159"/>
      <c r="OUN61" s="159"/>
      <c r="OUO61" s="159"/>
      <c r="OUP61" s="159"/>
      <c r="OUQ61" s="159"/>
      <c r="OUR61" s="159"/>
      <c r="OUS61" s="159"/>
      <c r="OUT61" s="159"/>
      <c r="OUU61" s="159"/>
      <c r="OUV61" s="159"/>
      <c r="OUW61" s="159"/>
      <c r="OUX61" s="159"/>
      <c r="OUY61" s="159"/>
      <c r="OUZ61" s="159"/>
      <c r="OVA61" s="159"/>
      <c r="OVB61" s="159"/>
      <c r="OVC61" s="159"/>
      <c r="OVD61" s="159"/>
      <c r="OVE61" s="159"/>
      <c r="OVF61" s="159"/>
      <c r="OVG61" s="159"/>
      <c r="OVH61" s="159"/>
      <c r="OVI61" s="159"/>
      <c r="OVJ61" s="159"/>
      <c r="OVK61" s="159"/>
      <c r="OVL61" s="159"/>
      <c r="OVM61" s="159"/>
      <c r="OVN61" s="159"/>
      <c r="OVO61" s="159"/>
      <c r="OVP61" s="159"/>
      <c r="OVQ61" s="159"/>
      <c r="OVR61" s="159"/>
      <c r="OVS61" s="159"/>
      <c r="OVT61" s="159"/>
      <c r="OVU61" s="159"/>
      <c r="OVV61" s="159"/>
      <c r="OVW61" s="159"/>
      <c r="OVX61" s="159"/>
      <c r="OVY61" s="159"/>
      <c r="OVZ61" s="159"/>
      <c r="OWA61" s="159"/>
      <c r="OWB61" s="159"/>
      <c r="OWC61" s="159"/>
      <c r="OWD61" s="159"/>
      <c r="OWE61" s="159"/>
      <c r="OWF61" s="159"/>
      <c r="OWG61" s="159"/>
      <c r="OWH61" s="159"/>
      <c r="OWI61" s="159"/>
      <c r="OWJ61" s="159"/>
      <c r="OWK61" s="159"/>
      <c r="OWL61" s="159"/>
      <c r="OWM61" s="159"/>
      <c r="OWN61" s="159"/>
      <c r="OWO61" s="159"/>
      <c r="OWP61" s="159"/>
      <c r="OWQ61" s="159"/>
      <c r="OWR61" s="159"/>
      <c r="OWS61" s="159"/>
      <c r="OWT61" s="159"/>
      <c r="OWU61" s="159"/>
      <c r="OWV61" s="159"/>
      <c r="OWW61" s="159"/>
      <c r="OWX61" s="159"/>
      <c r="OWY61" s="159"/>
      <c r="OWZ61" s="159"/>
      <c r="OXA61" s="159"/>
      <c r="OXB61" s="159"/>
      <c r="OXC61" s="159"/>
      <c r="OXD61" s="159"/>
      <c r="OXE61" s="159"/>
      <c r="OXF61" s="159"/>
      <c r="OXG61" s="159"/>
      <c r="OXH61" s="159"/>
      <c r="OXI61" s="159"/>
      <c r="OXJ61" s="159"/>
      <c r="OXK61" s="159"/>
      <c r="OXL61" s="159"/>
      <c r="OXM61" s="159"/>
      <c r="OXN61" s="159"/>
      <c r="OXO61" s="159"/>
      <c r="OXP61" s="159"/>
      <c r="OXQ61" s="159"/>
      <c r="OXR61" s="159"/>
      <c r="OXS61" s="159"/>
      <c r="OXT61" s="159"/>
      <c r="OXU61" s="159"/>
      <c r="OXV61" s="159"/>
      <c r="OXW61" s="159"/>
      <c r="OXX61" s="159"/>
      <c r="OXY61" s="159"/>
      <c r="OXZ61" s="159"/>
      <c r="OYA61" s="159"/>
      <c r="OYB61" s="159"/>
      <c r="OYC61" s="159"/>
      <c r="OYD61" s="159"/>
      <c r="OYE61" s="159"/>
      <c r="OYF61" s="159"/>
      <c r="OYG61" s="159"/>
      <c r="OYH61" s="159"/>
      <c r="OYI61" s="159"/>
      <c r="OYJ61" s="159"/>
      <c r="OYK61" s="159"/>
      <c r="OYL61" s="159"/>
      <c r="OYM61" s="159"/>
      <c r="OYN61" s="159"/>
      <c r="OYO61" s="159"/>
      <c r="OYP61" s="159"/>
      <c r="OYQ61" s="159"/>
      <c r="OYR61" s="159"/>
      <c r="OYS61" s="159"/>
      <c r="OYT61" s="159"/>
      <c r="OYU61" s="159"/>
      <c r="OYV61" s="159"/>
      <c r="OYW61" s="159"/>
      <c r="OYX61" s="159"/>
      <c r="OYY61" s="159"/>
      <c r="OYZ61" s="159"/>
      <c r="OZA61" s="159"/>
      <c r="OZB61" s="159"/>
      <c r="OZC61" s="159"/>
      <c r="OZD61" s="159"/>
      <c r="OZE61" s="159"/>
      <c r="OZF61" s="159"/>
      <c r="OZG61" s="159"/>
      <c r="OZH61" s="159"/>
      <c r="OZI61" s="159"/>
      <c r="OZJ61" s="159"/>
      <c r="OZK61" s="159"/>
      <c r="OZL61" s="159"/>
      <c r="OZM61" s="159"/>
      <c r="OZN61" s="159"/>
      <c r="OZO61" s="159"/>
      <c r="OZP61" s="159"/>
      <c r="OZQ61" s="159"/>
      <c r="OZR61" s="159"/>
      <c r="OZS61" s="159"/>
      <c r="OZT61" s="159"/>
      <c r="OZU61" s="159"/>
      <c r="OZV61" s="159"/>
      <c r="OZW61" s="159"/>
      <c r="OZX61" s="159"/>
      <c r="OZY61" s="159"/>
      <c r="OZZ61" s="159"/>
      <c r="PAA61" s="159"/>
      <c r="PAB61" s="159"/>
      <c r="PAC61" s="159"/>
      <c r="PAD61" s="159"/>
      <c r="PAE61" s="159"/>
      <c r="PAF61" s="159"/>
      <c r="PAG61" s="159"/>
      <c r="PAH61" s="159"/>
      <c r="PAI61" s="159"/>
      <c r="PAJ61" s="159"/>
      <c r="PAK61" s="159"/>
      <c r="PAL61" s="159"/>
      <c r="PAM61" s="159"/>
      <c r="PAN61" s="159"/>
      <c r="PAO61" s="159"/>
      <c r="PAP61" s="159"/>
      <c r="PAQ61" s="159"/>
      <c r="PAR61" s="159"/>
      <c r="PAS61" s="159"/>
      <c r="PAT61" s="159"/>
      <c r="PAU61" s="159"/>
      <c r="PAV61" s="159"/>
      <c r="PAW61" s="159"/>
      <c r="PAX61" s="159"/>
      <c r="PAY61" s="159"/>
      <c r="PAZ61" s="159"/>
      <c r="PBA61" s="159"/>
      <c r="PBB61" s="159"/>
      <c r="PBC61" s="159"/>
      <c r="PBD61" s="159"/>
      <c r="PBE61" s="159"/>
      <c r="PBF61" s="159"/>
      <c r="PBG61" s="159"/>
      <c r="PBH61" s="159"/>
      <c r="PBI61" s="159"/>
      <c r="PBJ61" s="159"/>
      <c r="PBK61" s="159"/>
      <c r="PBL61" s="159"/>
      <c r="PBM61" s="159"/>
      <c r="PBN61" s="159"/>
      <c r="PBO61" s="159"/>
      <c r="PBP61" s="159"/>
      <c r="PBQ61" s="159"/>
      <c r="PBR61" s="159"/>
      <c r="PBS61" s="159"/>
      <c r="PBT61" s="159"/>
      <c r="PBU61" s="159"/>
      <c r="PBV61" s="159"/>
      <c r="PBW61" s="159"/>
      <c r="PBX61" s="159"/>
      <c r="PBY61" s="159"/>
      <c r="PBZ61" s="159"/>
      <c r="PCA61" s="159"/>
      <c r="PCB61" s="159"/>
      <c r="PCC61" s="159"/>
      <c r="PCD61" s="159"/>
      <c r="PCE61" s="159"/>
      <c r="PCF61" s="159"/>
      <c r="PCG61" s="159"/>
      <c r="PCH61" s="159"/>
      <c r="PCI61" s="159"/>
      <c r="PCJ61" s="159"/>
      <c r="PCK61" s="159"/>
      <c r="PCL61" s="159"/>
      <c r="PCM61" s="159"/>
      <c r="PCN61" s="159"/>
      <c r="PCO61" s="159"/>
      <c r="PCP61" s="159"/>
      <c r="PCQ61" s="159"/>
      <c r="PCR61" s="159"/>
      <c r="PCS61" s="159"/>
      <c r="PCT61" s="159"/>
      <c r="PCU61" s="159"/>
      <c r="PCV61" s="159"/>
      <c r="PCW61" s="159"/>
      <c r="PCX61" s="159"/>
      <c r="PCY61" s="159"/>
      <c r="PCZ61" s="159"/>
      <c r="PDA61" s="159"/>
      <c r="PDB61" s="159"/>
      <c r="PDC61" s="159"/>
      <c r="PDD61" s="159"/>
      <c r="PDE61" s="159"/>
      <c r="PDF61" s="159"/>
      <c r="PDG61" s="159"/>
      <c r="PDH61" s="159"/>
      <c r="PDI61" s="159"/>
      <c r="PDJ61" s="159"/>
      <c r="PDK61" s="159"/>
      <c r="PDL61" s="159"/>
      <c r="PDM61" s="159"/>
      <c r="PDN61" s="159"/>
      <c r="PDO61" s="159"/>
      <c r="PDP61" s="159"/>
      <c r="PDQ61" s="159"/>
      <c r="PDR61" s="159"/>
      <c r="PDS61" s="159"/>
      <c r="PDT61" s="159"/>
      <c r="PDU61" s="159"/>
      <c r="PDV61" s="159"/>
      <c r="PDW61" s="159"/>
      <c r="PDX61" s="159"/>
      <c r="PDY61" s="159"/>
      <c r="PDZ61" s="159"/>
      <c r="PEA61" s="159"/>
      <c r="PEB61" s="159"/>
      <c r="PEC61" s="159"/>
      <c r="PED61" s="159"/>
      <c r="PEE61" s="159"/>
      <c r="PEF61" s="159"/>
      <c r="PEG61" s="159"/>
      <c r="PEH61" s="159"/>
      <c r="PEI61" s="159"/>
      <c r="PEJ61" s="159"/>
      <c r="PEK61" s="159"/>
      <c r="PEL61" s="159"/>
      <c r="PEM61" s="159"/>
      <c r="PEN61" s="159"/>
      <c r="PEO61" s="159"/>
      <c r="PEP61" s="159"/>
      <c r="PEQ61" s="159"/>
      <c r="PER61" s="159"/>
      <c r="PES61" s="159"/>
      <c r="PET61" s="159"/>
      <c r="PEU61" s="159"/>
      <c r="PEV61" s="159"/>
      <c r="PEW61" s="159"/>
      <c r="PEX61" s="159"/>
      <c r="PEY61" s="159"/>
      <c r="PEZ61" s="159"/>
      <c r="PFA61" s="159"/>
      <c r="PFB61" s="159"/>
      <c r="PFC61" s="159"/>
      <c r="PFD61" s="159"/>
      <c r="PFE61" s="159"/>
      <c r="PFF61" s="159"/>
      <c r="PFG61" s="159"/>
      <c r="PFH61" s="159"/>
      <c r="PFI61" s="159"/>
      <c r="PFJ61" s="159"/>
      <c r="PFK61" s="159"/>
      <c r="PFL61" s="159"/>
      <c r="PFM61" s="159"/>
      <c r="PFN61" s="159"/>
      <c r="PFO61" s="159"/>
      <c r="PFP61" s="159"/>
      <c r="PFQ61" s="159"/>
      <c r="PFR61" s="159"/>
      <c r="PFS61" s="159"/>
      <c r="PFT61" s="159"/>
      <c r="PFU61" s="159"/>
      <c r="PFV61" s="159"/>
      <c r="PFW61" s="159"/>
      <c r="PFX61" s="159"/>
      <c r="PFY61" s="159"/>
      <c r="PFZ61" s="159"/>
      <c r="PGA61" s="159"/>
      <c r="PGB61" s="159"/>
      <c r="PGC61" s="159"/>
      <c r="PGD61" s="159"/>
      <c r="PGE61" s="159"/>
      <c r="PGF61" s="159"/>
      <c r="PGG61" s="159"/>
      <c r="PGH61" s="159"/>
      <c r="PGI61" s="159"/>
      <c r="PGJ61" s="159"/>
      <c r="PGK61" s="159"/>
      <c r="PGL61" s="159"/>
      <c r="PGM61" s="159"/>
      <c r="PGN61" s="159"/>
      <c r="PGO61" s="159"/>
      <c r="PGP61" s="159"/>
      <c r="PGQ61" s="159"/>
      <c r="PGR61" s="159"/>
      <c r="PGS61" s="159"/>
      <c r="PGT61" s="159"/>
      <c r="PGU61" s="159"/>
      <c r="PGV61" s="159"/>
      <c r="PGW61" s="159"/>
      <c r="PGX61" s="159"/>
      <c r="PGY61" s="159"/>
      <c r="PGZ61" s="159"/>
      <c r="PHA61" s="159"/>
      <c r="PHB61" s="159"/>
      <c r="PHC61" s="159"/>
      <c r="PHD61" s="159"/>
      <c r="PHE61" s="159"/>
      <c r="PHF61" s="159"/>
      <c r="PHG61" s="159"/>
      <c r="PHH61" s="159"/>
      <c r="PHI61" s="159"/>
      <c r="PHJ61" s="159"/>
      <c r="PHK61" s="159"/>
      <c r="PHL61" s="159"/>
      <c r="PHM61" s="159"/>
      <c r="PHN61" s="159"/>
      <c r="PHO61" s="159"/>
      <c r="PHP61" s="159"/>
      <c r="PHQ61" s="159"/>
      <c r="PHR61" s="159"/>
      <c r="PHS61" s="159"/>
      <c r="PHT61" s="159"/>
      <c r="PHU61" s="159"/>
      <c r="PHV61" s="159"/>
      <c r="PHW61" s="159"/>
      <c r="PHX61" s="159"/>
      <c r="PHY61" s="159"/>
      <c r="PHZ61" s="159"/>
      <c r="PIA61" s="159"/>
      <c r="PIB61" s="159"/>
      <c r="PIC61" s="159"/>
      <c r="PID61" s="159"/>
      <c r="PIE61" s="159"/>
      <c r="PIF61" s="159"/>
      <c r="PIG61" s="159"/>
      <c r="PIH61" s="159"/>
      <c r="PII61" s="159"/>
      <c r="PIJ61" s="159"/>
      <c r="PIK61" s="159"/>
      <c r="PIL61" s="159"/>
      <c r="PIM61" s="159"/>
      <c r="PIN61" s="159"/>
      <c r="PIO61" s="159"/>
      <c r="PIP61" s="159"/>
      <c r="PIQ61" s="159"/>
      <c r="PIR61" s="159"/>
      <c r="PIS61" s="159"/>
      <c r="PIT61" s="159"/>
      <c r="PIU61" s="159"/>
      <c r="PIV61" s="159"/>
      <c r="PIW61" s="159"/>
      <c r="PIX61" s="159"/>
      <c r="PIY61" s="159"/>
      <c r="PIZ61" s="159"/>
      <c r="PJA61" s="159"/>
      <c r="PJB61" s="159"/>
      <c r="PJC61" s="159"/>
      <c r="PJD61" s="159"/>
      <c r="PJE61" s="159"/>
      <c r="PJF61" s="159"/>
      <c r="PJG61" s="159"/>
      <c r="PJH61" s="159"/>
      <c r="PJI61" s="159"/>
      <c r="PJJ61" s="159"/>
      <c r="PJK61" s="159"/>
      <c r="PJL61" s="159"/>
      <c r="PJM61" s="159"/>
      <c r="PJN61" s="159"/>
      <c r="PJO61" s="159"/>
      <c r="PJP61" s="159"/>
      <c r="PJQ61" s="159"/>
      <c r="PJR61" s="159"/>
      <c r="PJS61" s="159"/>
      <c r="PJT61" s="159"/>
      <c r="PJU61" s="159"/>
      <c r="PJV61" s="159"/>
      <c r="PJW61" s="159"/>
      <c r="PJX61" s="159"/>
      <c r="PJY61" s="159"/>
      <c r="PJZ61" s="159"/>
      <c r="PKA61" s="159"/>
      <c r="PKB61" s="159"/>
      <c r="PKC61" s="159"/>
      <c r="PKD61" s="159"/>
      <c r="PKE61" s="159"/>
      <c r="PKF61" s="159"/>
      <c r="PKG61" s="159"/>
      <c r="PKH61" s="159"/>
      <c r="PKI61" s="159"/>
      <c r="PKJ61" s="159"/>
      <c r="PKK61" s="159"/>
      <c r="PKL61" s="159"/>
      <c r="PKM61" s="159"/>
      <c r="PKN61" s="159"/>
      <c r="PKO61" s="159"/>
      <c r="PKP61" s="159"/>
      <c r="PKQ61" s="159"/>
      <c r="PKR61" s="159"/>
      <c r="PKS61" s="159"/>
      <c r="PKT61" s="159"/>
      <c r="PKU61" s="159"/>
      <c r="PKV61" s="159"/>
      <c r="PKW61" s="159"/>
      <c r="PKX61" s="159"/>
      <c r="PKY61" s="159"/>
      <c r="PKZ61" s="159"/>
      <c r="PLA61" s="159"/>
      <c r="PLB61" s="159"/>
      <c r="PLC61" s="159"/>
      <c r="PLD61" s="159"/>
      <c r="PLE61" s="159"/>
      <c r="PLF61" s="159"/>
      <c r="PLG61" s="159"/>
      <c r="PLH61" s="159"/>
      <c r="PLI61" s="159"/>
      <c r="PLJ61" s="159"/>
      <c r="PLK61" s="159"/>
      <c r="PLL61" s="159"/>
      <c r="PLM61" s="159"/>
      <c r="PLN61" s="159"/>
      <c r="PLO61" s="159"/>
      <c r="PLP61" s="159"/>
      <c r="PLQ61" s="159"/>
      <c r="PLR61" s="159"/>
      <c r="PLS61" s="159"/>
      <c r="PLT61" s="159"/>
      <c r="PLU61" s="159"/>
      <c r="PLV61" s="159"/>
      <c r="PLW61" s="159"/>
      <c r="PLX61" s="159"/>
      <c r="PLY61" s="159"/>
      <c r="PLZ61" s="159"/>
      <c r="PMA61" s="159"/>
      <c r="PMB61" s="159"/>
      <c r="PMC61" s="159"/>
      <c r="PMD61" s="159"/>
      <c r="PME61" s="159"/>
      <c r="PMF61" s="159"/>
      <c r="PMG61" s="159"/>
      <c r="PMH61" s="159"/>
      <c r="PMI61" s="159"/>
      <c r="PMJ61" s="159"/>
      <c r="PMK61" s="159"/>
      <c r="PML61" s="159"/>
      <c r="PMM61" s="159"/>
      <c r="PMN61" s="159"/>
      <c r="PMO61" s="159"/>
      <c r="PMP61" s="159"/>
      <c r="PMQ61" s="159"/>
      <c r="PMR61" s="159"/>
      <c r="PMS61" s="159"/>
      <c r="PMT61" s="159"/>
      <c r="PMU61" s="159"/>
      <c r="PMV61" s="159"/>
      <c r="PMW61" s="159"/>
      <c r="PMX61" s="159"/>
      <c r="PMY61" s="159"/>
      <c r="PMZ61" s="159"/>
      <c r="PNA61" s="159"/>
      <c r="PNB61" s="159"/>
      <c r="PNC61" s="159"/>
      <c r="PND61" s="159"/>
      <c r="PNE61" s="159"/>
      <c r="PNF61" s="159"/>
      <c r="PNG61" s="159"/>
      <c r="PNH61" s="159"/>
      <c r="PNI61" s="159"/>
      <c r="PNJ61" s="159"/>
      <c r="PNK61" s="159"/>
      <c r="PNL61" s="159"/>
      <c r="PNM61" s="159"/>
      <c r="PNN61" s="159"/>
      <c r="PNO61" s="159"/>
      <c r="PNP61" s="159"/>
      <c r="PNQ61" s="159"/>
      <c r="PNR61" s="159"/>
      <c r="PNS61" s="159"/>
      <c r="PNT61" s="159"/>
      <c r="PNU61" s="159"/>
      <c r="PNV61" s="159"/>
      <c r="PNW61" s="159"/>
      <c r="PNX61" s="159"/>
      <c r="PNY61" s="159"/>
      <c r="PNZ61" s="159"/>
      <c r="POA61" s="159"/>
      <c r="POB61" s="159"/>
      <c r="POC61" s="159"/>
      <c r="POD61" s="159"/>
      <c r="POE61" s="159"/>
      <c r="POF61" s="159"/>
      <c r="POG61" s="159"/>
      <c r="POH61" s="159"/>
      <c r="POI61" s="159"/>
      <c r="POJ61" s="159"/>
      <c r="POK61" s="159"/>
      <c r="POL61" s="159"/>
      <c r="POM61" s="159"/>
      <c r="PON61" s="159"/>
      <c r="POO61" s="159"/>
      <c r="POP61" s="159"/>
      <c r="POQ61" s="159"/>
      <c r="POR61" s="159"/>
      <c r="POS61" s="159"/>
      <c r="POT61" s="159"/>
      <c r="POU61" s="159"/>
      <c r="POV61" s="159"/>
      <c r="POW61" s="159"/>
      <c r="POX61" s="159"/>
      <c r="POY61" s="159"/>
      <c r="POZ61" s="159"/>
      <c r="PPA61" s="159"/>
      <c r="PPB61" s="159"/>
      <c r="PPC61" s="159"/>
      <c r="PPD61" s="159"/>
      <c r="PPE61" s="159"/>
      <c r="PPF61" s="159"/>
      <c r="PPG61" s="159"/>
      <c r="PPH61" s="159"/>
      <c r="PPI61" s="159"/>
      <c r="PPJ61" s="159"/>
      <c r="PPK61" s="159"/>
      <c r="PPL61" s="159"/>
      <c r="PPM61" s="159"/>
      <c r="PPN61" s="159"/>
      <c r="PPO61" s="159"/>
      <c r="PPP61" s="159"/>
      <c r="PPQ61" s="159"/>
      <c r="PPR61" s="159"/>
      <c r="PPS61" s="159"/>
      <c r="PPT61" s="159"/>
      <c r="PPU61" s="159"/>
      <c r="PPV61" s="159"/>
      <c r="PPW61" s="159"/>
      <c r="PPX61" s="159"/>
      <c r="PPY61" s="159"/>
      <c r="PPZ61" s="159"/>
      <c r="PQA61" s="159"/>
      <c r="PQB61" s="159"/>
      <c r="PQC61" s="159"/>
      <c r="PQD61" s="159"/>
      <c r="PQE61" s="159"/>
      <c r="PQF61" s="159"/>
      <c r="PQG61" s="159"/>
      <c r="PQH61" s="159"/>
      <c r="PQI61" s="159"/>
      <c r="PQJ61" s="159"/>
      <c r="PQK61" s="159"/>
      <c r="PQL61" s="159"/>
      <c r="PQM61" s="159"/>
      <c r="PQN61" s="159"/>
      <c r="PQO61" s="159"/>
      <c r="PQP61" s="159"/>
      <c r="PQQ61" s="159"/>
      <c r="PQR61" s="159"/>
      <c r="PQS61" s="159"/>
      <c r="PQT61" s="159"/>
      <c r="PQU61" s="159"/>
      <c r="PQV61" s="159"/>
      <c r="PQW61" s="159"/>
      <c r="PQX61" s="159"/>
      <c r="PQY61" s="159"/>
      <c r="PQZ61" s="159"/>
      <c r="PRA61" s="159"/>
      <c r="PRB61" s="159"/>
      <c r="PRC61" s="159"/>
      <c r="PRD61" s="159"/>
      <c r="PRE61" s="159"/>
      <c r="PRF61" s="159"/>
      <c r="PRG61" s="159"/>
      <c r="PRH61" s="159"/>
      <c r="PRI61" s="159"/>
      <c r="PRJ61" s="159"/>
      <c r="PRK61" s="159"/>
      <c r="PRL61" s="159"/>
      <c r="PRM61" s="159"/>
      <c r="PRN61" s="159"/>
      <c r="PRO61" s="159"/>
      <c r="PRP61" s="159"/>
      <c r="PRQ61" s="159"/>
      <c r="PRR61" s="159"/>
      <c r="PRS61" s="159"/>
      <c r="PRT61" s="159"/>
      <c r="PRU61" s="159"/>
      <c r="PRV61" s="159"/>
      <c r="PRW61" s="159"/>
      <c r="PRX61" s="159"/>
      <c r="PRY61" s="159"/>
      <c r="PRZ61" s="159"/>
      <c r="PSA61" s="159"/>
      <c r="PSB61" s="159"/>
      <c r="PSC61" s="159"/>
      <c r="PSD61" s="159"/>
      <c r="PSE61" s="159"/>
      <c r="PSF61" s="159"/>
      <c r="PSG61" s="159"/>
      <c r="PSH61" s="159"/>
      <c r="PSI61" s="159"/>
      <c r="PSJ61" s="159"/>
      <c r="PSK61" s="159"/>
      <c r="PSL61" s="159"/>
      <c r="PSM61" s="159"/>
      <c r="PSN61" s="159"/>
      <c r="PSO61" s="159"/>
      <c r="PSP61" s="159"/>
      <c r="PSQ61" s="159"/>
      <c r="PSR61" s="159"/>
      <c r="PSS61" s="159"/>
      <c r="PST61" s="159"/>
      <c r="PSU61" s="159"/>
      <c r="PSV61" s="159"/>
      <c r="PSW61" s="159"/>
      <c r="PSX61" s="159"/>
      <c r="PSY61" s="159"/>
      <c r="PSZ61" s="159"/>
      <c r="PTA61" s="159"/>
      <c r="PTB61" s="159"/>
      <c r="PTC61" s="159"/>
      <c r="PTD61" s="159"/>
      <c r="PTE61" s="159"/>
      <c r="PTF61" s="159"/>
      <c r="PTG61" s="159"/>
      <c r="PTH61" s="159"/>
      <c r="PTI61" s="159"/>
      <c r="PTJ61" s="159"/>
      <c r="PTK61" s="159"/>
      <c r="PTL61" s="159"/>
      <c r="PTM61" s="159"/>
      <c r="PTN61" s="159"/>
      <c r="PTO61" s="159"/>
      <c r="PTP61" s="159"/>
      <c r="PTQ61" s="159"/>
      <c r="PTR61" s="159"/>
      <c r="PTS61" s="159"/>
      <c r="PTT61" s="159"/>
      <c r="PTU61" s="159"/>
      <c r="PTV61" s="159"/>
      <c r="PTW61" s="159"/>
      <c r="PTX61" s="159"/>
      <c r="PTY61" s="159"/>
      <c r="PTZ61" s="159"/>
      <c r="PUA61" s="159"/>
      <c r="PUB61" s="159"/>
      <c r="PUC61" s="159"/>
      <c r="PUD61" s="159"/>
      <c r="PUE61" s="159"/>
      <c r="PUF61" s="159"/>
      <c r="PUG61" s="159"/>
      <c r="PUH61" s="159"/>
      <c r="PUI61" s="159"/>
      <c r="PUJ61" s="159"/>
      <c r="PUK61" s="159"/>
      <c r="PUL61" s="159"/>
      <c r="PUM61" s="159"/>
      <c r="PUN61" s="159"/>
      <c r="PUO61" s="159"/>
      <c r="PUP61" s="159"/>
      <c r="PUQ61" s="159"/>
      <c r="PUR61" s="159"/>
      <c r="PUS61" s="159"/>
      <c r="PUT61" s="159"/>
      <c r="PUU61" s="159"/>
      <c r="PUV61" s="159"/>
      <c r="PUW61" s="159"/>
      <c r="PUX61" s="159"/>
      <c r="PUY61" s="159"/>
      <c r="PUZ61" s="159"/>
      <c r="PVA61" s="159"/>
      <c r="PVB61" s="159"/>
      <c r="PVC61" s="159"/>
      <c r="PVD61" s="159"/>
      <c r="PVE61" s="159"/>
      <c r="PVF61" s="159"/>
      <c r="PVG61" s="159"/>
      <c r="PVH61" s="159"/>
      <c r="PVI61" s="159"/>
      <c r="PVJ61" s="159"/>
      <c r="PVK61" s="159"/>
      <c r="PVL61" s="159"/>
      <c r="PVM61" s="159"/>
      <c r="PVN61" s="159"/>
      <c r="PVO61" s="159"/>
      <c r="PVP61" s="159"/>
      <c r="PVQ61" s="159"/>
      <c r="PVR61" s="159"/>
      <c r="PVS61" s="159"/>
      <c r="PVT61" s="159"/>
      <c r="PVU61" s="159"/>
      <c r="PVV61" s="159"/>
      <c r="PVW61" s="159"/>
      <c r="PVX61" s="159"/>
      <c r="PVY61" s="159"/>
      <c r="PVZ61" s="159"/>
      <c r="PWA61" s="159"/>
      <c r="PWB61" s="159"/>
      <c r="PWC61" s="159"/>
      <c r="PWD61" s="159"/>
      <c r="PWE61" s="159"/>
      <c r="PWF61" s="159"/>
      <c r="PWG61" s="159"/>
      <c r="PWH61" s="159"/>
      <c r="PWI61" s="159"/>
      <c r="PWJ61" s="159"/>
      <c r="PWK61" s="159"/>
      <c r="PWL61" s="159"/>
      <c r="PWM61" s="159"/>
      <c r="PWN61" s="159"/>
      <c r="PWO61" s="159"/>
      <c r="PWP61" s="159"/>
      <c r="PWQ61" s="159"/>
      <c r="PWR61" s="159"/>
      <c r="PWS61" s="159"/>
      <c r="PWT61" s="159"/>
      <c r="PWU61" s="159"/>
      <c r="PWV61" s="159"/>
      <c r="PWW61" s="159"/>
      <c r="PWX61" s="159"/>
      <c r="PWY61" s="159"/>
      <c r="PWZ61" s="159"/>
      <c r="PXA61" s="159"/>
      <c r="PXB61" s="159"/>
      <c r="PXC61" s="159"/>
      <c r="PXD61" s="159"/>
      <c r="PXE61" s="159"/>
      <c r="PXF61" s="159"/>
      <c r="PXG61" s="159"/>
      <c r="PXH61" s="159"/>
      <c r="PXI61" s="159"/>
      <c r="PXJ61" s="159"/>
      <c r="PXK61" s="159"/>
      <c r="PXL61" s="159"/>
      <c r="PXM61" s="159"/>
      <c r="PXN61" s="159"/>
      <c r="PXO61" s="159"/>
      <c r="PXP61" s="159"/>
      <c r="PXQ61" s="159"/>
      <c r="PXR61" s="159"/>
      <c r="PXS61" s="159"/>
      <c r="PXT61" s="159"/>
      <c r="PXU61" s="159"/>
      <c r="PXV61" s="159"/>
      <c r="PXW61" s="159"/>
      <c r="PXX61" s="159"/>
      <c r="PXY61" s="159"/>
      <c r="PXZ61" s="159"/>
      <c r="PYA61" s="159"/>
      <c r="PYB61" s="159"/>
      <c r="PYC61" s="159"/>
      <c r="PYD61" s="159"/>
      <c r="PYE61" s="159"/>
      <c r="PYF61" s="159"/>
      <c r="PYG61" s="159"/>
      <c r="PYH61" s="159"/>
      <c r="PYI61" s="159"/>
      <c r="PYJ61" s="159"/>
      <c r="PYK61" s="159"/>
      <c r="PYL61" s="159"/>
      <c r="PYM61" s="159"/>
      <c r="PYN61" s="159"/>
      <c r="PYO61" s="159"/>
      <c r="PYP61" s="159"/>
      <c r="PYQ61" s="159"/>
      <c r="PYR61" s="159"/>
      <c r="PYS61" s="159"/>
      <c r="PYT61" s="159"/>
      <c r="PYU61" s="159"/>
      <c r="PYV61" s="159"/>
      <c r="PYW61" s="159"/>
      <c r="PYX61" s="159"/>
      <c r="PYY61" s="159"/>
      <c r="PYZ61" s="159"/>
      <c r="PZA61" s="159"/>
      <c r="PZB61" s="159"/>
      <c r="PZC61" s="159"/>
      <c r="PZD61" s="159"/>
      <c r="PZE61" s="159"/>
      <c r="PZF61" s="159"/>
      <c r="PZG61" s="159"/>
      <c r="PZH61" s="159"/>
      <c r="PZI61" s="159"/>
      <c r="PZJ61" s="159"/>
      <c r="PZK61" s="159"/>
      <c r="PZL61" s="159"/>
      <c r="PZM61" s="159"/>
      <c r="PZN61" s="159"/>
      <c r="PZO61" s="159"/>
      <c r="PZP61" s="159"/>
      <c r="PZQ61" s="159"/>
      <c r="PZR61" s="159"/>
      <c r="PZS61" s="159"/>
      <c r="PZT61" s="159"/>
      <c r="PZU61" s="159"/>
      <c r="PZV61" s="159"/>
      <c r="PZW61" s="159"/>
      <c r="PZX61" s="159"/>
      <c r="PZY61" s="159"/>
      <c r="PZZ61" s="159"/>
      <c r="QAA61" s="159"/>
      <c r="QAB61" s="159"/>
      <c r="QAC61" s="159"/>
      <c r="QAD61" s="159"/>
      <c r="QAE61" s="159"/>
      <c r="QAF61" s="159"/>
      <c r="QAG61" s="159"/>
      <c r="QAH61" s="159"/>
      <c r="QAI61" s="159"/>
      <c r="QAJ61" s="159"/>
      <c r="QAK61" s="159"/>
      <c r="QAL61" s="159"/>
      <c r="QAM61" s="159"/>
      <c r="QAN61" s="159"/>
      <c r="QAO61" s="159"/>
      <c r="QAP61" s="159"/>
      <c r="QAQ61" s="159"/>
      <c r="QAR61" s="159"/>
      <c r="QAS61" s="159"/>
      <c r="QAT61" s="159"/>
      <c r="QAU61" s="159"/>
      <c r="QAV61" s="159"/>
      <c r="QAW61" s="159"/>
      <c r="QAX61" s="159"/>
      <c r="QAY61" s="159"/>
      <c r="QAZ61" s="159"/>
      <c r="QBA61" s="159"/>
      <c r="QBB61" s="159"/>
      <c r="QBC61" s="159"/>
      <c r="QBD61" s="159"/>
      <c r="QBE61" s="159"/>
      <c r="QBF61" s="159"/>
      <c r="QBG61" s="159"/>
      <c r="QBH61" s="159"/>
      <c r="QBI61" s="159"/>
      <c r="QBJ61" s="159"/>
      <c r="QBK61" s="159"/>
      <c r="QBL61" s="159"/>
      <c r="QBM61" s="159"/>
      <c r="QBN61" s="159"/>
      <c r="QBO61" s="159"/>
      <c r="QBP61" s="159"/>
      <c r="QBQ61" s="159"/>
      <c r="QBR61" s="159"/>
      <c r="QBS61" s="159"/>
      <c r="QBT61" s="159"/>
      <c r="QBU61" s="159"/>
      <c r="QBV61" s="159"/>
      <c r="QBW61" s="159"/>
      <c r="QBX61" s="159"/>
      <c r="QBY61" s="159"/>
      <c r="QBZ61" s="159"/>
      <c r="QCA61" s="159"/>
      <c r="QCB61" s="159"/>
      <c r="QCC61" s="159"/>
      <c r="QCD61" s="159"/>
      <c r="QCE61" s="159"/>
      <c r="QCF61" s="159"/>
      <c r="QCG61" s="159"/>
      <c r="QCH61" s="159"/>
      <c r="QCI61" s="159"/>
      <c r="QCJ61" s="159"/>
      <c r="QCK61" s="159"/>
      <c r="QCL61" s="159"/>
      <c r="QCM61" s="159"/>
      <c r="QCN61" s="159"/>
      <c r="QCO61" s="159"/>
      <c r="QCP61" s="159"/>
      <c r="QCQ61" s="159"/>
      <c r="QCR61" s="159"/>
      <c r="QCS61" s="159"/>
      <c r="QCT61" s="159"/>
      <c r="QCU61" s="159"/>
      <c r="QCV61" s="159"/>
      <c r="QCW61" s="159"/>
      <c r="QCX61" s="159"/>
      <c r="QCY61" s="159"/>
      <c r="QCZ61" s="159"/>
      <c r="QDA61" s="159"/>
      <c r="QDB61" s="159"/>
      <c r="QDC61" s="159"/>
      <c r="QDD61" s="159"/>
      <c r="QDE61" s="159"/>
      <c r="QDF61" s="159"/>
      <c r="QDG61" s="159"/>
      <c r="QDH61" s="159"/>
      <c r="QDI61" s="159"/>
      <c r="QDJ61" s="159"/>
      <c r="QDK61" s="159"/>
      <c r="QDL61" s="159"/>
      <c r="QDM61" s="159"/>
      <c r="QDN61" s="159"/>
      <c r="QDO61" s="159"/>
      <c r="QDP61" s="159"/>
      <c r="QDQ61" s="159"/>
      <c r="QDR61" s="159"/>
      <c r="QDS61" s="159"/>
      <c r="QDT61" s="159"/>
      <c r="QDU61" s="159"/>
      <c r="QDV61" s="159"/>
      <c r="QDW61" s="159"/>
      <c r="QDX61" s="159"/>
      <c r="QDY61" s="159"/>
      <c r="QDZ61" s="159"/>
      <c r="QEA61" s="159"/>
      <c r="QEB61" s="159"/>
      <c r="QEC61" s="159"/>
      <c r="QED61" s="159"/>
      <c r="QEE61" s="159"/>
      <c r="QEF61" s="159"/>
      <c r="QEG61" s="159"/>
      <c r="QEH61" s="159"/>
      <c r="QEI61" s="159"/>
      <c r="QEJ61" s="159"/>
      <c r="QEK61" s="159"/>
      <c r="QEL61" s="159"/>
      <c r="QEM61" s="159"/>
      <c r="QEN61" s="159"/>
      <c r="QEO61" s="159"/>
      <c r="QEP61" s="159"/>
      <c r="QEQ61" s="159"/>
      <c r="QER61" s="159"/>
      <c r="QES61" s="159"/>
      <c r="QET61" s="159"/>
      <c r="QEU61" s="159"/>
      <c r="QEV61" s="159"/>
      <c r="QEW61" s="159"/>
      <c r="QEX61" s="159"/>
      <c r="QEY61" s="159"/>
      <c r="QEZ61" s="159"/>
      <c r="QFA61" s="159"/>
      <c r="QFB61" s="159"/>
      <c r="QFC61" s="159"/>
      <c r="QFD61" s="159"/>
      <c r="QFE61" s="159"/>
      <c r="QFF61" s="159"/>
      <c r="QFG61" s="159"/>
      <c r="QFH61" s="159"/>
      <c r="QFI61" s="159"/>
      <c r="QFJ61" s="159"/>
      <c r="QFK61" s="159"/>
      <c r="QFL61" s="159"/>
      <c r="QFM61" s="159"/>
      <c r="QFN61" s="159"/>
      <c r="QFO61" s="159"/>
      <c r="QFP61" s="159"/>
      <c r="QFQ61" s="159"/>
      <c r="QFR61" s="159"/>
      <c r="QFS61" s="159"/>
      <c r="QFT61" s="159"/>
      <c r="QFU61" s="159"/>
      <c r="QFV61" s="159"/>
      <c r="QFW61" s="159"/>
      <c r="QFX61" s="159"/>
      <c r="QFY61" s="159"/>
      <c r="QFZ61" s="159"/>
      <c r="QGA61" s="159"/>
      <c r="QGB61" s="159"/>
      <c r="QGC61" s="159"/>
      <c r="QGD61" s="159"/>
      <c r="QGE61" s="159"/>
      <c r="QGF61" s="159"/>
      <c r="QGG61" s="159"/>
      <c r="QGH61" s="159"/>
      <c r="QGI61" s="159"/>
      <c r="QGJ61" s="159"/>
      <c r="QGK61" s="159"/>
      <c r="QGL61" s="159"/>
      <c r="QGM61" s="159"/>
      <c r="QGN61" s="159"/>
      <c r="QGO61" s="159"/>
      <c r="QGP61" s="159"/>
      <c r="QGQ61" s="159"/>
      <c r="QGR61" s="159"/>
      <c r="QGS61" s="159"/>
      <c r="QGT61" s="159"/>
      <c r="QGU61" s="159"/>
      <c r="QGV61" s="159"/>
      <c r="QGW61" s="159"/>
      <c r="QGX61" s="159"/>
      <c r="QGY61" s="159"/>
      <c r="QGZ61" s="159"/>
      <c r="QHA61" s="159"/>
      <c r="QHB61" s="159"/>
      <c r="QHC61" s="159"/>
      <c r="QHD61" s="159"/>
      <c r="QHE61" s="159"/>
      <c r="QHF61" s="159"/>
      <c r="QHG61" s="159"/>
      <c r="QHH61" s="159"/>
      <c r="QHI61" s="159"/>
      <c r="QHJ61" s="159"/>
      <c r="QHK61" s="159"/>
      <c r="QHL61" s="159"/>
      <c r="QHM61" s="159"/>
      <c r="QHN61" s="159"/>
      <c r="QHO61" s="159"/>
      <c r="QHP61" s="159"/>
      <c r="QHQ61" s="159"/>
      <c r="QHR61" s="159"/>
      <c r="QHS61" s="159"/>
      <c r="QHT61" s="159"/>
      <c r="QHU61" s="159"/>
      <c r="QHV61" s="159"/>
      <c r="QHW61" s="159"/>
      <c r="QHX61" s="159"/>
      <c r="QHY61" s="159"/>
      <c r="QHZ61" s="159"/>
      <c r="QIA61" s="159"/>
      <c r="QIB61" s="159"/>
      <c r="QIC61" s="159"/>
      <c r="QID61" s="159"/>
      <c r="QIE61" s="159"/>
      <c r="QIF61" s="159"/>
      <c r="QIG61" s="159"/>
      <c r="QIH61" s="159"/>
      <c r="QII61" s="159"/>
      <c r="QIJ61" s="159"/>
      <c r="QIK61" s="159"/>
      <c r="QIL61" s="159"/>
      <c r="QIM61" s="159"/>
      <c r="QIN61" s="159"/>
      <c r="QIO61" s="159"/>
      <c r="QIP61" s="159"/>
      <c r="QIQ61" s="159"/>
      <c r="QIR61" s="159"/>
      <c r="QIS61" s="159"/>
      <c r="QIT61" s="159"/>
      <c r="QIU61" s="159"/>
      <c r="QIV61" s="159"/>
      <c r="QIW61" s="159"/>
      <c r="QIX61" s="159"/>
      <c r="QIY61" s="159"/>
      <c r="QIZ61" s="159"/>
      <c r="QJA61" s="159"/>
      <c r="QJB61" s="159"/>
      <c r="QJC61" s="159"/>
      <c r="QJD61" s="159"/>
      <c r="QJE61" s="159"/>
      <c r="QJF61" s="159"/>
      <c r="QJG61" s="159"/>
      <c r="QJH61" s="159"/>
      <c r="QJI61" s="159"/>
      <c r="QJJ61" s="159"/>
      <c r="QJK61" s="159"/>
      <c r="QJL61" s="159"/>
      <c r="QJM61" s="159"/>
      <c r="QJN61" s="159"/>
      <c r="QJO61" s="159"/>
      <c r="QJP61" s="159"/>
      <c r="QJQ61" s="159"/>
      <c r="QJR61" s="159"/>
      <c r="QJS61" s="159"/>
      <c r="QJT61" s="159"/>
      <c r="QJU61" s="159"/>
      <c r="QJV61" s="159"/>
      <c r="QJW61" s="159"/>
      <c r="QJX61" s="159"/>
      <c r="QJY61" s="159"/>
      <c r="QJZ61" s="159"/>
      <c r="QKA61" s="159"/>
      <c r="QKB61" s="159"/>
      <c r="QKC61" s="159"/>
      <c r="QKD61" s="159"/>
      <c r="QKE61" s="159"/>
      <c r="QKF61" s="159"/>
      <c r="QKG61" s="159"/>
      <c r="QKH61" s="159"/>
      <c r="QKI61" s="159"/>
      <c r="QKJ61" s="159"/>
      <c r="QKK61" s="159"/>
      <c r="QKL61" s="159"/>
      <c r="QKM61" s="159"/>
      <c r="QKN61" s="159"/>
      <c r="QKO61" s="159"/>
      <c r="QKP61" s="159"/>
      <c r="QKQ61" s="159"/>
      <c r="QKR61" s="159"/>
      <c r="QKS61" s="159"/>
      <c r="QKT61" s="159"/>
      <c r="QKU61" s="159"/>
      <c r="QKV61" s="159"/>
      <c r="QKW61" s="159"/>
      <c r="QKX61" s="159"/>
      <c r="QKY61" s="159"/>
      <c r="QKZ61" s="159"/>
      <c r="QLA61" s="159"/>
      <c r="QLB61" s="159"/>
      <c r="QLC61" s="159"/>
      <c r="QLD61" s="159"/>
      <c r="QLE61" s="159"/>
      <c r="QLF61" s="159"/>
      <c r="QLG61" s="159"/>
      <c r="QLH61" s="159"/>
      <c r="QLI61" s="159"/>
      <c r="QLJ61" s="159"/>
      <c r="QLK61" s="159"/>
      <c r="QLL61" s="159"/>
      <c r="QLM61" s="159"/>
      <c r="QLN61" s="159"/>
      <c r="QLO61" s="159"/>
      <c r="QLP61" s="159"/>
      <c r="QLQ61" s="159"/>
      <c r="QLR61" s="159"/>
      <c r="QLS61" s="159"/>
      <c r="QLT61" s="159"/>
      <c r="QLU61" s="159"/>
      <c r="QLV61" s="159"/>
      <c r="QLW61" s="159"/>
      <c r="QLX61" s="159"/>
      <c r="QLY61" s="159"/>
      <c r="QLZ61" s="159"/>
      <c r="QMA61" s="159"/>
      <c r="QMB61" s="159"/>
      <c r="QMC61" s="159"/>
      <c r="QMD61" s="159"/>
      <c r="QME61" s="159"/>
      <c r="QMF61" s="159"/>
      <c r="QMG61" s="159"/>
      <c r="QMH61" s="159"/>
      <c r="QMI61" s="159"/>
      <c r="QMJ61" s="159"/>
      <c r="QMK61" s="159"/>
      <c r="QML61" s="159"/>
      <c r="QMM61" s="159"/>
      <c r="QMN61" s="159"/>
      <c r="QMO61" s="159"/>
      <c r="QMP61" s="159"/>
      <c r="QMQ61" s="159"/>
      <c r="QMR61" s="159"/>
      <c r="QMS61" s="159"/>
      <c r="QMT61" s="159"/>
      <c r="QMU61" s="159"/>
      <c r="QMV61" s="159"/>
      <c r="QMW61" s="159"/>
      <c r="QMX61" s="159"/>
      <c r="QMY61" s="159"/>
      <c r="QMZ61" s="159"/>
      <c r="QNA61" s="159"/>
      <c r="QNB61" s="159"/>
      <c r="QNC61" s="159"/>
      <c r="QND61" s="159"/>
      <c r="QNE61" s="159"/>
      <c r="QNF61" s="159"/>
      <c r="QNG61" s="159"/>
      <c r="QNH61" s="159"/>
      <c r="QNI61" s="159"/>
      <c r="QNJ61" s="159"/>
      <c r="QNK61" s="159"/>
      <c r="QNL61" s="159"/>
      <c r="QNM61" s="159"/>
      <c r="QNN61" s="159"/>
      <c r="QNO61" s="159"/>
      <c r="QNP61" s="159"/>
      <c r="QNQ61" s="159"/>
      <c r="QNR61" s="159"/>
      <c r="QNS61" s="159"/>
      <c r="QNT61" s="159"/>
      <c r="QNU61" s="159"/>
      <c r="QNV61" s="159"/>
      <c r="QNW61" s="159"/>
      <c r="QNX61" s="159"/>
      <c r="QNY61" s="159"/>
      <c r="QNZ61" s="159"/>
      <c r="QOA61" s="159"/>
      <c r="QOB61" s="159"/>
      <c r="QOC61" s="159"/>
      <c r="QOD61" s="159"/>
      <c r="QOE61" s="159"/>
      <c r="QOF61" s="159"/>
      <c r="QOG61" s="159"/>
      <c r="QOH61" s="159"/>
      <c r="QOI61" s="159"/>
      <c r="QOJ61" s="159"/>
      <c r="QOK61" s="159"/>
      <c r="QOL61" s="159"/>
      <c r="QOM61" s="159"/>
      <c r="QON61" s="159"/>
      <c r="QOO61" s="159"/>
      <c r="QOP61" s="159"/>
      <c r="QOQ61" s="159"/>
      <c r="QOR61" s="159"/>
      <c r="QOS61" s="159"/>
      <c r="QOT61" s="159"/>
      <c r="QOU61" s="159"/>
      <c r="QOV61" s="159"/>
      <c r="QOW61" s="159"/>
      <c r="QOX61" s="159"/>
      <c r="QOY61" s="159"/>
      <c r="QOZ61" s="159"/>
      <c r="QPA61" s="159"/>
      <c r="QPB61" s="159"/>
      <c r="QPC61" s="159"/>
      <c r="QPD61" s="159"/>
      <c r="QPE61" s="159"/>
      <c r="QPF61" s="159"/>
      <c r="QPG61" s="159"/>
      <c r="QPH61" s="159"/>
      <c r="QPI61" s="159"/>
      <c r="QPJ61" s="159"/>
      <c r="QPK61" s="159"/>
      <c r="QPL61" s="159"/>
      <c r="QPM61" s="159"/>
      <c r="QPN61" s="159"/>
      <c r="QPO61" s="159"/>
      <c r="QPP61" s="159"/>
      <c r="QPQ61" s="159"/>
      <c r="QPR61" s="159"/>
      <c r="QPS61" s="159"/>
      <c r="QPT61" s="159"/>
      <c r="QPU61" s="159"/>
      <c r="QPV61" s="159"/>
      <c r="QPW61" s="159"/>
      <c r="QPX61" s="159"/>
      <c r="QPY61" s="159"/>
      <c r="QPZ61" s="159"/>
      <c r="QQA61" s="159"/>
      <c r="QQB61" s="159"/>
      <c r="QQC61" s="159"/>
      <c r="QQD61" s="159"/>
      <c r="QQE61" s="159"/>
      <c r="QQF61" s="159"/>
      <c r="QQG61" s="159"/>
      <c r="QQH61" s="159"/>
      <c r="QQI61" s="159"/>
      <c r="QQJ61" s="159"/>
      <c r="QQK61" s="159"/>
      <c r="QQL61" s="159"/>
      <c r="QQM61" s="159"/>
      <c r="QQN61" s="159"/>
      <c r="QQO61" s="159"/>
      <c r="QQP61" s="159"/>
      <c r="QQQ61" s="159"/>
      <c r="QQR61" s="159"/>
      <c r="QQS61" s="159"/>
      <c r="QQT61" s="159"/>
      <c r="QQU61" s="159"/>
      <c r="QQV61" s="159"/>
      <c r="QQW61" s="159"/>
      <c r="QQX61" s="159"/>
      <c r="QQY61" s="159"/>
      <c r="QQZ61" s="159"/>
      <c r="QRA61" s="159"/>
      <c r="QRB61" s="159"/>
      <c r="QRC61" s="159"/>
      <c r="QRD61" s="159"/>
      <c r="QRE61" s="159"/>
      <c r="QRF61" s="159"/>
      <c r="QRG61" s="159"/>
      <c r="QRH61" s="159"/>
      <c r="QRI61" s="159"/>
      <c r="QRJ61" s="159"/>
      <c r="QRK61" s="159"/>
      <c r="QRL61" s="159"/>
      <c r="QRM61" s="159"/>
      <c r="QRN61" s="159"/>
      <c r="QRO61" s="159"/>
      <c r="QRP61" s="159"/>
      <c r="QRQ61" s="159"/>
      <c r="QRR61" s="159"/>
      <c r="QRS61" s="159"/>
      <c r="QRT61" s="159"/>
      <c r="QRU61" s="159"/>
      <c r="QRV61" s="159"/>
      <c r="QRW61" s="159"/>
      <c r="QRX61" s="159"/>
      <c r="QRY61" s="159"/>
      <c r="QRZ61" s="159"/>
      <c r="QSA61" s="159"/>
      <c r="QSB61" s="159"/>
      <c r="QSC61" s="159"/>
      <c r="QSD61" s="159"/>
      <c r="QSE61" s="159"/>
      <c r="QSF61" s="159"/>
      <c r="QSG61" s="159"/>
      <c r="QSH61" s="159"/>
      <c r="QSI61" s="159"/>
      <c r="QSJ61" s="159"/>
      <c r="QSK61" s="159"/>
      <c r="QSL61" s="159"/>
      <c r="QSM61" s="159"/>
      <c r="QSN61" s="159"/>
      <c r="QSO61" s="159"/>
      <c r="QSP61" s="159"/>
      <c r="QSQ61" s="159"/>
      <c r="QSR61" s="159"/>
      <c r="QSS61" s="159"/>
      <c r="QST61" s="159"/>
      <c r="QSU61" s="159"/>
      <c r="QSV61" s="159"/>
      <c r="QSW61" s="159"/>
      <c r="QSX61" s="159"/>
      <c r="QSY61" s="159"/>
      <c r="QSZ61" s="159"/>
      <c r="QTA61" s="159"/>
      <c r="QTB61" s="159"/>
      <c r="QTC61" s="159"/>
      <c r="QTD61" s="159"/>
      <c r="QTE61" s="159"/>
      <c r="QTF61" s="159"/>
      <c r="QTG61" s="159"/>
      <c r="QTH61" s="159"/>
      <c r="QTI61" s="159"/>
      <c r="QTJ61" s="159"/>
      <c r="QTK61" s="159"/>
      <c r="QTL61" s="159"/>
      <c r="QTM61" s="159"/>
      <c r="QTN61" s="159"/>
      <c r="QTO61" s="159"/>
      <c r="QTP61" s="159"/>
      <c r="QTQ61" s="159"/>
      <c r="QTR61" s="159"/>
      <c r="QTS61" s="159"/>
      <c r="QTT61" s="159"/>
      <c r="QTU61" s="159"/>
      <c r="QTV61" s="159"/>
      <c r="QTW61" s="159"/>
      <c r="QTX61" s="159"/>
      <c r="QTY61" s="159"/>
      <c r="QTZ61" s="159"/>
      <c r="QUA61" s="159"/>
      <c r="QUB61" s="159"/>
      <c r="QUC61" s="159"/>
      <c r="QUD61" s="159"/>
      <c r="QUE61" s="159"/>
      <c r="QUF61" s="159"/>
      <c r="QUG61" s="159"/>
      <c r="QUH61" s="159"/>
      <c r="QUI61" s="159"/>
      <c r="QUJ61" s="159"/>
      <c r="QUK61" s="159"/>
      <c r="QUL61" s="159"/>
      <c r="QUM61" s="159"/>
      <c r="QUN61" s="159"/>
      <c r="QUO61" s="159"/>
      <c r="QUP61" s="159"/>
      <c r="QUQ61" s="159"/>
      <c r="QUR61" s="159"/>
      <c r="QUS61" s="159"/>
      <c r="QUT61" s="159"/>
      <c r="QUU61" s="159"/>
      <c r="QUV61" s="159"/>
      <c r="QUW61" s="159"/>
      <c r="QUX61" s="159"/>
      <c r="QUY61" s="159"/>
      <c r="QUZ61" s="159"/>
      <c r="QVA61" s="159"/>
      <c r="QVB61" s="159"/>
      <c r="QVC61" s="159"/>
      <c r="QVD61" s="159"/>
      <c r="QVE61" s="159"/>
      <c r="QVF61" s="159"/>
      <c r="QVG61" s="159"/>
      <c r="QVH61" s="159"/>
      <c r="QVI61" s="159"/>
      <c r="QVJ61" s="159"/>
      <c r="QVK61" s="159"/>
      <c r="QVL61" s="159"/>
      <c r="QVM61" s="159"/>
      <c r="QVN61" s="159"/>
      <c r="QVO61" s="159"/>
      <c r="QVP61" s="159"/>
      <c r="QVQ61" s="159"/>
      <c r="QVR61" s="159"/>
      <c r="QVS61" s="159"/>
      <c r="QVT61" s="159"/>
      <c r="QVU61" s="159"/>
      <c r="QVV61" s="159"/>
      <c r="QVW61" s="159"/>
      <c r="QVX61" s="159"/>
      <c r="QVY61" s="159"/>
      <c r="QVZ61" s="159"/>
      <c r="QWA61" s="159"/>
      <c r="QWB61" s="159"/>
      <c r="QWC61" s="159"/>
      <c r="QWD61" s="159"/>
      <c r="QWE61" s="159"/>
      <c r="QWF61" s="159"/>
      <c r="QWG61" s="159"/>
      <c r="QWH61" s="159"/>
      <c r="QWI61" s="159"/>
      <c r="QWJ61" s="159"/>
      <c r="QWK61" s="159"/>
      <c r="QWL61" s="159"/>
      <c r="QWM61" s="159"/>
      <c r="QWN61" s="159"/>
      <c r="QWO61" s="159"/>
      <c r="QWP61" s="159"/>
      <c r="QWQ61" s="159"/>
      <c r="QWR61" s="159"/>
      <c r="QWS61" s="159"/>
      <c r="QWT61" s="159"/>
      <c r="QWU61" s="159"/>
      <c r="QWV61" s="159"/>
      <c r="QWW61" s="159"/>
      <c r="QWX61" s="159"/>
      <c r="QWY61" s="159"/>
      <c r="QWZ61" s="159"/>
      <c r="QXA61" s="159"/>
      <c r="QXB61" s="159"/>
      <c r="QXC61" s="159"/>
      <c r="QXD61" s="159"/>
      <c r="QXE61" s="159"/>
      <c r="QXF61" s="159"/>
      <c r="QXG61" s="159"/>
      <c r="QXH61" s="159"/>
      <c r="QXI61" s="159"/>
      <c r="QXJ61" s="159"/>
      <c r="QXK61" s="159"/>
      <c r="QXL61" s="159"/>
      <c r="QXM61" s="159"/>
      <c r="QXN61" s="159"/>
      <c r="QXO61" s="159"/>
      <c r="QXP61" s="159"/>
      <c r="QXQ61" s="159"/>
      <c r="QXR61" s="159"/>
      <c r="QXS61" s="159"/>
      <c r="QXT61" s="159"/>
      <c r="QXU61" s="159"/>
      <c r="QXV61" s="159"/>
      <c r="QXW61" s="159"/>
      <c r="QXX61" s="159"/>
      <c r="QXY61" s="159"/>
      <c r="QXZ61" s="159"/>
      <c r="QYA61" s="159"/>
      <c r="QYB61" s="159"/>
      <c r="QYC61" s="159"/>
      <c r="QYD61" s="159"/>
      <c r="QYE61" s="159"/>
      <c r="QYF61" s="159"/>
      <c r="QYG61" s="159"/>
      <c r="QYH61" s="159"/>
      <c r="QYI61" s="159"/>
      <c r="QYJ61" s="159"/>
      <c r="QYK61" s="159"/>
      <c r="QYL61" s="159"/>
      <c r="QYM61" s="159"/>
      <c r="QYN61" s="159"/>
      <c r="QYO61" s="159"/>
      <c r="QYP61" s="159"/>
      <c r="QYQ61" s="159"/>
      <c r="QYR61" s="159"/>
      <c r="QYS61" s="159"/>
      <c r="QYT61" s="159"/>
      <c r="QYU61" s="159"/>
      <c r="QYV61" s="159"/>
      <c r="QYW61" s="159"/>
      <c r="QYX61" s="159"/>
      <c r="QYY61" s="159"/>
      <c r="QYZ61" s="159"/>
      <c r="QZA61" s="159"/>
      <c r="QZB61" s="159"/>
      <c r="QZC61" s="159"/>
      <c r="QZD61" s="159"/>
      <c r="QZE61" s="159"/>
      <c r="QZF61" s="159"/>
      <c r="QZG61" s="159"/>
      <c r="QZH61" s="159"/>
      <c r="QZI61" s="159"/>
      <c r="QZJ61" s="159"/>
      <c r="QZK61" s="159"/>
      <c r="QZL61" s="159"/>
      <c r="QZM61" s="159"/>
      <c r="QZN61" s="159"/>
      <c r="QZO61" s="159"/>
      <c r="QZP61" s="159"/>
      <c r="QZQ61" s="159"/>
      <c r="QZR61" s="159"/>
      <c r="QZS61" s="159"/>
      <c r="QZT61" s="159"/>
      <c r="QZU61" s="159"/>
      <c r="QZV61" s="159"/>
      <c r="QZW61" s="159"/>
      <c r="QZX61" s="159"/>
      <c r="QZY61" s="159"/>
      <c r="QZZ61" s="159"/>
      <c r="RAA61" s="159"/>
      <c r="RAB61" s="159"/>
      <c r="RAC61" s="159"/>
      <c r="RAD61" s="159"/>
      <c r="RAE61" s="159"/>
      <c r="RAF61" s="159"/>
      <c r="RAG61" s="159"/>
      <c r="RAH61" s="159"/>
      <c r="RAI61" s="159"/>
      <c r="RAJ61" s="159"/>
      <c r="RAK61" s="159"/>
      <c r="RAL61" s="159"/>
      <c r="RAM61" s="159"/>
      <c r="RAN61" s="159"/>
      <c r="RAO61" s="159"/>
      <c r="RAP61" s="159"/>
      <c r="RAQ61" s="159"/>
      <c r="RAR61" s="159"/>
      <c r="RAS61" s="159"/>
      <c r="RAT61" s="159"/>
      <c r="RAU61" s="159"/>
      <c r="RAV61" s="159"/>
      <c r="RAW61" s="159"/>
      <c r="RAX61" s="159"/>
      <c r="RAY61" s="159"/>
      <c r="RAZ61" s="159"/>
      <c r="RBA61" s="159"/>
      <c r="RBB61" s="159"/>
      <c r="RBC61" s="159"/>
      <c r="RBD61" s="159"/>
      <c r="RBE61" s="159"/>
      <c r="RBF61" s="159"/>
      <c r="RBG61" s="159"/>
      <c r="RBH61" s="159"/>
      <c r="RBI61" s="159"/>
      <c r="RBJ61" s="159"/>
      <c r="RBK61" s="159"/>
      <c r="RBL61" s="159"/>
      <c r="RBM61" s="159"/>
      <c r="RBN61" s="159"/>
      <c r="RBO61" s="159"/>
      <c r="RBP61" s="159"/>
      <c r="RBQ61" s="159"/>
      <c r="RBR61" s="159"/>
      <c r="RBS61" s="159"/>
      <c r="RBT61" s="159"/>
      <c r="RBU61" s="159"/>
      <c r="RBV61" s="159"/>
      <c r="RBW61" s="159"/>
      <c r="RBX61" s="159"/>
      <c r="RBY61" s="159"/>
      <c r="RBZ61" s="159"/>
      <c r="RCA61" s="159"/>
      <c r="RCB61" s="159"/>
      <c r="RCC61" s="159"/>
      <c r="RCD61" s="159"/>
      <c r="RCE61" s="159"/>
      <c r="RCF61" s="159"/>
      <c r="RCG61" s="159"/>
      <c r="RCH61" s="159"/>
      <c r="RCI61" s="159"/>
      <c r="RCJ61" s="159"/>
      <c r="RCK61" s="159"/>
      <c r="RCL61" s="159"/>
      <c r="RCM61" s="159"/>
      <c r="RCN61" s="159"/>
      <c r="RCO61" s="159"/>
      <c r="RCP61" s="159"/>
      <c r="RCQ61" s="159"/>
      <c r="RCR61" s="159"/>
      <c r="RCS61" s="159"/>
      <c r="RCT61" s="159"/>
      <c r="RCU61" s="159"/>
      <c r="RCV61" s="159"/>
      <c r="RCW61" s="159"/>
      <c r="RCX61" s="159"/>
      <c r="RCY61" s="159"/>
      <c r="RCZ61" s="159"/>
      <c r="RDA61" s="159"/>
      <c r="RDB61" s="159"/>
      <c r="RDC61" s="159"/>
      <c r="RDD61" s="159"/>
      <c r="RDE61" s="159"/>
      <c r="RDF61" s="159"/>
      <c r="RDG61" s="159"/>
      <c r="RDH61" s="159"/>
      <c r="RDI61" s="159"/>
      <c r="RDJ61" s="159"/>
      <c r="RDK61" s="159"/>
      <c r="RDL61" s="159"/>
      <c r="RDM61" s="159"/>
      <c r="RDN61" s="159"/>
      <c r="RDO61" s="159"/>
      <c r="RDP61" s="159"/>
      <c r="RDQ61" s="159"/>
      <c r="RDR61" s="159"/>
      <c r="RDS61" s="159"/>
      <c r="RDT61" s="159"/>
      <c r="RDU61" s="159"/>
      <c r="RDV61" s="159"/>
      <c r="RDW61" s="159"/>
      <c r="RDX61" s="159"/>
      <c r="RDY61" s="159"/>
      <c r="RDZ61" s="159"/>
      <c r="REA61" s="159"/>
      <c r="REB61" s="159"/>
      <c r="REC61" s="159"/>
      <c r="RED61" s="159"/>
      <c r="REE61" s="159"/>
      <c r="REF61" s="159"/>
      <c r="REG61" s="159"/>
      <c r="REH61" s="159"/>
      <c r="REI61" s="159"/>
      <c r="REJ61" s="159"/>
      <c r="REK61" s="159"/>
      <c r="REL61" s="159"/>
      <c r="REM61" s="159"/>
      <c r="REN61" s="159"/>
      <c r="REO61" s="159"/>
      <c r="REP61" s="159"/>
      <c r="REQ61" s="159"/>
      <c r="RER61" s="159"/>
      <c r="RES61" s="159"/>
      <c r="RET61" s="159"/>
      <c r="REU61" s="159"/>
      <c r="REV61" s="159"/>
      <c r="REW61" s="159"/>
      <c r="REX61" s="159"/>
      <c r="REY61" s="159"/>
      <c r="REZ61" s="159"/>
      <c r="RFA61" s="159"/>
      <c r="RFB61" s="159"/>
      <c r="RFC61" s="159"/>
      <c r="RFD61" s="159"/>
      <c r="RFE61" s="159"/>
      <c r="RFF61" s="159"/>
      <c r="RFG61" s="159"/>
      <c r="RFH61" s="159"/>
      <c r="RFI61" s="159"/>
      <c r="RFJ61" s="159"/>
      <c r="RFK61" s="159"/>
      <c r="RFL61" s="159"/>
      <c r="RFM61" s="159"/>
      <c r="RFN61" s="159"/>
      <c r="RFO61" s="159"/>
      <c r="RFP61" s="159"/>
      <c r="RFQ61" s="159"/>
      <c r="RFR61" s="159"/>
      <c r="RFS61" s="159"/>
      <c r="RFT61" s="159"/>
      <c r="RFU61" s="159"/>
      <c r="RFV61" s="159"/>
      <c r="RFW61" s="159"/>
      <c r="RFX61" s="159"/>
      <c r="RFY61" s="159"/>
      <c r="RFZ61" s="159"/>
      <c r="RGA61" s="159"/>
      <c r="RGB61" s="159"/>
      <c r="RGC61" s="159"/>
      <c r="RGD61" s="159"/>
      <c r="RGE61" s="159"/>
      <c r="RGF61" s="159"/>
      <c r="RGG61" s="159"/>
      <c r="RGH61" s="159"/>
      <c r="RGI61" s="159"/>
      <c r="RGJ61" s="159"/>
      <c r="RGK61" s="159"/>
      <c r="RGL61" s="159"/>
      <c r="RGM61" s="159"/>
      <c r="RGN61" s="159"/>
      <c r="RGO61" s="159"/>
      <c r="RGP61" s="159"/>
      <c r="RGQ61" s="159"/>
      <c r="RGR61" s="159"/>
      <c r="RGS61" s="159"/>
      <c r="RGT61" s="159"/>
      <c r="RGU61" s="159"/>
      <c r="RGV61" s="159"/>
      <c r="RGW61" s="159"/>
      <c r="RGX61" s="159"/>
      <c r="RGY61" s="159"/>
      <c r="RGZ61" s="159"/>
      <c r="RHA61" s="159"/>
      <c r="RHB61" s="159"/>
      <c r="RHC61" s="159"/>
      <c r="RHD61" s="159"/>
      <c r="RHE61" s="159"/>
      <c r="RHF61" s="159"/>
      <c r="RHG61" s="159"/>
      <c r="RHH61" s="159"/>
      <c r="RHI61" s="159"/>
      <c r="RHJ61" s="159"/>
      <c r="RHK61" s="159"/>
      <c r="RHL61" s="159"/>
      <c r="RHM61" s="159"/>
      <c r="RHN61" s="159"/>
      <c r="RHO61" s="159"/>
      <c r="RHP61" s="159"/>
      <c r="RHQ61" s="159"/>
      <c r="RHR61" s="159"/>
      <c r="RHS61" s="159"/>
      <c r="RHT61" s="159"/>
      <c r="RHU61" s="159"/>
      <c r="RHV61" s="159"/>
      <c r="RHW61" s="159"/>
      <c r="RHX61" s="159"/>
      <c r="RHY61" s="159"/>
      <c r="RHZ61" s="159"/>
      <c r="RIA61" s="159"/>
      <c r="RIB61" s="159"/>
      <c r="RIC61" s="159"/>
      <c r="RID61" s="159"/>
      <c r="RIE61" s="159"/>
      <c r="RIF61" s="159"/>
      <c r="RIG61" s="159"/>
      <c r="RIH61" s="159"/>
      <c r="RII61" s="159"/>
      <c r="RIJ61" s="159"/>
      <c r="RIK61" s="159"/>
      <c r="RIL61" s="159"/>
      <c r="RIM61" s="159"/>
      <c r="RIN61" s="159"/>
      <c r="RIO61" s="159"/>
      <c r="RIP61" s="159"/>
      <c r="RIQ61" s="159"/>
      <c r="RIR61" s="159"/>
      <c r="RIS61" s="159"/>
      <c r="RIT61" s="159"/>
      <c r="RIU61" s="159"/>
      <c r="RIV61" s="159"/>
      <c r="RIW61" s="159"/>
      <c r="RIX61" s="159"/>
      <c r="RIY61" s="159"/>
      <c r="RIZ61" s="159"/>
      <c r="RJA61" s="159"/>
      <c r="RJB61" s="159"/>
      <c r="RJC61" s="159"/>
      <c r="RJD61" s="159"/>
      <c r="RJE61" s="159"/>
      <c r="RJF61" s="159"/>
      <c r="RJG61" s="159"/>
      <c r="RJH61" s="159"/>
      <c r="RJI61" s="159"/>
      <c r="RJJ61" s="159"/>
      <c r="RJK61" s="159"/>
      <c r="RJL61" s="159"/>
      <c r="RJM61" s="159"/>
      <c r="RJN61" s="159"/>
      <c r="RJO61" s="159"/>
      <c r="RJP61" s="159"/>
      <c r="RJQ61" s="159"/>
      <c r="RJR61" s="159"/>
      <c r="RJS61" s="159"/>
      <c r="RJT61" s="159"/>
      <c r="RJU61" s="159"/>
      <c r="RJV61" s="159"/>
      <c r="RJW61" s="159"/>
      <c r="RJX61" s="159"/>
      <c r="RJY61" s="159"/>
      <c r="RJZ61" s="159"/>
      <c r="RKA61" s="159"/>
      <c r="RKB61" s="159"/>
      <c r="RKC61" s="159"/>
      <c r="RKD61" s="159"/>
      <c r="RKE61" s="159"/>
      <c r="RKF61" s="159"/>
      <c r="RKG61" s="159"/>
      <c r="RKH61" s="159"/>
      <c r="RKI61" s="159"/>
      <c r="RKJ61" s="159"/>
      <c r="RKK61" s="159"/>
      <c r="RKL61" s="159"/>
      <c r="RKM61" s="159"/>
      <c r="RKN61" s="159"/>
      <c r="RKO61" s="159"/>
      <c r="RKP61" s="159"/>
      <c r="RKQ61" s="159"/>
      <c r="RKR61" s="159"/>
      <c r="RKS61" s="159"/>
      <c r="RKT61" s="159"/>
      <c r="RKU61" s="159"/>
      <c r="RKV61" s="159"/>
      <c r="RKW61" s="159"/>
      <c r="RKX61" s="159"/>
      <c r="RKY61" s="159"/>
      <c r="RKZ61" s="159"/>
      <c r="RLA61" s="159"/>
      <c r="RLB61" s="159"/>
      <c r="RLC61" s="159"/>
      <c r="RLD61" s="159"/>
      <c r="RLE61" s="159"/>
      <c r="RLF61" s="159"/>
      <c r="RLG61" s="159"/>
      <c r="RLH61" s="159"/>
      <c r="RLI61" s="159"/>
      <c r="RLJ61" s="159"/>
      <c r="RLK61" s="159"/>
      <c r="RLL61" s="159"/>
      <c r="RLM61" s="159"/>
      <c r="RLN61" s="159"/>
      <c r="RLO61" s="159"/>
      <c r="RLP61" s="159"/>
      <c r="RLQ61" s="159"/>
      <c r="RLR61" s="159"/>
      <c r="RLS61" s="159"/>
      <c r="RLT61" s="159"/>
      <c r="RLU61" s="159"/>
      <c r="RLV61" s="159"/>
      <c r="RLW61" s="159"/>
      <c r="RLX61" s="159"/>
      <c r="RLY61" s="159"/>
      <c r="RLZ61" s="159"/>
      <c r="RMA61" s="159"/>
      <c r="RMB61" s="159"/>
      <c r="RMC61" s="159"/>
      <c r="RMD61" s="159"/>
      <c r="RME61" s="159"/>
      <c r="RMF61" s="159"/>
      <c r="RMG61" s="159"/>
      <c r="RMH61" s="159"/>
      <c r="RMI61" s="159"/>
      <c r="RMJ61" s="159"/>
      <c r="RMK61" s="159"/>
      <c r="RML61" s="159"/>
      <c r="RMM61" s="159"/>
      <c r="RMN61" s="159"/>
      <c r="RMO61" s="159"/>
      <c r="RMP61" s="159"/>
      <c r="RMQ61" s="159"/>
      <c r="RMR61" s="159"/>
      <c r="RMS61" s="159"/>
      <c r="RMT61" s="159"/>
      <c r="RMU61" s="159"/>
      <c r="RMV61" s="159"/>
      <c r="RMW61" s="159"/>
      <c r="RMX61" s="159"/>
      <c r="RMY61" s="159"/>
      <c r="RMZ61" s="159"/>
      <c r="RNA61" s="159"/>
      <c r="RNB61" s="159"/>
      <c r="RNC61" s="159"/>
      <c r="RND61" s="159"/>
      <c r="RNE61" s="159"/>
      <c r="RNF61" s="159"/>
      <c r="RNG61" s="159"/>
      <c r="RNH61" s="159"/>
      <c r="RNI61" s="159"/>
      <c r="RNJ61" s="159"/>
      <c r="RNK61" s="159"/>
      <c r="RNL61" s="159"/>
      <c r="RNM61" s="159"/>
      <c r="RNN61" s="159"/>
      <c r="RNO61" s="159"/>
      <c r="RNP61" s="159"/>
      <c r="RNQ61" s="159"/>
      <c r="RNR61" s="159"/>
      <c r="RNS61" s="159"/>
      <c r="RNT61" s="159"/>
      <c r="RNU61" s="159"/>
      <c r="RNV61" s="159"/>
      <c r="RNW61" s="159"/>
      <c r="RNX61" s="159"/>
      <c r="RNY61" s="159"/>
      <c r="RNZ61" s="159"/>
      <c r="ROA61" s="159"/>
      <c r="ROB61" s="159"/>
      <c r="ROC61" s="159"/>
      <c r="ROD61" s="159"/>
      <c r="ROE61" s="159"/>
      <c r="ROF61" s="159"/>
      <c r="ROG61" s="159"/>
      <c r="ROH61" s="159"/>
      <c r="ROI61" s="159"/>
      <c r="ROJ61" s="159"/>
      <c r="ROK61" s="159"/>
      <c r="ROL61" s="159"/>
      <c r="ROM61" s="159"/>
      <c r="RON61" s="159"/>
      <c r="ROO61" s="159"/>
      <c r="ROP61" s="159"/>
      <c r="ROQ61" s="159"/>
      <c r="ROR61" s="159"/>
      <c r="ROS61" s="159"/>
      <c r="ROT61" s="159"/>
      <c r="ROU61" s="159"/>
      <c r="ROV61" s="159"/>
      <c r="ROW61" s="159"/>
      <c r="ROX61" s="159"/>
      <c r="ROY61" s="159"/>
      <c r="ROZ61" s="159"/>
      <c r="RPA61" s="159"/>
      <c r="RPB61" s="159"/>
      <c r="RPC61" s="159"/>
      <c r="RPD61" s="159"/>
      <c r="RPE61" s="159"/>
      <c r="RPF61" s="159"/>
      <c r="RPG61" s="159"/>
      <c r="RPH61" s="159"/>
      <c r="RPI61" s="159"/>
      <c r="RPJ61" s="159"/>
      <c r="RPK61" s="159"/>
      <c r="RPL61" s="159"/>
      <c r="RPM61" s="159"/>
      <c r="RPN61" s="159"/>
      <c r="RPO61" s="159"/>
      <c r="RPP61" s="159"/>
      <c r="RPQ61" s="159"/>
      <c r="RPR61" s="159"/>
      <c r="RPS61" s="159"/>
      <c r="RPT61" s="159"/>
      <c r="RPU61" s="159"/>
      <c r="RPV61" s="159"/>
      <c r="RPW61" s="159"/>
      <c r="RPX61" s="159"/>
      <c r="RPY61" s="159"/>
      <c r="RPZ61" s="159"/>
      <c r="RQA61" s="159"/>
      <c r="RQB61" s="159"/>
      <c r="RQC61" s="159"/>
      <c r="RQD61" s="159"/>
      <c r="RQE61" s="159"/>
      <c r="RQF61" s="159"/>
      <c r="RQG61" s="159"/>
      <c r="RQH61" s="159"/>
      <c r="RQI61" s="159"/>
      <c r="RQJ61" s="159"/>
      <c r="RQK61" s="159"/>
      <c r="RQL61" s="159"/>
      <c r="RQM61" s="159"/>
      <c r="RQN61" s="159"/>
      <c r="RQO61" s="159"/>
      <c r="RQP61" s="159"/>
      <c r="RQQ61" s="159"/>
      <c r="RQR61" s="159"/>
      <c r="RQS61" s="159"/>
      <c r="RQT61" s="159"/>
      <c r="RQU61" s="159"/>
      <c r="RQV61" s="159"/>
      <c r="RQW61" s="159"/>
      <c r="RQX61" s="159"/>
      <c r="RQY61" s="159"/>
      <c r="RQZ61" s="159"/>
      <c r="RRA61" s="159"/>
      <c r="RRB61" s="159"/>
      <c r="RRC61" s="159"/>
      <c r="RRD61" s="159"/>
      <c r="RRE61" s="159"/>
      <c r="RRF61" s="159"/>
      <c r="RRG61" s="159"/>
      <c r="RRH61" s="159"/>
      <c r="RRI61" s="159"/>
      <c r="RRJ61" s="159"/>
      <c r="RRK61" s="159"/>
      <c r="RRL61" s="159"/>
      <c r="RRM61" s="159"/>
      <c r="RRN61" s="159"/>
      <c r="RRO61" s="159"/>
      <c r="RRP61" s="159"/>
      <c r="RRQ61" s="159"/>
      <c r="RRR61" s="159"/>
      <c r="RRS61" s="159"/>
      <c r="RRT61" s="159"/>
      <c r="RRU61" s="159"/>
      <c r="RRV61" s="159"/>
      <c r="RRW61" s="159"/>
      <c r="RRX61" s="159"/>
      <c r="RRY61" s="159"/>
      <c r="RRZ61" s="159"/>
      <c r="RSA61" s="159"/>
      <c r="RSB61" s="159"/>
      <c r="RSC61" s="159"/>
      <c r="RSD61" s="159"/>
      <c r="RSE61" s="159"/>
      <c r="RSF61" s="159"/>
      <c r="RSG61" s="159"/>
      <c r="RSH61" s="159"/>
      <c r="RSI61" s="159"/>
      <c r="RSJ61" s="159"/>
      <c r="RSK61" s="159"/>
      <c r="RSL61" s="159"/>
      <c r="RSM61" s="159"/>
      <c r="RSN61" s="159"/>
      <c r="RSO61" s="159"/>
      <c r="RSP61" s="159"/>
      <c r="RSQ61" s="159"/>
      <c r="RSR61" s="159"/>
      <c r="RSS61" s="159"/>
      <c r="RST61" s="159"/>
      <c r="RSU61" s="159"/>
      <c r="RSV61" s="159"/>
      <c r="RSW61" s="159"/>
      <c r="RSX61" s="159"/>
      <c r="RSY61" s="159"/>
      <c r="RSZ61" s="159"/>
      <c r="RTA61" s="159"/>
      <c r="RTB61" s="159"/>
      <c r="RTC61" s="159"/>
      <c r="RTD61" s="159"/>
      <c r="RTE61" s="159"/>
      <c r="RTF61" s="159"/>
      <c r="RTG61" s="159"/>
      <c r="RTH61" s="159"/>
      <c r="RTI61" s="159"/>
      <c r="RTJ61" s="159"/>
      <c r="RTK61" s="159"/>
      <c r="RTL61" s="159"/>
      <c r="RTM61" s="159"/>
      <c r="RTN61" s="159"/>
      <c r="RTO61" s="159"/>
      <c r="RTP61" s="159"/>
      <c r="RTQ61" s="159"/>
      <c r="RTR61" s="159"/>
      <c r="RTS61" s="159"/>
      <c r="RTT61" s="159"/>
      <c r="RTU61" s="159"/>
      <c r="RTV61" s="159"/>
      <c r="RTW61" s="159"/>
      <c r="RTX61" s="159"/>
      <c r="RTY61" s="159"/>
      <c r="RTZ61" s="159"/>
      <c r="RUA61" s="159"/>
      <c r="RUB61" s="159"/>
      <c r="RUC61" s="159"/>
      <c r="RUD61" s="159"/>
      <c r="RUE61" s="159"/>
      <c r="RUF61" s="159"/>
      <c r="RUG61" s="159"/>
      <c r="RUH61" s="159"/>
      <c r="RUI61" s="159"/>
      <c r="RUJ61" s="159"/>
      <c r="RUK61" s="159"/>
      <c r="RUL61" s="159"/>
      <c r="RUM61" s="159"/>
      <c r="RUN61" s="159"/>
      <c r="RUO61" s="159"/>
      <c r="RUP61" s="159"/>
      <c r="RUQ61" s="159"/>
      <c r="RUR61" s="159"/>
      <c r="RUS61" s="159"/>
      <c r="RUT61" s="159"/>
      <c r="RUU61" s="159"/>
      <c r="RUV61" s="159"/>
      <c r="RUW61" s="159"/>
      <c r="RUX61" s="159"/>
      <c r="RUY61" s="159"/>
      <c r="RUZ61" s="159"/>
      <c r="RVA61" s="159"/>
      <c r="RVB61" s="159"/>
      <c r="RVC61" s="159"/>
      <c r="RVD61" s="159"/>
      <c r="RVE61" s="159"/>
      <c r="RVF61" s="159"/>
      <c r="RVG61" s="159"/>
      <c r="RVH61" s="159"/>
      <c r="RVI61" s="159"/>
      <c r="RVJ61" s="159"/>
      <c r="RVK61" s="159"/>
      <c r="RVL61" s="159"/>
      <c r="RVM61" s="159"/>
      <c r="RVN61" s="159"/>
      <c r="RVO61" s="159"/>
      <c r="RVP61" s="159"/>
      <c r="RVQ61" s="159"/>
      <c r="RVR61" s="159"/>
      <c r="RVS61" s="159"/>
      <c r="RVT61" s="159"/>
      <c r="RVU61" s="159"/>
      <c r="RVV61" s="159"/>
      <c r="RVW61" s="159"/>
      <c r="RVX61" s="159"/>
      <c r="RVY61" s="159"/>
      <c r="RVZ61" s="159"/>
      <c r="RWA61" s="159"/>
      <c r="RWB61" s="159"/>
      <c r="RWC61" s="159"/>
      <c r="RWD61" s="159"/>
      <c r="RWE61" s="159"/>
      <c r="RWF61" s="159"/>
      <c r="RWG61" s="159"/>
      <c r="RWH61" s="159"/>
      <c r="RWI61" s="159"/>
      <c r="RWJ61" s="159"/>
      <c r="RWK61" s="159"/>
      <c r="RWL61" s="159"/>
      <c r="RWM61" s="159"/>
      <c r="RWN61" s="159"/>
      <c r="RWO61" s="159"/>
      <c r="RWP61" s="159"/>
      <c r="RWQ61" s="159"/>
      <c r="RWR61" s="159"/>
      <c r="RWS61" s="159"/>
      <c r="RWT61" s="159"/>
      <c r="RWU61" s="159"/>
      <c r="RWV61" s="159"/>
      <c r="RWW61" s="159"/>
      <c r="RWX61" s="159"/>
      <c r="RWY61" s="159"/>
      <c r="RWZ61" s="159"/>
      <c r="RXA61" s="159"/>
      <c r="RXB61" s="159"/>
      <c r="RXC61" s="159"/>
      <c r="RXD61" s="159"/>
      <c r="RXE61" s="159"/>
      <c r="RXF61" s="159"/>
      <c r="RXG61" s="159"/>
      <c r="RXH61" s="159"/>
      <c r="RXI61" s="159"/>
      <c r="RXJ61" s="159"/>
      <c r="RXK61" s="159"/>
      <c r="RXL61" s="159"/>
      <c r="RXM61" s="159"/>
      <c r="RXN61" s="159"/>
      <c r="RXO61" s="159"/>
      <c r="RXP61" s="159"/>
      <c r="RXQ61" s="159"/>
      <c r="RXR61" s="159"/>
      <c r="RXS61" s="159"/>
      <c r="RXT61" s="159"/>
      <c r="RXU61" s="159"/>
      <c r="RXV61" s="159"/>
      <c r="RXW61" s="159"/>
      <c r="RXX61" s="159"/>
      <c r="RXY61" s="159"/>
      <c r="RXZ61" s="159"/>
      <c r="RYA61" s="159"/>
      <c r="RYB61" s="159"/>
      <c r="RYC61" s="159"/>
      <c r="RYD61" s="159"/>
      <c r="RYE61" s="159"/>
      <c r="RYF61" s="159"/>
      <c r="RYG61" s="159"/>
      <c r="RYH61" s="159"/>
      <c r="RYI61" s="159"/>
      <c r="RYJ61" s="159"/>
      <c r="RYK61" s="159"/>
      <c r="RYL61" s="159"/>
      <c r="RYM61" s="159"/>
      <c r="RYN61" s="159"/>
      <c r="RYO61" s="159"/>
      <c r="RYP61" s="159"/>
      <c r="RYQ61" s="159"/>
      <c r="RYR61" s="159"/>
      <c r="RYS61" s="159"/>
      <c r="RYT61" s="159"/>
      <c r="RYU61" s="159"/>
      <c r="RYV61" s="159"/>
      <c r="RYW61" s="159"/>
      <c r="RYX61" s="159"/>
      <c r="RYY61" s="159"/>
      <c r="RYZ61" s="159"/>
      <c r="RZA61" s="159"/>
      <c r="RZB61" s="159"/>
      <c r="RZC61" s="159"/>
      <c r="RZD61" s="159"/>
      <c r="RZE61" s="159"/>
      <c r="RZF61" s="159"/>
      <c r="RZG61" s="159"/>
      <c r="RZH61" s="159"/>
      <c r="RZI61" s="159"/>
      <c r="RZJ61" s="159"/>
      <c r="RZK61" s="159"/>
      <c r="RZL61" s="159"/>
      <c r="RZM61" s="159"/>
      <c r="RZN61" s="159"/>
      <c r="RZO61" s="159"/>
      <c r="RZP61" s="159"/>
      <c r="RZQ61" s="159"/>
      <c r="RZR61" s="159"/>
      <c r="RZS61" s="159"/>
      <c r="RZT61" s="159"/>
      <c r="RZU61" s="159"/>
      <c r="RZV61" s="159"/>
      <c r="RZW61" s="159"/>
      <c r="RZX61" s="159"/>
      <c r="RZY61" s="159"/>
      <c r="RZZ61" s="159"/>
      <c r="SAA61" s="159"/>
      <c r="SAB61" s="159"/>
      <c r="SAC61" s="159"/>
      <c r="SAD61" s="159"/>
      <c r="SAE61" s="159"/>
      <c r="SAF61" s="159"/>
      <c r="SAG61" s="159"/>
      <c r="SAH61" s="159"/>
      <c r="SAI61" s="159"/>
      <c r="SAJ61" s="159"/>
      <c r="SAK61" s="159"/>
      <c r="SAL61" s="159"/>
      <c r="SAM61" s="159"/>
      <c r="SAN61" s="159"/>
      <c r="SAO61" s="159"/>
      <c r="SAP61" s="159"/>
      <c r="SAQ61" s="159"/>
      <c r="SAR61" s="159"/>
      <c r="SAS61" s="159"/>
      <c r="SAT61" s="159"/>
      <c r="SAU61" s="159"/>
      <c r="SAV61" s="159"/>
      <c r="SAW61" s="159"/>
      <c r="SAX61" s="159"/>
      <c r="SAY61" s="159"/>
      <c r="SAZ61" s="159"/>
      <c r="SBA61" s="159"/>
      <c r="SBB61" s="159"/>
      <c r="SBC61" s="159"/>
      <c r="SBD61" s="159"/>
      <c r="SBE61" s="159"/>
      <c r="SBF61" s="159"/>
      <c r="SBG61" s="159"/>
      <c r="SBH61" s="159"/>
      <c r="SBI61" s="159"/>
      <c r="SBJ61" s="159"/>
      <c r="SBK61" s="159"/>
      <c r="SBL61" s="159"/>
      <c r="SBM61" s="159"/>
      <c r="SBN61" s="159"/>
      <c r="SBO61" s="159"/>
      <c r="SBP61" s="159"/>
      <c r="SBQ61" s="159"/>
      <c r="SBR61" s="159"/>
      <c r="SBS61" s="159"/>
      <c r="SBT61" s="159"/>
      <c r="SBU61" s="159"/>
      <c r="SBV61" s="159"/>
      <c r="SBW61" s="159"/>
      <c r="SBX61" s="159"/>
      <c r="SBY61" s="159"/>
      <c r="SBZ61" s="159"/>
      <c r="SCA61" s="159"/>
      <c r="SCB61" s="159"/>
      <c r="SCC61" s="159"/>
      <c r="SCD61" s="159"/>
      <c r="SCE61" s="159"/>
      <c r="SCF61" s="159"/>
      <c r="SCG61" s="159"/>
      <c r="SCH61" s="159"/>
      <c r="SCI61" s="159"/>
      <c r="SCJ61" s="159"/>
      <c r="SCK61" s="159"/>
      <c r="SCL61" s="159"/>
      <c r="SCM61" s="159"/>
      <c r="SCN61" s="159"/>
      <c r="SCO61" s="159"/>
      <c r="SCP61" s="159"/>
      <c r="SCQ61" s="159"/>
      <c r="SCR61" s="159"/>
      <c r="SCS61" s="159"/>
      <c r="SCT61" s="159"/>
      <c r="SCU61" s="159"/>
      <c r="SCV61" s="159"/>
      <c r="SCW61" s="159"/>
      <c r="SCX61" s="159"/>
      <c r="SCY61" s="159"/>
      <c r="SCZ61" s="159"/>
      <c r="SDA61" s="159"/>
      <c r="SDB61" s="159"/>
      <c r="SDC61" s="159"/>
      <c r="SDD61" s="159"/>
      <c r="SDE61" s="159"/>
      <c r="SDF61" s="159"/>
      <c r="SDG61" s="159"/>
      <c r="SDH61" s="159"/>
      <c r="SDI61" s="159"/>
      <c r="SDJ61" s="159"/>
      <c r="SDK61" s="159"/>
      <c r="SDL61" s="159"/>
      <c r="SDM61" s="159"/>
      <c r="SDN61" s="159"/>
      <c r="SDO61" s="159"/>
      <c r="SDP61" s="159"/>
      <c r="SDQ61" s="159"/>
      <c r="SDR61" s="159"/>
      <c r="SDS61" s="159"/>
      <c r="SDT61" s="159"/>
      <c r="SDU61" s="159"/>
      <c r="SDV61" s="159"/>
      <c r="SDW61" s="159"/>
      <c r="SDX61" s="159"/>
      <c r="SDY61" s="159"/>
      <c r="SDZ61" s="159"/>
      <c r="SEA61" s="159"/>
      <c r="SEB61" s="159"/>
      <c r="SEC61" s="159"/>
      <c r="SED61" s="159"/>
      <c r="SEE61" s="159"/>
      <c r="SEF61" s="159"/>
      <c r="SEG61" s="159"/>
      <c r="SEH61" s="159"/>
      <c r="SEI61" s="159"/>
      <c r="SEJ61" s="159"/>
      <c r="SEK61" s="159"/>
      <c r="SEL61" s="159"/>
      <c r="SEM61" s="159"/>
      <c r="SEN61" s="159"/>
      <c r="SEO61" s="159"/>
      <c r="SEP61" s="159"/>
      <c r="SEQ61" s="159"/>
      <c r="SER61" s="159"/>
      <c r="SES61" s="159"/>
      <c r="SET61" s="159"/>
      <c r="SEU61" s="159"/>
      <c r="SEV61" s="159"/>
      <c r="SEW61" s="159"/>
      <c r="SEX61" s="159"/>
      <c r="SEY61" s="159"/>
      <c r="SEZ61" s="159"/>
      <c r="SFA61" s="159"/>
      <c r="SFB61" s="159"/>
      <c r="SFC61" s="159"/>
      <c r="SFD61" s="159"/>
      <c r="SFE61" s="159"/>
      <c r="SFF61" s="159"/>
      <c r="SFG61" s="159"/>
      <c r="SFH61" s="159"/>
      <c r="SFI61" s="159"/>
      <c r="SFJ61" s="159"/>
      <c r="SFK61" s="159"/>
      <c r="SFL61" s="159"/>
      <c r="SFM61" s="159"/>
      <c r="SFN61" s="159"/>
      <c r="SFO61" s="159"/>
      <c r="SFP61" s="159"/>
      <c r="SFQ61" s="159"/>
      <c r="SFR61" s="159"/>
      <c r="SFS61" s="159"/>
      <c r="SFT61" s="159"/>
      <c r="SFU61" s="159"/>
      <c r="SFV61" s="159"/>
      <c r="SFW61" s="159"/>
      <c r="SFX61" s="159"/>
      <c r="SFY61" s="159"/>
      <c r="SFZ61" s="159"/>
      <c r="SGA61" s="159"/>
      <c r="SGB61" s="159"/>
      <c r="SGC61" s="159"/>
      <c r="SGD61" s="159"/>
      <c r="SGE61" s="159"/>
      <c r="SGF61" s="159"/>
      <c r="SGG61" s="159"/>
      <c r="SGH61" s="159"/>
      <c r="SGI61" s="159"/>
      <c r="SGJ61" s="159"/>
      <c r="SGK61" s="159"/>
      <c r="SGL61" s="159"/>
      <c r="SGM61" s="159"/>
      <c r="SGN61" s="159"/>
      <c r="SGO61" s="159"/>
      <c r="SGP61" s="159"/>
      <c r="SGQ61" s="159"/>
      <c r="SGR61" s="159"/>
      <c r="SGS61" s="159"/>
      <c r="SGT61" s="159"/>
      <c r="SGU61" s="159"/>
      <c r="SGV61" s="159"/>
      <c r="SGW61" s="159"/>
      <c r="SGX61" s="159"/>
      <c r="SGY61" s="159"/>
      <c r="SGZ61" s="159"/>
      <c r="SHA61" s="159"/>
      <c r="SHB61" s="159"/>
      <c r="SHC61" s="159"/>
      <c r="SHD61" s="159"/>
      <c r="SHE61" s="159"/>
      <c r="SHF61" s="159"/>
      <c r="SHG61" s="159"/>
      <c r="SHH61" s="159"/>
      <c r="SHI61" s="159"/>
      <c r="SHJ61" s="159"/>
      <c r="SHK61" s="159"/>
      <c r="SHL61" s="159"/>
      <c r="SHM61" s="159"/>
      <c r="SHN61" s="159"/>
      <c r="SHO61" s="159"/>
      <c r="SHP61" s="159"/>
      <c r="SHQ61" s="159"/>
      <c r="SHR61" s="159"/>
      <c r="SHS61" s="159"/>
      <c r="SHT61" s="159"/>
      <c r="SHU61" s="159"/>
      <c r="SHV61" s="159"/>
      <c r="SHW61" s="159"/>
      <c r="SHX61" s="159"/>
      <c r="SHY61" s="159"/>
      <c r="SHZ61" s="159"/>
      <c r="SIA61" s="159"/>
      <c r="SIB61" s="159"/>
      <c r="SIC61" s="159"/>
      <c r="SID61" s="159"/>
      <c r="SIE61" s="159"/>
      <c r="SIF61" s="159"/>
      <c r="SIG61" s="159"/>
      <c r="SIH61" s="159"/>
      <c r="SII61" s="159"/>
      <c r="SIJ61" s="159"/>
      <c r="SIK61" s="159"/>
      <c r="SIL61" s="159"/>
      <c r="SIM61" s="159"/>
      <c r="SIN61" s="159"/>
      <c r="SIO61" s="159"/>
      <c r="SIP61" s="159"/>
      <c r="SIQ61" s="159"/>
      <c r="SIR61" s="159"/>
      <c r="SIS61" s="159"/>
      <c r="SIT61" s="159"/>
      <c r="SIU61" s="159"/>
      <c r="SIV61" s="159"/>
      <c r="SIW61" s="159"/>
      <c r="SIX61" s="159"/>
      <c r="SIY61" s="159"/>
      <c r="SIZ61" s="159"/>
      <c r="SJA61" s="159"/>
      <c r="SJB61" s="159"/>
      <c r="SJC61" s="159"/>
      <c r="SJD61" s="159"/>
      <c r="SJE61" s="159"/>
      <c r="SJF61" s="159"/>
      <c r="SJG61" s="159"/>
      <c r="SJH61" s="159"/>
      <c r="SJI61" s="159"/>
      <c r="SJJ61" s="159"/>
      <c r="SJK61" s="159"/>
      <c r="SJL61" s="159"/>
      <c r="SJM61" s="159"/>
      <c r="SJN61" s="159"/>
      <c r="SJO61" s="159"/>
      <c r="SJP61" s="159"/>
      <c r="SJQ61" s="159"/>
      <c r="SJR61" s="159"/>
      <c r="SJS61" s="159"/>
      <c r="SJT61" s="159"/>
      <c r="SJU61" s="159"/>
      <c r="SJV61" s="159"/>
      <c r="SJW61" s="159"/>
      <c r="SJX61" s="159"/>
      <c r="SJY61" s="159"/>
      <c r="SJZ61" s="159"/>
      <c r="SKA61" s="159"/>
      <c r="SKB61" s="159"/>
      <c r="SKC61" s="159"/>
      <c r="SKD61" s="159"/>
      <c r="SKE61" s="159"/>
      <c r="SKF61" s="159"/>
      <c r="SKG61" s="159"/>
      <c r="SKH61" s="159"/>
      <c r="SKI61" s="159"/>
      <c r="SKJ61" s="159"/>
      <c r="SKK61" s="159"/>
      <c r="SKL61" s="159"/>
      <c r="SKM61" s="159"/>
      <c r="SKN61" s="159"/>
      <c r="SKO61" s="159"/>
      <c r="SKP61" s="159"/>
      <c r="SKQ61" s="159"/>
      <c r="SKR61" s="159"/>
      <c r="SKS61" s="159"/>
      <c r="SKT61" s="159"/>
      <c r="SKU61" s="159"/>
      <c r="SKV61" s="159"/>
      <c r="SKW61" s="159"/>
      <c r="SKX61" s="159"/>
      <c r="SKY61" s="159"/>
      <c r="SKZ61" s="159"/>
      <c r="SLA61" s="159"/>
      <c r="SLB61" s="159"/>
      <c r="SLC61" s="159"/>
      <c r="SLD61" s="159"/>
      <c r="SLE61" s="159"/>
      <c r="SLF61" s="159"/>
      <c r="SLG61" s="159"/>
      <c r="SLH61" s="159"/>
      <c r="SLI61" s="159"/>
      <c r="SLJ61" s="159"/>
      <c r="SLK61" s="159"/>
      <c r="SLL61" s="159"/>
      <c r="SLM61" s="159"/>
      <c r="SLN61" s="159"/>
      <c r="SLO61" s="159"/>
      <c r="SLP61" s="159"/>
      <c r="SLQ61" s="159"/>
      <c r="SLR61" s="159"/>
      <c r="SLS61" s="159"/>
      <c r="SLT61" s="159"/>
      <c r="SLU61" s="159"/>
      <c r="SLV61" s="159"/>
      <c r="SLW61" s="159"/>
      <c r="SLX61" s="159"/>
      <c r="SLY61" s="159"/>
      <c r="SLZ61" s="159"/>
      <c r="SMA61" s="159"/>
      <c r="SMB61" s="159"/>
      <c r="SMC61" s="159"/>
      <c r="SMD61" s="159"/>
      <c r="SME61" s="159"/>
      <c r="SMF61" s="159"/>
      <c r="SMG61" s="159"/>
      <c r="SMH61" s="159"/>
      <c r="SMI61" s="159"/>
      <c r="SMJ61" s="159"/>
      <c r="SMK61" s="159"/>
      <c r="SML61" s="159"/>
      <c r="SMM61" s="159"/>
      <c r="SMN61" s="159"/>
      <c r="SMO61" s="159"/>
      <c r="SMP61" s="159"/>
      <c r="SMQ61" s="159"/>
      <c r="SMR61" s="159"/>
      <c r="SMS61" s="159"/>
      <c r="SMT61" s="159"/>
      <c r="SMU61" s="159"/>
      <c r="SMV61" s="159"/>
      <c r="SMW61" s="159"/>
      <c r="SMX61" s="159"/>
      <c r="SMY61" s="159"/>
      <c r="SMZ61" s="159"/>
      <c r="SNA61" s="159"/>
      <c r="SNB61" s="159"/>
      <c r="SNC61" s="159"/>
      <c r="SND61" s="159"/>
      <c r="SNE61" s="159"/>
      <c r="SNF61" s="159"/>
      <c r="SNG61" s="159"/>
      <c r="SNH61" s="159"/>
      <c r="SNI61" s="159"/>
      <c r="SNJ61" s="159"/>
      <c r="SNK61" s="159"/>
      <c r="SNL61" s="159"/>
      <c r="SNM61" s="159"/>
      <c r="SNN61" s="159"/>
      <c r="SNO61" s="159"/>
      <c r="SNP61" s="159"/>
      <c r="SNQ61" s="159"/>
      <c r="SNR61" s="159"/>
      <c r="SNS61" s="159"/>
      <c r="SNT61" s="159"/>
      <c r="SNU61" s="159"/>
      <c r="SNV61" s="159"/>
      <c r="SNW61" s="159"/>
      <c r="SNX61" s="159"/>
      <c r="SNY61" s="159"/>
      <c r="SNZ61" s="159"/>
      <c r="SOA61" s="159"/>
      <c r="SOB61" s="159"/>
      <c r="SOC61" s="159"/>
      <c r="SOD61" s="159"/>
      <c r="SOE61" s="159"/>
      <c r="SOF61" s="159"/>
      <c r="SOG61" s="159"/>
      <c r="SOH61" s="159"/>
      <c r="SOI61" s="159"/>
      <c r="SOJ61" s="159"/>
      <c r="SOK61" s="159"/>
      <c r="SOL61" s="159"/>
      <c r="SOM61" s="159"/>
      <c r="SON61" s="159"/>
      <c r="SOO61" s="159"/>
      <c r="SOP61" s="159"/>
      <c r="SOQ61" s="159"/>
      <c r="SOR61" s="159"/>
      <c r="SOS61" s="159"/>
      <c r="SOT61" s="159"/>
      <c r="SOU61" s="159"/>
      <c r="SOV61" s="159"/>
      <c r="SOW61" s="159"/>
      <c r="SOX61" s="159"/>
      <c r="SOY61" s="159"/>
      <c r="SOZ61" s="159"/>
      <c r="SPA61" s="159"/>
      <c r="SPB61" s="159"/>
      <c r="SPC61" s="159"/>
      <c r="SPD61" s="159"/>
      <c r="SPE61" s="159"/>
      <c r="SPF61" s="159"/>
      <c r="SPG61" s="159"/>
      <c r="SPH61" s="159"/>
      <c r="SPI61" s="159"/>
      <c r="SPJ61" s="159"/>
      <c r="SPK61" s="159"/>
      <c r="SPL61" s="159"/>
      <c r="SPM61" s="159"/>
      <c r="SPN61" s="159"/>
      <c r="SPO61" s="159"/>
      <c r="SPP61" s="159"/>
      <c r="SPQ61" s="159"/>
      <c r="SPR61" s="159"/>
      <c r="SPS61" s="159"/>
      <c r="SPT61" s="159"/>
      <c r="SPU61" s="159"/>
      <c r="SPV61" s="159"/>
      <c r="SPW61" s="159"/>
      <c r="SPX61" s="159"/>
      <c r="SPY61" s="159"/>
      <c r="SPZ61" s="159"/>
      <c r="SQA61" s="159"/>
      <c r="SQB61" s="159"/>
      <c r="SQC61" s="159"/>
      <c r="SQD61" s="159"/>
      <c r="SQE61" s="159"/>
      <c r="SQF61" s="159"/>
      <c r="SQG61" s="159"/>
      <c r="SQH61" s="159"/>
      <c r="SQI61" s="159"/>
      <c r="SQJ61" s="159"/>
      <c r="SQK61" s="159"/>
      <c r="SQL61" s="159"/>
      <c r="SQM61" s="159"/>
      <c r="SQN61" s="159"/>
      <c r="SQO61" s="159"/>
      <c r="SQP61" s="159"/>
      <c r="SQQ61" s="159"/>
      <c r="SQR61" s="159"/>
      <c r="SQS61" s="159"/>
      <c r="SQT61" s="159"/>
      <c r="SQU61" s="159"/>
      <c r="SQV61" s="159"/>
      <c r="SQW61" s="159"/>
      <c r="SQX61" s="159"/>
      <c r="SQY61" s="159"/>
      <c r="SQZ61" s="159"/>
      <c r="SRA61" s="159"/>
      <c r="SRB61" s="159"/>
      <c r="SRC61" s="159"/>
      <c r="SRD61" s="159"/>
      <c r="SRE61" s="159"/>
      <c r="SRF61" s="159"/>
      <c r="SRG61" s="159"/>
      <c r="SRH61" s="159"/>
      <c r="SRI61" s="159"/>
      <c r="SRJ61" s="159"/>
      <c r="SRK61" s="159"/>
      <c r="SRL61" s="159"/>
      <c r="SRM61" s="159"/>
      <c r="SRN61" s="159"/>
      <c r="SRO61" s="159"/>
      <c r="SRP61" s="159"/>
      <c r="SRQ61" s="159"/>
      <c r="SRR61" s="159"/>
      <c r="SRS61" s="159"/>
      <c r="SRT61" s="159"/>
      <c r="SRU61" s="159"/>
      <c r="SRV61" s="159"/>
      <c r="SRW61" s="159"/>
      <c r="SRX61" s="159"/>
      <c r="SRY61" s="159"/>
      <c r="SRZ61" s="159"/>
      <c r="SSA61" s="159"/>
      <c r="SSB61" s="159"/>
      <c r="SSC61" s="159"/>
      <c r="SSD61" s="159"/>
      <c r="SSE61" s="159"/>
      <c r="SSF61" s="159"/>
      <c r="SSG61" s="159"/>
      <c r="SSH61" s="159"/>
      <c r="SSI61" s="159"/>
      <c r="SSJ61" s="159"/>
      <c r="SSK61" s="159"/>
      <c r="SSL61" s="159"/>
      <c r="SSM61" s="159"/>
      <c r="SSN61" s="159"/>
      <c r="SSO61" s="159"/>
      <c r="SSP61" s="159"/>
      <c r="SSQ61" s="159"/>
      <c r="SSR61" s="159"/>
      <c r="SSS61" s="159"/>
      <c r="SST61" s="159"/>
      <c r="SSU61" s="159"/>
      <c r="SSV61" s="159"/>
      <c r="SSW61" s="159"/>
      <c r="SSX61" s="159"/>
      <c r="SSY61" s="159"/>
      <c r="SSZ61" s="159"/>
      <c r="STA61" s="159"/>
      <c r="STB61" s="159"/>
      <c r="STC61" s="159"/>
      <c r="STD61" s="159"/>
      <c r="STE61" s="159"/>
      <c r="STF61" s="159"/>
      <c r="STG61" s="159"/>
      <c r="STH61" s="159"/>
      <c r="STI61" s="159"/>
      <c r="STJ61" s="159"/>
      <c r="STK61" s="159"/>
      <c r="STL61" s="159"/>
      <c r="STM61" s="159"/>
      <c r="STN61" s="159"/>
      <c r="STO61" s="159"/>
      <c r="STP61" s="159"/>
      <c r="STQ61" s="159"/>
      <c r="STR61" s="159"/>
      <c r="STS61" s="159"/>
      <c r="STT61" s="159"/>
      <c r="STU61" s="159"/>
      <c r="STV61" s="159"/>
      <c r="STW61" s="159"/>
      <c r="STX61" s="159"/>
      <c r="STY61" s="159"/>
      <c r="STZ61" s="159"/>
      <c r="SUA61" s="159"/>
      <c r="SUB61" s="159"/>
      <c r="SUC61" s="159"/>
      <c r="SUD61" s="159"/>
      <c r="SUE61" s="159"/>
      <c r="SUF61" s="159"/>
      <c r="SUG61" s="159"/>
      <c r="SUH61" s="159"/>
      <c r="SUI61" s="159"/>
      <c r="SUJ61" s="159"/>
      <c r="SUK61" s="159"/>
      <c r="SUL61" s="159"/>
      <c r="SUM61" s="159"/>
      <c r="SUN61" s="159"/>
      <c r="SUO61" s="159"/>
      <c r="SUP61" s="159"/>
      <c r="SUQ61" s="159"/>
      <c r="SUR61" s="159"/>
      <c r="SUS61" s="159"/>
      <c r="SUT61" s="159"/>
      <c r="SUU61" s="159"/>
      <c r="SUV61" s="159"/>
      <c r="SUW61" s="159"/>
      <c r="SUX61" s="159"/>
      <c r="SUY61" s="159"/>
      <c r="SUZ61" s="159"/>
      <c r="SVA61" s="159"/>
      <c r="SVB61" s="159"/>
      <c r="SVC61" s="159"/>
      <c r="SVD61" s="159"/>
      <c r="SVE61" s="159"/>
      <c r="SVF61" s="159"/>
      <c r="SVG61" s="159"/>
      <c r="SVH61" s="159"/>
      <c r="SVI61" s="159"/>
      <c r="SVJ61" s="159"/>
      <c r="SVK61" s="159"/>
      <c r="SVL61" s="159"/>
      <c r="SVM61" s="159"/>
      <c r="SVN61" s="159"/>
      <c r="SVO61" s="159"/>
      <c r="SVP61" s="159"/>
      <c r="SVQ61" s="159"/>
      <c r="SVR61" s="159"/>
      <c r="SVS61" s="159"/>
      <c r="SVT61" s="159"/>
      <c r="SVU61" s="159"/>
      <c r="SVV61" s="159"/>
      <c r="SVW61" s="159"/>
      <c r="SVX61" s="159"/>
      <c r="SVY61" s="159"/>
      <c r="SVZ61" s="159"/>
      <c r="SWA61" s="159"/>
      <c r="SWB61" s="159"/>
      <c r="SWC61" s="159"/>
      <c r="SWD61" s="159"/>
      <c r="SWE61" s="159"/>
      <c r="SWF61" s="159"/>
      <c r="SWG61" s="159"/>
      <c r="SWH61" s="159"/>
      <c r="SWI61" s="159"/>
      <c r="SWJ61" s="159"/>
      <c r="SWK61" s="159"/>
      <c r="SWL61" s="159"/>
      <c r="SWM61" s="159"/>
      <c r="SWN61" s="159"/>
      <c r="SWO61" s="159"/>
      <c r="SWP61" s="159"/>
      <c r="SWQ61" s="159"/>
      <c r="SWR61" s="159"/>
      <c r="SWS61" s="159"/>
      <c r="SWT61" s="159"/>
      <c r="SWU61" s="159"/>
      <c r="SWV61" s="159"/>
      <c r="SWW61" s="159"/>
      <c r="SWX61" s="159"/>
      <c r="SWY61" s="159"/>
      <c r="SWZ61" s="159"/>
      <c r="SXA61" s="159"/>
      <c r="SXB61" s="159"/>
      <c r="SXC61" s="159"/>
      <c r="SXD61" s="159"/>
      <c r="SXE61" s="159"/>
      <c r="SXF61" s="159"/>
      <c r="SXG61" s="159"/>
      <c r="SXH61" s="159"/>
      <c r="SXI61" s="159"/>
      <c r="SXJ61" s="159"/>
      <c r="SXK61" s="159"/>
      <c r="SXL61" s="159"/>
      <c r="SXM61" s="159"/>
      <c r="SXN61" s="159"/>
      <c r="SXO61" s="159"/>
      <c r="SXP61" s="159"/>
      <c r="SXQ61" s="159"/>
      <c r="SXR61" s="159"/>
      <c r="SXS61" s="159"/>
      <c r="SXT61" s="159"/>
      <c r="SXU61" s="159"/>
      <c r="SXV61" s="159"/>
      <c r="SXW61" s="159"/>
      <c r="SXX61" s="159"/>
      <c r="SXY61" s="159"/>
      <c r="SXZ61" s="159"/>
      <c r="SYA61" s="159"/>
      <c r="SYB61" s="159"/>
      <c r="SYC61" s="159"/>
      <c r="SYD61" s="159"/>
      <c r="SYE61" s="159"/>
      <c r="SYF61" s="159"/>
      <c r="SYG61" s="159"/>
      <c r="SYH61" s="159"/>
      <c r="SYI61" s="159"/>
      <c r="SYJ61" s="159"/>
      <c r="SYK61" s="159"/>
      <c r="SYL61" s="159"/>
      <c r="SYM61" s="159"/>
      <c r="SYN61" s="159"/>
      <c r="SYO61" s="159"/>
      <c r="SYP61" s="159"/>
      <c r="SYQ61" s="159"/>
      <c r="SYR61" s="159"/>
      <c r="SYS61" s="159"/>
      <c r="SYT61" s="159"/>
      <c r="SYU61" s="159"/>
      <c r="SYV61" s="159"/>
      <c r="SYW61" s="159"/>
      <c r="SYX61" s="159"/>
      <c r="SYY61" s="159"/>
      <c r="SYZ61" s="159"/>
      <c r="SZA61" s="159"/>
      <c r="SZB61" s="159"/>
      <c r="SZC61" s="159"/>
      <c r="SZD61" s="159"/>
      <c r="SZE61" s="159"/>
      <c r="SZF61" s="159"/>
      <c r="SZG61" s="159"/>
      <c r="SZH61" s="159"/>
      <c r="SZI61" s="159"/>
      <c r="SZJ61" s="159"/>
      <c r="SZK61" s="159"/>
      <c r="SZL61" s="159"/>
      <c r="SZM61" s="159"/>
      <c r="SZN61" s="159"/>
      <c r="SZO61" s="159"/>
      <c r="SZP61" s="159"/>
      <c r="SZQ61" s="159"/>
      <c r="SZR61" s="159"/>
      <c r="SZS61" s="159"/>
      <c r="SZT61" s="159"/>
      <c r="SZU61" s="159"/>
      <c r="SZV61" s="159"/>
      <c r="SZW61" s="159"/>
      <c r="SZX61" s="159"/>
      <c r="SZY61" s="159"/>
      <c r="SZZ61" s="159"/>
      <c r="TAA61" s="159"/>
      <c r="TAB61" s="159"/>
      <c r="TAC61" s="159"/>
      <c r="TAD61" s="159"/>
      <c r="TAE61" s="159"/>
      <c r="TAF61" s="159"/>
      <c r="TAG61" s="159"/>
      <c r="TAH61" s="159"/>
      <c r="TAI61" s="159"/>
      <c r="TAJ61" s="159"/>
      <c r="TAK61" s="159"/>
      <c r="TAL61" s="159"/>
      <c r="TAM61" s="159"/>
      <c r="TAN61" s="159"/>
      <c r="TAO61" s="159"/>
      <c r="TAP61" s="159"/>
      <c r="TAQ61" s="159"/>
      <c r="TAR61" s="159"/>
      <c r="TAS61" s="159"/>
      <c r="TAT61" s="159"/>
      <c r="TAU61" s="159"/>
      <c r="TAV61" s="159"/>
      <c r="TAW61" s="159"/>
      <c r="TAX61" s="159"/>
      <c r="TAY61" s="159"/>
      <c r="TAZ61" s="159"/>
      <c r="TBA61" s="159"/>
      <c r="TBB61" s="159"/>
      <c r="TBC61" s="159"/>
      <c r="TBD61" s="159"/>
      <c r="TBE61" s="159"/>
      <c r="TBF61" s="159"/>
      <c r="TBG61" s="159"/>
      <c r="TBH61" s="159"/>
      <c r="TBI61" s="159"/>
      <c r="TBJ61" s="159"/>
      <c r="TBK61" s="159"/>
      <c r="TBL61" s="159"/>
      <c r="TBM61" s="159"/>
      <c r="TBN61" s="159"/>
      <c r="TBO61" s="159"/>
      <c r="TBP61" s="159"/>
      <c r="TBQ61" s="159"/>
      <c r="TBR61" s="159"/>
      <c r="TBS61" s="159"/>
      <c r="TBT61" s="159"/>
      <c r="TBU61" s="159"/>
      <c r="TBV61" s="159"/>
      <c r="TBW61" s="159"/>
      <c r="TBX61" s="159"/>
      <c r="TBY61" s="159"/>
      <c r="TBZ61" s="159"/>
      <c r="TCA61" s="159"/>
      <c r="TCB61" s="159"/>
      <c r="TCC61" s="159"/>
      <c r="TCD61" s="159"/>
      <c r="TCE61" s="159"/>
      <c r="TCF61" s="159"/>
      <c r="TCG61" s="159"/>
      <c r="TCH61" s="159"/>
      <c r="TCI61" s="159"/>
      <c r="TCJ61" s="159"/>
      <c r="TCK61" s="159"/>
      <c r="TCL61" s="159"/>
      <c r="TCM61" s="159"/>
      <c r="TCN61" s="159"/>
      <c r="TCO61" s="159"/>
      <c r="TCP61" s="159"/>
      <c r="TCQ61" s="159"/>
      <c r="TCR61" s="159"/>
      <c r="TCS61" s="159"/>
      <c r="TCT61" s="159"/>
      <c r="TCU61" s="159"/>
      <c r="TCV61" s="159"/>
      <c r="TCW61" s="159"/>
      <c r="TCX61" s="159"/>
      <c r="TCY61" s="159"/>
      <c r="TCZ61" s="159"/>
      <c r="TDA61" s="159"/>
      <c r="TDB61" s="159"/>
      <c r="TDC61" s="159"/>
      <c r="TDD61" s="159"/>
      <c r="TDE61" s="159"/>
      <c r="TDF61" s="159"/>
      <c r="TDG61" s="159"/>
      <c r="TDH61" s="159"/>
      <c r="TDI61" s="159"/>
      <c r="TDJ61" s="159"/>
      <c r="TDK61" s="159"/>
      <c r="TDL61" s="159"/>
      <c r="TDM61" s="159"/>
      <c r="TDN61" s="159"/>
      <c r="TDO61" s="159"/>
      <c r="TDP61" s="159"/>
      <c r="TDQ61" s="159"/>
      <c r="TDR61" s="159"/>
      <c r="TDS61" s="159"/>
      <c r="TDT61" s="159"/>
      <c r="TDU61" s="159"/>
      <c r="TDV61" s="159"/>
      <c r="TDW61" s="159"/>
      <c r="TDX61" s="159"/>
      <c r="TDY61" s="159"/>
      <c r="TDZ61" s="159"/>
      <c r="TEA61" s="159"/>
      <c r="TEB61" s="159"/>
      <c r="TEC61" s="159"/>
      <c r="TED61" s="159"/>
      <c r="TEE61" s="159"/>
      <c r="TEF61" s="159"/>
      <c r="TEG61" s="159"/>
      <c r="TEH61" s="159"/>
      <c r="TEI61" s="159"/>
      <c r="TEJ61" s="159"/>
      <c r="TEK61" s="159"/>
      <c r="TEL61" s="159"/>
      <c r="TEM61" s="159"/>
      <c r="TEN61" s="159"/>
      <c r="TEO61" s="159"/>
      <c r="TEP61" s="159"/>
      <c r="TEQ61" s="159"/>
      <c r="TER61" s="159"/>
      <c r="TES61" s="159"/>
      <c r="TET61" s="159"/>
      <c r="TEU61" s="159"/>
      <c r="TEV61" s="159"/>
      <c r="TEW61" s="159"/>
      <c r="TEX61" s="159"/>
      <c r="TEY61" s="159"/>
      <c r="TEZ61" s="159"/>
      <c r="TFA61" s="159"/>
      <c r="TFB61" s="159"/>
      <c r="TFC61" s="159"/>
      <c r="TFD61" s="159"/>
      <c r="TFE61" s="159"/>
      <c r="TFF61" s="159"/>
      <c r="TFG61" s="159"/>
      <c r="TFH61" s="159"/>
      <c r="TFI61" s="159"/>
      <c r="TFJ61" s="159"/>
      <c r="TFK61" s="159"/>
      <c r="TFL61" s="159"/>
      <c r="TFM61" s="159"/>
      <c r="TFN61" s="159"/>
      <c r="TFO61" s="159"/>
      <c r="TFP61" s="159"/>
      <c r="TFQ61" s="159"/>
      <c r="TFR61" s="159"/>
      <c r="TFS61" s="159"/>
      <c r="TFT61" s="159"/>
      <c r="TFU61" s="159"/>
      <c r="TFV61" s="159"/>
      <c r="TFW61" s="159"/>
      <c r="TFX61" s="159"/>
      <c r="TFY61" s="159"/>
      <c r="TFZ61" s="159"/>
      <c r="TGA61" s="159"/>
      <c r="TGB61" s="159"/>
      <c r="TGC61" s="159"/>
      <c r="TGD61" s="159"/>
      <c r="TGE61" s="159"/>
      <c r="TGF61" s="159"/>
      <c r="TGG61" s="159"/>
      <c r="TGH61" s="159"/>
      <c r="TGI61" s="159"/>
      <c r="TGJ61" s="159"/>
      <c r="TGK61" s="159"/>
      <c r="TGL61" s="159"/>
      <c r="TGM61" s="159"/>
      <c r="TGN61" s="159"/>
      <c r="TGO61" s="159"/>
      <c r="TGP61" s="159"/>
      <c r="TGQ61" s="159"/>
      <c r="TGR61" s="159"/>
      <c r="TGS61" s="159"/>
      <c r="TGT61" s="159"/>
      <c r="TGU61" s="159"/>
      <c r="TGV61" s="159"/>
      <c r="TGW61" s="159"/>
      <c r="TGX61" s="159"/>
      <c r="TGY61" s="159"/>
      <c r="TGZ61" s="159"/>
      <c r="THA61" s="159"/>
      <c r="THB61" s="159"/>
      <c r="THC61" s="159"/>
      <c r="THD61" s="159"/>
      <c r="THE61" s="159"/>
      <c r="THF61" s="159"/>
      <c r="THG61" s="159"/>
      <c r="THH61" s="159"/>
      <c r="THI61" s="159"/>
      <c r="THJ61" s="159"/>
      <c r="THK61" s="159"/>
      <c r="THL61" s="159"/>
      <c r="THM61" s="159"/>
      <c r="THN61" s="159"/>
      <c r="THO61" s="159"/>
      <c r="THP61" s="159"/>
      <c r="THQ61" s="159"/>
      <c r="THR61" s="159"/>
      <c r="THS61" s="159"/>
      <c r="THT61" s="159"/>
      <c r="THU61" s="159"/>
      <c r="THV61" s="159"/>
      <c r="THW61" s="159"/>
      <c r="THX61" s="159"/>
      <c r="THY61" s="159"/>
      <c r="THZ61" s="159"/>
      <c r="TIA61" s="159"/>
      <c r="TIB61" s="159"/>
      <c r="TIC61" s="159"/>
      <c r="TID61" s="159"/>
      <c r="TIE61" s="159"/>
      <c r="TIF61" s="159"/>
      <c r="TIG61" s="159"/>
      <c r="TIH61" s="159"/>
      <c r="TII61" s="159"/>
      <c r="TIJ61" s="159"/>
      <c r="TIK61" s="159"/>
      <c r="TIL61" s="159"/>
      <c r="TIM61" s="159"/>
      <c r="TIN61" s="159"/>
      <c r="TIO61" s="159"/>
      <c r="TIP61" s="159"/>
      <c r="TIQ61" s="159"/>
      <c r="TIR61" s="159"/>
      <c r="TIS61" s="159"/>
      <c r="TIT61" s="159"/>
      <c r="TIU61" s="159"/>
      <c r="TIV61" s="159"/>
      <c r="TIW61" s="159"/>
      <c r="TIX61" s="159"/>
      <c r="TIY61" s="159"/>
      <c r="TIZ61" s="159"/>
      <c r="TJA61" s="159"/>
      <c r="TJB61" s="159"/>
      <c r="TJC61" s="159"/>
      <c r="TJD61" s="159"/>
      <c r="TJE61" s="159"/>
      <c r="TJF61" s="159"/>
      <c r="TJG61" s="159"/>
      <c r="TJH61" s="159"/>
      <c r="TJI61" s="159"/>
      <c r="TJJ61" s="159"/>
      <c r="TJK61" s="159"/>
      <c r="TJL61" s="159"/>
      <c r="TJM61" s="159"/>
      <c r="TJN61" s="159"/>
      <c r="TJO61" s="159"/>
      <c r="TJP61" s="159"/>
      <c r="TJQ61" s="159"/>
      <c r="TJR61" s="159"/>
      <c r="TJS61" s="159"/>
      <c r="TJT61" s="159"/>
      <c r="TJU61" s="159"/>
      <c r="TJV61" s="159"/>
      <c r="TJW61" s="159"/>
      <c r="TJX61" s="159"/>
      <c r="TJY61" s="159"/>
      <c r="TJZ61" s="159"/>
      <c r="TKA61" s="159"/>
      <c r="TKB61" s="159"/>
      <c r="TKC61" s="159"/>
      <c r="TKD61" s="159"/>
      <c r="TKE61" s="159"/>
      <c r="TKF61" s="159"/>
      <c r="TKG61" s="159"/>
      <c r="TKH61" s="159"/>
      <c r="TKI61" s="159"/>
      <c r="TKJ61" s="159"/>
      <c r="TKK61" s="159"/>
      <c r="TKL61" s="159"/>
      <c r="TKM61" s="159"/>
      <c r="TKN61" s="159"/>
      <c r="TKO61" s="159"/>
      <c r="TKP61" s="159"/>
      <c r="TKQ61" s="159"/>
      <c r="TKR61" s="159"/>
      <c r="TKS61" s="159"/>
      <c r="TKT61" s="159"/>
      <c r="TKU61" s="159"/>
      <c r="TKV61" s="159"/>
      <c r="TKW61" s="159"/>
      <c r="TKX61" s="159"/>
      <c r="TKY61" s="159"/>
      <c r="TKZ61" s="159"/>
      <c r="TLA61" s="159"/>
      <c r="TLB61" s="159"/>
      <c r="TLC61" s="159"/>
      <c r="TLD61" s="159"/>
      <c r="TLE61" s="159"/>
      <c r="TLF61" s="159"/>
      <c r="TLG61" s="159"/>
      <c r="TLH61" s="159"/>
      <c r="TLI61" s="159"/>
      <c r="TLJ61" s="159"/>
      <c r="TLK61" s="159"/>
      <c r="TLL61" s="159"/>
      <c r="TLM61" s="159"/>
      <c r="TLN61" s="159"/>
      <c r="TLO61" s="159"/>
      <c r="TLP61" s="159"/>
      <c r="TLQ61" s="159"/>
      <c r="TLR61" s="159"/>
      <c r="TLS61" s="159"/>
      <c r="TLT61" s="159"/>
      <c r="TLU61" s="159"/>
      <c r="TLV61" s="159"/>
      <c r="TLW61" s="159"/>
      <c r="TLX61" s="159"/>
      <c r="TLY61" s="159"/>
      <c r="TLZ61" s="159"/>
      <c r="TMA61" s="159"/>
      <c r="TMB61" s="159"/>
      <c r="TMC61" s="159"/>
      <c r="TMD61" s="159"/>
      <c r="TME61" s="159"/>
      <c r="TMF61" s="159"/>
      <c r="TMG61" s="159"/>
      <c r="TMH61" s="159"/>
      <c r="TMI61" s="159"/>
      <c r="TMJ61" s="159"/>
      <c r="TMK61" s="159"/>
      <c r="TML61" s="159"/>
      <c r="TMM61" s="159"/>
      <c r="TMN61" s="159"/>
      <c r="TMO61" s="159"/>
      <c r="TMP61" s="159"/>
      <c r="TMQ61" s="159"/>
      <c r="TMR61" s="159"/>
      <c r="TMS61" s="159"/>
      <c r="TMT61" s="159"/>
      <c r="TMU61" s="159"/>
      <c r="TMV61" s="159"/>
      <c r="TMW61" s="159"/>
      <c r="TMX61" s="159"/>
      <c r="TMY61" s="159"/>
      <c r="TMZ61" s="159"/>
      <c r="TNA61" s="159"/>
      <c r="TNB61" s="159"/>
      <c r="TNC61" s="159"/>
      <c r="TND61" s="159"/>
      <c r="TNE61" s="159"/>
      <c r="TNF61" s="159"/>
      <c r="TNG61" s="159"/>
      <c r="TNH61" s="159"/>
      <c r="TNI61" s="159"/>
      <c r="TNJ61" s="159"/>
      <c r="TNK61" s="159"/>
      <c r="TNL61" s="159"/>
      <c r="TNM61" s="159"/>
      <c r="TNN61" s="159"/>
      <c r="TNO61" s="159"/>
      <c r="TNP61" s="159"/>
      <c r="TNQ61" s="159"/>
      <c r="TNR61" s="159"/>
      <c r="TNS61" s="159"/>
      <c r="TNT61" s="159"/>
      <c r="TNU61" s="159"/>
      <c r="TNV61" s="159"/>
      <c r="TNW61" s="159"/>
      <c r="TNX61" s="159"/>
      <c r="TNY61" s="159"/>
      <c r="TNZ61" s="159"/>
      <c r="TOA61" s="159"/>
      <c r="TOB61" s="159"/>
      <c r="TOC61" s="159"/>
      <c r="TOD61" s="159"/>
      <c r="TOE61" s="159"/>
      <c r="TOF61" s="159"/>
      <c r="TOG61" s="159"/>
      <c r="TOH61" s="159"/>
      <c r="TOI61" s="159"/>
      <c r="TOJ61" s="159"/>
      <c r="TOK61" s="159"/>
      <c r="TOL61" s="159"/>
      <c r="TOM61" s="159"/>
      <c r="TON61" s="159"/>
      <c r="TOO61" s="159"/>
      <c r="TOP61" s="159"/>
      <c r="TOQ61" s="159"/>
      <c r="TOR61" s="159"/>
      <c r="TOS61" s="159"/>
      <c r="TOT61" s="159"/>
      <c r="TOU61" s="159"/>
      <c r="TOV61" s="159"/>
      <c r="TOW61" s="159"/>
      <c r="TOX61" s="159"/>
      <c r="TOY61" s="159"/>
      <c r="TOZ61" s="159"/>
      <c r="TPA61" s="159"/>
      <c r="TPB61" s="159"/>
      <c r="TPC61" s="159"/>
      <c r="TPD61" s="159"/>
      <c r="TPE61" s="159"/>
      <c r="TPF61" s="159"/>
      <c r="TPG61" s="159"/>
      <c r="TPH61" s="159"/>
      <c r="TPI61" s="159"/>
      <c r="TPJ61" s="159"/>
      <c r="TPK61" s="159"/>
      <c r="TPL61" s="159"/>
      <c r="TPM61" s="159"/>
      <c r="TPN61" s="159"/>
      <c r="TPO61" s="159"/>
      <c r="TPP61" s="159"/>
      <c r="TPQ61" s="159"/>
      <c r="TPR61" s="159"/>
      <c r="TPS61" s="159"/>
      <c r="TPT61" s="159"/>
      <c r="TPU61" s="159"/>
      <c r="TPV61" s="159"/>
      <c r="TPW61" s="159"/>
      <c r="TPX61" s="159"/>
      <c r="TPY61" s="159"/>
      <c r="TPZ61" s="159"/>
      <c r="TQA61" s="159"/>
      <c r="TQB61" s="159"/>
      <c r="TQC61" s="159"/>
      <c r="TQD61" s="159"/>
      <c r="TQE61" s="159"/>
      <c r="TQF61" s="159"/>
      <c r="TQG61" s="159"/>
      <c r="TQH61" s="159"/>
      <c r="TQI61" s="159"/>
      <c r="TQJ61" s="159"/>
      <c r="TQK61" s="159"/>
      <c r="TQL61" s="159"/>
      <c r="TQM61" s="159"/>
      <c r="TQN61" s="159"/>
      <c r="TQO61" s="159"/>
      <c r="TQP61" s="159"/>
      <c r="TQQ61" s="159"/>
      <c r="TQR61" s="159"/>
      <c r="TQS61" s="159"/>
      <c r="TQT61" s="159"/>
      <c r="TQU61" s="159"/>
      <c r="TQV61" s="159"/>
      <c r="TQW61" s="159"/>
      <c r="TQX61" s="159"/>
      <c r="TQY61" s="159"/>
      <c r="TQZ61" s="159"/>
      <c r="TRA61" s="159"/>
      <c r="TRB61" s="159"/>
      <c r="TRC61" s="159"/>
      <c r="TRD61" s="159"/>
      <c r="TRE61" s="159"/>
      <c r="TRF61" s="159"/>
      <c r="TRG61" s="159"/>
      <c r="TRH61" s="159"/>
      <c r="TRI61" s="159"/>
      <c r="TRJ61" s="159"/>
      <c r="TRK61" s="159"/>
      <c r="TRL61" s="159"/>
      <c r="TRM61" s="159"/>
      <c r="TRN61" s="159"/>
      <c r="TRO61" s="159"/>
      <c r="TRP61" s="159"/>
      <c r="TRQ61" s="159"/>
      <c r="TRR61" s="159"/>
      <c r="TRS61" s="159"/>
      <c r="TRT61" s="159"/>
      <c r="TRU61" s="159"/>
      <c r="TRV61" s="159"/>
      <c r="TRW61" s="159"/>
      <c r="TRX61" s="159"/>
      <c r="TRY61" s="159"/>
      <c r="TRZ61" s="159"/>
      <c r="TSA61" s="159"/>
      <c r="TSB61" s="159"/>
      <c r="TSC61" s="159"/>
      <c r="TSD61" s="159"/>
      <c r="TSE61" s="159"/>
      <c r="TSF61" s="159"/>
      <c r="TSG61" s="159"/>
      <c r="TSH61" s="159"/>
      <c r="TSI61" s="159"/>
      <c r="TSJ61" s="159"/>
      <c r="TSK61" s="159"/>
      <c r="TSL61" s="159"/>
      <c r="TSM61" s="159"/>
      <c r="TSN61" s="159"/>
      <c r="TSO61" s="159"/>
      <c r="TSP61" s="159"/>
      <c r="TSQ61" s="159"/>
      <c r="TSR61" s="159"/>
      <c r="TSS61" s="159"/>
      <c r="TST61" s="159"/>
      <c r="TSU61" s="159"/>
      <c r="TSV61" s="159"/>
      <c r="TSW61" s="159"/>
      <c r="TSX61" s="159"/>
      <c r="TSY61" s="159"/>
      <c r="TSZ61" s="159"/>
      <c r="TTA61" s="159"/>
      <c r="TTB61" s="159"/>
      <c r="TTC61" s="159"/>
      <c r="TTD61" s="159"/>
      <c r="TTE61" s="159"/>
      <c r="TTF61" s="159"/>
      <c r="TTG61" s="159"/>
      <c r="TTH61" s="159"/>
      <c r="TTI61" s="159"/>
      <c r="TTJ61" s="159"/>
      <c r="TTK61" s="159"/>
      <c r="TTL61" s="159"/>
      <c r="TTM61" s="159"/>
      <c r="TTN61" s="159"/>
      <c r="TTO61" s="159"/>
      <c r="TTP61" s="159"/>
      <c r="TTQ61" s="159"/>
      <c r="TTR61" s="159"/>
      <c r="TTS61" s="159"/>
      <c r="TTT61" s="159"/>
      <c r="TTU61" s="159"/>
      <c r="TTV61" s="159"/>
      <c r="TTW61" s="159"/>
      <c r="TTX61" s="159"/>
      <c r="TTY61" s="159"/>
      <c r="TTZ61" s="159"/>
      <c r="TUA61" s="159"/>
      <c r="TUB61" s="159"/>
      <c r="TUC61" s="159"/>
      <c r="TUD61" s="159"/>
      <c r="TUE61" s="159"/>
      <c r="TUF61" s="159"/>
      <c r="TUG61" s="159"/>
      <c r="TUH61" s="159"/>
      <c r="TUI61" s="159"/>
      <c r="TUJ61" s="159"/>
      <c r="TUK61" s="159"/>
      <c r="TUL61" s="159"/>
      <c r="TUM61" s="159"/>
      <c r="TUN61" s="159"/>
      <c r="TUO61" s="159"/>
      <c r="TUP61" s="159"/>
      <c r="TUQ61" s="159"/>
      <c r="TUR61" s="159"/>
      <c r="TUS61" s="159"/>
      <c r="TUT61" s="159"/>
      <c r="TUU61" s="159"/>
      <c r="TUV61" s="159"/>
      <c r="TUW61" s="159"/>
      <c r="TUX61" s="159"/>
      <c r="TUY61" s="159"/>
      <c r="TUZ61" s="159"/>
      <c r="TVA61" s="159"/>
      <c r="TVB61" s="159"/>
      <c r="TVC61" s="159"/>
      <c r="TVD61" s="159"/>
      <c r="TVE61" s="159"/>
      <c r="TVF61" s="159"/>
      <c r="TVG61" s="159"/>
      <c r="TVH61" s="159"/>
      <c r="TVI61" s="159"/>
      <c r="TVJ61" s="159"/>
      <c r="TVK61" s="159"/>
      <c r="TVL61" s="159"/>
      <c r="TVM61" s="159"/>
      <c r="TVN61" s="159"/>
      <c r="TVO61" s="159"/>
      <c r="TVP61" s="159"/>
      <c r="TVQ61" s="159"/>
      <c r="TVR61" s="159"/>
      <c r="TVS61" s="159"/>
      <c r="TVT61" s="159"/>
      <c r="TVU61" s="159"/>
      <c r="TVV61" s="159"/>
      <c r="TVW61" s="159"/>
      <c r="TVX61" s="159"/>
      <c r="TVY61" s="159"/>
      <c r="TVZ61" s="159"/>
      <c r="TWA61" s="159"/>
      <c r="TWB61" s="159"/>
      <c r="TWC61" s="159"/>
      <c r="TWD61" s="159"/>
      <c r="TWE61" s="159"/>
      <c r="TWF61" s="159"/>
      <c r="TWG61" s="159"/>
      <c r="TWH61" s="159"/>
      <c r="TWI61" s="159"/>
      <c r="TWJ61" s="159"/>
      <c r="TWK61" s="159"/>
      <c r="TWL61" s="159"/>
      <c r="TWM61" s="159"/>
      <c r="TWN61" s="159"/>
      <c r="TWO61" s="159"/>
      <c r="TWP61" s="159"/>
      <c r="TWQ61" s="159"/>
      <c r="TWR61" s="159"/>
      <c r="TWS61" s="159"/>
      <c r="TWT61" s="159"/>
      <c r="TWU61" s="159"/>
      <c r="TWV61" s="159"/>
      <c r="TWW61" s="159"/>
      <c r="TWX61" s="159"/>
      <c r="TWY61" s="159"/>
      <c r="TWZ61" s="159"/>
      <c r="TXA61" s="159"/>
      <c r="TXB61" s="159"/>
      <c r="TXC61" s="159"/>
      <c r="TXD61" s="159"/>
      <c r="TXE61" s="159"/>
      <c r="TXF61" s="159"/>
      <c r="TXG61" s="159"/>
      <c r="TXH61" s="159"/>
      <c r="TXI61" s="159"/>
      <c r="TXJ61" s="159"/>
      <c r="TXK61" s="159"/>
      <c r="TXL61" s="159"/>
      <c r="TXM61" s="159"/>
      <c r="TXN61" s="159"/>
      <c r="TXO61" s="159"/>
      <c r="TXP61" s="159"/>
      <c r="TXQ61" s="159"/>
      <c r="TXR61" s="159"/>
      <c r="TXS61" s="159"/>
      <c r="TXT61" s="159"/>
      <c r="TXU61" s="159"/>
      <c r="TXV61" s="159"/>
      <c r="TXW61" s="159"/>
      <c r="TXX61" s="159"/>
      <c r="TXY61" s="159"/>
      <c r="TXZ61" s="159"/>
      <c r="TYA61" s="159"/>
      <c r="TYB61" s="159"/>
      <c r="TYC61" s="159"/>
      <c r="TYD61" s="159"/>
      <c r="TYE61" s="159"/>
      <c r="TYF61" s="159"/>
      <c r="TYG61" s="159"/>
      <c r="TYH61" s="159"/>
      <c r="TYI61" s="159"/>
      <c r="TYJ61" s="159"/>
      <c r="TYK61" s="159"/>
      <c r="TYL61" s="159"/>
      <c r="TYM61" s="159"/>
      <c r="TYN61" s="159"/>
      <c r="TYO61" s="159"/>
      <c r="TYP61" s="159"/>
      <c r="TYQ61" s="159"/>
      <c r="TYR61" s="159"/>
      <c r="TYS61" s="159"/>
      <c r="TYT61" s="159"/>
      <c r="TYU61" s="159"/>
      <c r="TYV61" s="159"/>
      <c r="TYW61" s="159"/>
      <c r="TYX61" s="159"/>
      <c r="TYY61" s="159"/>
      <c r="TYZ61" s="159"/>
      <c r="TZA61" s="159"/>
      <c r="TZB61" s="159"/>
      <c r="TZC61" s="159"/>
      <c r="TZD61" s="159"/>
      <c r="TZE61" s="159"/>
      <c r="TZF61" s="159"/>
      <c r="TZG61" s="159"/>
      <c r="TZH61" s="159"/>
      <c r="TZI61" s="159"/>
      <c r="TZJ61" s="159"/>
      <c r="TZK61" s="159"/>
      <c r="TZL61" s="159"/>
      <c r="TZM61" s="159"/>
      <c r="TZN61" s="159"/>
      <c r="TZO61" s="159"/>
      <c r="TZP61" s="159"/>
      <c r="TZQ61" s="159"/>
      <c r="TZR61" s="159"/>
      <c r="TZS61" s="159"/>
      <c r="TZT61" s="159"/>
      <c r="TZU61" s="159"/>
      <c r="TZV61" s="159"/>
      <c r="TZW61" s="159"/>
      <c r="TZX61" s="159"/>
      <c r="TZY61" s="159"/>
      <c r="TZZ61" s="159"/>
      <c r="UAA61" s="159"/>
      <c r="UAB61" s="159"/>
      <c r="UAC61" s="159"/>
      <c r="UAD61" s="159"/>
      <c r="UAE61" s="159"/>
      <c r="UAF61" s="159"/>
      <c r="UAG61" s="159"/>
      <c r="UAH61" s="159"/>
      <c r="UAI61" s="159"/>
      <c r="UAJ61" s="159"/>
      <c r="UAK61" s="159"/>
      <c r="UAL61" s="159"/>
      <c r="UAM61" s="159"/>
      <c r="UAN61" s="159"/>
      <c r="UAO61" s="159"/>
      <c r="UAP61" s="159"/>
      <c r="UAQ61" s="159"/>
      <c r="UAR61" s="159"/>
      <c r="UAS61" s="159"/>
      <c r="UAT61" s="159"/>
      <c r="UAU61" s="159"/>
      <c r="UAV61" s="159"/>
      <c r="UAW61" s="159"/>
      <c r="UAX61" s="159"/>
      <c r="UAY61" s="159"/>
      <c r="UAZ61" s="159"/>
      <c r="UBA61" s="159"/>
      <c r="UBB61" s="159"/>
      <c r="UBC61" s="159"/>
      <c r="UBD61" s="159"/>
      <c r="UBE61" s="159"/>
      <c r="UBF61" s="159"/>
      <c r="UBG61" s="159"/>
      <c r="UBH61" s="159"/>
      <c r="UBI61" s="159"/>
      <c r="UBJ61" s="159"/>
      <c r="UBK61" s="159"/>
      <c r="UBL61" s="159"/>
      <c r="UBM61" s="159"/>
      <c r="UBN61" s="159"/>
      <c r="UBO61" s="159"/>
      <c r="UBP61" s="159"/>
      <c r="UBQ61" s="159"/>
      <c r="UBR61" s="159"/>
      <c r="UBS61" s="159"/>
      <c r="UBT61" s="159"/>
      <c r="UBU61" s="159"/>
      <c r="UBV61" s="159"/>
      <c r="UBW61" s="159"/>
      <c r="UBX61" s="159"/>
      <c r="UBY61" s="159"/>
      <c r="UBZ61" s="159"/>
      <c r="UCA61" s="159"/>
      <c r="UCB61" s="159"/>
      <c r="UCC61" s="159"/>
      <c r="UCD61" s="159"/>
      <c r="UCE61" s="159"/>
      <c r="UCF61" s="159"/>
      <c r="UCG61" s="159"/>
      <c r="UCH61" s="159"/>
      <c r="UCI61" s="159"/>
      <c r="UCJ61" s="159"/>
      <c r="UCK61" s="159"/>
      <c r="UCL61" s="159"/>
      <c r="UCM61" s="159"/>
      <c r="UCN61" s="159"/>
      <c r="UCO61" s="159"/>
      <c r="UCP61" s="159"/>
      <c r="UCQ61" s="159"/>
      <c r="UCR61" s="159"/>
      <c r="UCS61" s="159"/>
      <c r="UCT61" s="159"/>
      <c r="UCU61" s="159"/>
      <c r="UCV61" s="159"/>
      <c r="UCW61" s="159"/>
      <c r="UCX61" s="159"/>
      <c r="UCY61" s="159"/>
      <c r="UCZ61" s="159"/>
      <c r="UDA61" s="159"/>
      <c r="UDB61" s="159"/>
      <c r="UDC61" s="159"/>
      <c r="UDD61" s="159"/>
      <c r="UDE61" s="159"/>
      <c r="UDF61" s="159"/>
      <c r="UDG61" s="159"/>
      <c r="UDH61" s="159"/>
      <c r="UDI61" s="159"/>
      <c r="UDJ61" s="159"/>
      <c r="UDK61" s="159"/>
      <c r="UDL61" s="159"/>
      <c r="UDM61" s="159"/>
      <c r="UDN61" s="159"/>
      <c r="UDO61" s="159"/>
      <c r="UDP61" s="159"/>
      <c r="UDQ61" s="159"/>
      <c r="UDR61" s="159"/>
      <c r="UDS61" s="159"/>
      <c r="UDT61" s="159"/>
      <c r="UDU61" s="159"/>
      <c r="UDV61" s="159"/>
      <c r="UDW61" s="159"/>
      <c r="UDX61" s="159"/>
      <c r="UDY61" s="159"/>
      <c r="UDZ61" s="159"/>
      <c r="UEA61" s="159"/>
      <c r="UEB61" s="159"/>
      <c r="UEC61" s="159"/>
      <c r="UED61" s="159"/>
      <c r="UEE61" s="159"/>
      <c r="UEF61" s="159"/>
      <c r="UEG61" s="159"/>
      <c r="UEH61" s="159"/>
      <c r="UEI61" s="159"/>
      <c r="UEJ61" s="159"/>
      <c r="UEK61" s="159"/>
      <c r="UEL61" s="159"/>
      <c r="UEM61" s="159"/>
      <c r="UEN61" s="159"/>
      <c r="UEO61" s="159"/>
      <c r="UEP61" s="159"/>
      <c r="UEQ61" s="159"/>
      <c r="UER61" s="159"/>
      <c r="UES61" s="159"/>
      <c r="UET61" s="159"/>
      <c r="UEU61" s="159"/>
      <c r="UEV61" s="159"/>
      <c r="UEW61" s="159"/>
      <c r="UEX61" s="159"/>
      <c r="UEY61" s="159"/>
      <c r="UEZ61" s="159"/>
      <c r="UFA61" s="159"/>
      <c r="UFB61" s="159"/>
      <c r="UFC61" s="159"/>
      <c r="UFD61" s="159"/>
      <c r="UFE61" s="159"/>
      <c r="UFF61" s="159"/>
      <c r="UFG61" s="159"/>
      <c r="UFH61" s="159"/>
      <c r="UFI61" s="159"/>
      <c r="UFJ61" s="159"/>
      <c r="UFK61" s="159"/>
      <c r="UFL61" s="159"/>
      <c r="UFM61" s="159"/>
      <c r="UFN61" s="159"/>
      <c r="UFO61" s="159"/>
      <c r="UFP61" s="159"/>
      <c r="UFQ61" s="159"/>
      <c r="UFR61" s="159"/>
      <c r="UFS61" s="159"/>
      <c r="UFT61" s="159"/>
      <c r="UFU61" s="159"/>
      <c r="UFV61" s="159"/>
      <c r="UFW61" s="159"/>
      <c r="UFX61" s="159"/>
      <c r="UFY61" s="159"/>
      <c r="UFZ61" s="159"/>
      <c r="UGA61" s="159"/>
      <c r="UGB61" s="159"/>
      <c r="UGC61" s="159"/>
      <c r="UGD61" s="159"/>
      <c r="UGE61" s="159"/>
      <c r="UGF61" s="159"/>
      <c r="UGG61" s="159"/>
      <c r="UGH61" s="159"/>
      <c r="UGI61" s="159"/>
      <c r="UGJ61" s="159"/>
      <c r="UGK61" s="159"/>
      <c r="UGL61" s="159"/>
      <c r="UGM61" s="159"/>
      <c r="UGN61" s="159"/>
      <c r="UGO61" s="159"/>
      <c r="UGP61" s="159"/>
      <c r="UGQ61" s="159"/>
      <c r="UGR61" s="159"/>
      <c r="UGS61" s="159"/>
      <c r="UGT61" s="159"/>
      <c r="UGU61" s="159"/>
      <c r="UGV61" s="159"/>
      <c r="UGW61" s="159"/>
      <c r="UGX61" s="159"/>
      <c r="UGY61" s="159"/>
      <c r="UGZ61" s="159"/>
      <c r="UHA61" s="159"/>
      <c r="UHB61" s="159"/>
      <c r="UHC61" s="159"/>
      <c r="UHD61" s="159"/>
      <c r="UHE61" s="159"/>
      <c r="UHF61" s="159"/>
      <c r="UHG61" s="159"/>
      <c r="UHH61" s="159"/>
      <c r="UHI61" s="159"/>
      <c r="UHJ61" s="159"/>
      <c r="UHK61" s="159"/>
      <c r="UHL61" s="159"/>
      <c r="UHM61" s="159"/>
      <c r="UHN61" s="159"/>
      <c r="UHO61" s="159"/>
      <c r="UHP61" s="159"/>
      <c r="UHQ61" s="159"/>
      <c r="UHR61" s="159"/>
      <c r="UHS61" s="159"/>
      <c r="UHT61" s="159"/>
      <c r="UHU61" s="159"/>
      <c r="UHV61" s="159"/>
      <c r="UHW61" s="159"/>
      <c r="UHX61" s="159"/>
      <c r="UHY61" s="159"/>
      <c r="UHZ61" s="159"/>
      <c r="UIA61" s="159"/>
      <c r="UIB61" s="159"/>
      <c r="UIC61" s="159"/>
      <c r="UID61" s="159"/>
      <c r="UIE61" s="159"/>
      <c r="UIF61" s="159"/>
      <c r="UIG61" s="159"/>
      <c r="UIH61" s="159"/>
      <c r="UII61" s="159"/>
      <c r="UIJ61" s="159"/>
      <c r="UIK61" s="159"/>
      <c r="UIL61" s="159"/>
      <c r="UIM61" s="159"/>
      <c r="UIN61" s="159"/>
      <c r="UIO61" s="159"/>
      <c r="UIP61" s="159"/>
      <c r="UIQ61" s="159"/>
      <c r="UIR61" s="159"/>
      <c r="UIS61" s="159"/>
      <c r="UIT61" s="159"/>
      <c r="UIU61" s="159"/>
      <c r="UIV61" s="159"/>
      <c r="UIW61" s="159"/>
      <c r="UIX61" s="159"/>
      <c r="UIY61" s="159"/>
      <c r="UIZ61" s="159"/>
      <c r="UJA61" s="159"/>
      <c r="UJB61" s="159"/>
      <c r="UJC61" s="159"/>
      <c r="UJD61" s="159"/>
      <c r="UJE61" s="159"/>
      <c r="UJF61" s="159"/>
      <c r="UJG61" s="159"/>
      <c r="UJH61" s="159"/>
      <c r="UJI61" s="159"/>
      <c r="UJJ61" s="159"/>
      <c r="UJK61" s="159"/>
      <c r="UJL61" s="159"/>
      <c r="UJM61" s="159"/>
      <c r="UJN61" s="159"/>
      <c r="UJO61" s="159"/>
      <c r="UJP61" s="159"/>
      <c r="UJQ61" s="159"/>
      <c r="UJR61" s="159"/>
      <c r="UJS61" s="159"/>
      <c r="UJT61" s="159"/>
      <c r="UJU61" s="159"/>
      <c r="UJV61" s="159"/>
      <c r="UJW61" s="159"/>
      <c r="UJX61" s="159"/>
      <c r="UJY61" s="159"/>
      <c r="UJZ61" s="159"/>
      <c r="UKA61" s="159"/>
      <c r="UKB61" s="159"/>
      <c r="UKC61" s="159"/>
      <c r="UKD61" s="159"/>
      <c r="UKE61" s="159"/>
      <c r="UKF61" s="159"/>
      <c r="UKG61" s="159"/>
      <c r="UKH61" s="159"/>
      <c r="UKI61" s="159"/>
      <c r="UKJ61" s="159"/>
      <c r="UKK61" s="159"/>
      <c r="UKL61" s="159"/>
      <c r="UKM61" s="159"/>
      <c r="UKN61" s="159"/>
      <c r="UKO61" s="159"/>
      <c r="UKP61" s="159"/>
      <c r="UKQ61" s="159"/>
      <c r="UKR61" s="159"/>
      <c r="UKS61" s="159"/>
      <c r="UKT61" s="159"/>
      <c r="UKU61" s="159"/>
      <c r="UKV61" s="159"/>
      <c r="UKW61" s="159"/>
      <c r="UKX61" s="159"/>
      <c r="UKY61" s="159"/>
      <c r="UKZ61" s="159"/>
      <c r="ULA61" s="159"/>
      <c r="ULB61" s="159"/>
      <c r="ULC61" s="159"/>
      <c r="ULD61" s="159"/>
      <c r="ULE61" s="159"/>
      <c r="ULF61" s="159"/>
      <c r="ULG61" s="159"/>
      <c r="ULH61" s="159"/>
      <c r="ULI61" s="159"/>
      <c r="ULJ61" s="159"/>
      <c r="ULK61" s="159"/>
      <c r="ULL61" s="159"/>
      <c r="ULM61" s="159"/>
      <c r="ULN61" s="159"/>
      <c r="ULO61" s="159"/>
      <c r="ULP61" s="159"/>
      <c r="ULQ61" s="159"/>
      <c r="ULR61" s="159"/>
      <c r="ULS61" s="159"/>
      <c r="ULT61" s="159"/>
      <c r="ULU61" s="159"/>
      <c r="ULV61" s="159"/>
      <c r="ULW61" s="159"/>
      <c r="ULX61" s="159"/>
      <c r="ULY61" s="159"/>
      <c r="ULZ61" s="159"/>
      <c r="UMA61" s="159"/>
      <c r="UMB61" s="159"/>
      <c r="UMC61" s="159"/>
      <c r="UMD61" s="159"/>
      <c r="UME61" s="159"/>
      <c r="UMF61" s="159"/>
      <c r="UMG61" s="159"/>
      <c r="UMH61" s="159"/>
      <c r="UMI61" s="159"/>
      <c r="UMJ61" s="159"/>
      <c r="UMK61" s="159"/>
      <c r="UML61" s="159"/>
      <c r="UMM61" s="159"/>
      <c r="UMN61" s="159"/>
      <c r="UMO61" s="159"/>
      <c r="UMP61" s="159"/>
      <c r="UMQ61" s="159"/>
      <c r="UMR61" s="159"/>
      <c r="UMS61" s="159"/>
      <c r="UMT61" s="159"/>
      <c r="UMU61" s="159"/>
      <c r="UMV61" s="159"/>
      <c r="UMW61" s="159"/>
      <c r="UMX61" s="159"/>
      <c r="UMY61" s="159"/>
      <c r="UMZ61" s="159"/>
      <c r="UNA61" s="159"/>
      <c r="UNB61" s="159"/>
      <c r="UNC61" s="159"/>
      <c r="UND61" s="159"/>
      <c r="UNE61" s="159"/>
      <c r="UNF61" s="159"/>
      <c r="UNG61" s="159"/>
      <c r="UNH61" s="159"/>
      <c r="UNI61" s="159"/>
      <c r="UNJ61" s="159"/>
      <c r="UNK61" s="159"/>
      <c r="UNL61" s="159"/>
      <c r="UNM61" s="159"/>
      <c r="UNN61" s="159"/>
      <c r="UNO61" s="159"/>
      <c r="UNP61" s="159"/>
      <c r="UNQ61" s="159"/>
      <c r="UNR61" s="159"/>
      <c r="UNS61" s="159"/>
      <c r="UNT61" s="159"/>
      <c r="UNU61" s="159"/>
      <c r="UNV61" s="159"/>
      <c r="UNW61" s="159"/>
      <c r="UNX61" s="159"/>
      <c r="UNY61" s="159"/>
      <c r="UNZ61" s="159"/>
      <c r="UOA61" s="159"/>
      <c r="UOB61" s="159"/>
      <c r="UOC61" s="159"/>
      <c r="UOD61" s="159"/>
      <c r="UOE61" s="159"/>
      <c r="UOF61" s="159"/>
      <c r="UOG61" s="159"/>
      <c r="UOH61" s="159"/>
      <c r="UOI61" s="159"/>
      <c r="UOJ61" s="159"/>
      <c r="UOK61" s="159"/>
      <c r="UOL61" s="159"/>
      <c r="UOM61" s="159"/>
      <c r="UON61" s="159"/>
      <c r="UOO61" s="159"/>
      <c r="UOP61" s="159"/>
      <c r="UOQ61" s="159"/>
      <c r="UOR61" s="159"/>
      <c r="UOS61" s="159"/>
      <c r="UOT61" s="159"/>
      <c r="UOU61" s="159"/>
      <c r="UOV61" s="159"/>
      <c r="UOW61" s="159"/>
      <c r="UOX61" s="159"/>
      <c r="UOY61" s="159"/>
      <c r="UOZ61" s="159"/>
      <c r="UPA61" s="159"/>
      <c r="UPB61" s="159"/>
      <c r="UPC61" s="159"/>
      <c r="UPD61" s="159"/>
      <c r="UPE61" s="159"/>
      <c r="UPF61" s="159"/>
      <c r="UPG61" s="159"/>
      <c r="UPH61" s="159"/>
      <c r="UPI61" s="159"/>
      <c r="UPJ61" s="159"/>
      <c r="UPK61" s="159"/>
      <c r="UPL61" s="159"/>
      <c r="UPM61" s="159"/>
      <c r="UPN61" s="159"/>
      <c r="UPO61" s="159"/>
      <c r="UPP61" s="159"/>
      <c r="UPQ61" s="159"/>
      <c r="UPR61" s="159"/>
      <c r="UPS61" s="159"/>
      <c r="UPT61" s="159"/>
      <c r="UPU61" s="159"/>
      <c r="UPV61" s="159"/>
      <c r="UPW61" s="159"/>
      <c r="UPX61" s="159"/>
      <c r="UPY61" s="159"/>
      <c r="UPZ61" s="159"/>
      <c r="UQA61" s="159"/>
      <c r="UQB61" s="159"/>
      <c r="UQC61" s="159"/>
      <c r="UQD61" s="159"/>
      <c r="UQE61" s="159"/>
      <c r="UQF61" s="159"/>
      <c r="UQG61" s="159"/>
      <c r="UQH61" s="159"/>
      <c r="UQI61" s="159"/>
      <c r="UQJ61" s="159"/>
      <c r="UQK61" s="159"/>
      <c r="UQL61" s="159"/>
      <c r="UQM61" s="159"/>
      <c r="UQN61" s="159"/>
      <c r="UQO61" s="159"/>
      <c r="UQP61" s="159"/>
      <c r="UQQ61" s="159"/>
      <c r="UQR61" s="159"/>
      <c r="UQS61" s="159"/>
      <c r="UQT61" s="159"/>
      <c r="UQU61" s="159"/>
      <c r="UQV61" s="159"/>
      <c r="UQW61" s="159"/>
      <c r="UQX61" s="159"/>
      <c r="UQY61" s="159"/>
      <c r="UQZ61" s="159"/>
      <c r="URA61" s="159"/>
      <c r="URB61" s="159"/>
      <c r="URC61" s="159"/>
      <c r="URD61" s="159"/>
      <c r="URE61" s="159"/>
      <c r="URF61" s="159"/>
      <c r="URG61" s="159"/>
      <c r="URH61" s="159"/>
      <c r="URI61" s="159"/>
      <c r="URJ61" s="159"/>
      <c r="URK61" s="159"/>
      <c r="URL61" s="159"/>
      <c r="URM61" s="159"/>
      <c r="URN61" s="159"/>
      <c r="URO61" s="159"/>
      <c r="URP61" s="159"/>
      <c r="URQ61" s="159"/>
      <c r="URR61" s="159"/>
      <c r="URS61" s="159"/>
      <c r="URT61" s="159"/>
      <c r="URU61" s="159"/>
      <c r="URV61" s="159"/>
      <c r="URW61" s="159"/>
      <c r="URX61" s="159"/>
      <c r="URY61" s="159"/>
      <c r="URZ61" s="159"/>
      <c r="USA61" s="159"/>
      <c r="USB61" s="159"/>
      <c r="USC61" s="159"/>
      <c r="USD61" s="159"/>
      <c r="USE61" s="159"/>
      <c r="USF61" s="159"/>
      <c r="USG61" s="159"/>
      <c r="USH61" s="159"/>
      <c r="USI61" s="159"/>
      <c r="USJ61" s="159"/>
      <c r="USK61" s="159"/>
      <c r="USL61" s="159"/>
      <c r="USM61" s="159"/>
      <c r="USN61" s="159"/>
      <c r="USO61" s="159"/>
      <c r="USP61" s="159"/>
      <c r="USQ61" s="159"/>
      <c r="USR61" s="159"/>
      <c r="USS61" s="159"/>
      <c r="UST61" s="159"/>
      <c r="USU61" s="159"/>
      <c r="USV61" s="159"/>
      <c r="USW61" s="159"/>
      <c r="USX61" s="159"/>
      <c r="USY61" s="159"/>
      <c r="USZ61" s="159"/>
      <c r="UTA61" s="159"/>
      <c r="UTB61" s="159"/>
      <c r="UTC61" s="159"/>
      <c r="UTD61" s="159"/>
      <c r="UTE61" s="159"/>
      <c r="UTF61" s="159"/>
      <c r="UTG61" s="159"/>
      <c r="UTH61" s="159"/>
      <c r="UTI61" s="159"/>
      <c r="UTJ61" s="159"/>
      <c r="UTK61" s="159"/>
      <c r="UTL61" s="159"/>
      <c r="UTM61" s="159"/>
      <c r="UTN61" s="159"/>
      <c r="UTO61" s="159"/>
      <c r="UTP61" s="159"/>
      <c r="UTQ61" s="159"/>
      <c r="UTR61" s="159"/>
      <c r="UTS61" s="159"/>
      <c r="UTT61" s="159"/>
      <c r="UTU61" s="159"/>
      <c r="UTV61" s="159"/>
      <c r="UTW61" s="159"/>
      <c r="UTX61" s="159"/>
      <c r="UTY61" s="159"/>
      <c r="UTZ61" s="159"/>
      <c r="UUA61" s="159"/>
      <c r="UUB61" s="159"/>
      <c r="UUC61" s="159"/>
      <c r="UUD61" s="159"/>
      <c r="UUE61" s="159"/>
      <c r="UUF61" s="159"/>
      <c r="UUG61" s="159"/>
      <c r="UUH61" s="159"/>
      <c r="UUI61" s="159"/>
      <c r="UUJ61" s="159"/>
      <c r="UUK61" s="159"/>
      <c r="UUL61" s="159"/>
      <c r="UUM61" s="159"/>
      <c r="UUN61" s="159"/>
      <c r="UUO61" s="159"/>
      <c r="UUP61" s="159"/>
      <c r="UUQ61" s="159"/>
      <c r="UUR61" s="159"/>
      <c r="UUS61" s="159"/>
      <c r="UUT61" s="159"/>
      <c r="UUU61" s="159"/>
      <c r="UUV61" s="159"/>
      <c r="UUW61" s="159"/>
      <c r="UUX61" s="159"/>
      <c r="UUY61" s="159"/>
      <c r="UUZ61" s="159"/>
      <c r="UVA61" s="159"/>
      <c r="UVB61" s="159"/>
      <c r="UVC61" s="159"/>
      <c r="UVD61" s="159"/>
      <c r="UVE61" s="159"/>
      <c r="UVF61" s="159"/>
      <c r="UVG61" s="159"/>
      <c r="UVH61" s="159"/>
      <c r="UVI61" s="159"/>
      <c r="UVJ61" s="159"/>
      <c r="UVK61" s="159"/>
      <c r="UVL61" s="159"/>
      <c r="UVM61" s="159"/>
      <c r="UVN61" s="159"/>
      <c r="UVO61" s="159"/>
      <c r="UVP61" s="159"/>
      <c r="UVQ61" s="159"/>
      <c r="UVR61" s="159"/>
      <c r="UVS61" s="159"/>
      <c r="UVT61" s="159"/>
      <c r="UVU61" s="159"/>
      <c r="UVV61" s="159"/>
      <c r="UVW61" s="159"/>
      <c r="UVX61" s="159"/>
      <c r="UVY61" s="159"/>
      <c r="UVZ61" s="159"/>
      <c r="UWA61" s="159"/>
      <c r="UWB61" s="159"/>
      <c r="UWC61" s="159"/>
      <c r="UWD61" s="159"/>
      <c r="UWE61" s="159"/>
      <c r="UWF61" s="159"/>
      <c r="UWG61" s="159"/>
      <c r="UWH61" s="159"/>
      <c r="UWI61" s="159"/>
      <c r="UWJ61" s="159"/>
      <c r="UWK61" s="159"/>
      <c r="UWL61" s="159"/>
      <c r="UWM61" s="159"/>
      <c r="UWN61" s="159"/>
      <c r="UWO61" s="159"/>
      <c r="UWP61" s="159"/>
      <c r="UWQ61" s="159"/>
      <c r="UWR61" s="159"/>
      <c r="UWS61" s="159"/>
      <c r="UWT61" s="159"/>
      <c r="UWU61" s="159"/>
      <c r="UWV61" s="159"/>
      <c r="UWW61" s="159"/>
      <c r="UWX61" s="159"/>
      <c r="UWY61" s="159"/>
      <c r="UWZ61" s="159"/>
      <c r="UXA61" s="159"/>
      <c r="UXB61" s="159"/>
      <c r="UXC61" s="159"/>
      <c r="UXD61" s="159"/>
      <c r="UXE61" s="159"/>
      <c r="UXF61" s="159"/>
      <c r="UXG61" s="159"/>
      <c r="UXH61" s="159"/>
      <c r="UXI61" s="159"/>
      <c r="UXJ61" s="159"/>
      <c r="UXK61" s="159"/>
      <c r="UXL61" s="159"/>
      <c r="UXM61" s="159"/>
      <c r="UXN61" s="159"/>
      <c r="UXO61" s="159"/>
      <c r="UXP61" s="159"/>
      <c r="UXQ61" s="159"/>
      <c r="UXR61" s="159"/>
      <c r="UXS61" s="159"/>
      <c r="UXT61" s="159"/>
      <c r="UXU61" s="159"/>
      <c r="UXV61" s="159"/>
      <c r="UXW61" s="159"/>
      <c r="UXX61" s="159"/>
      <c r="UXY61" s="159"/>
      <c r="UXZ61" s="159"/>
      <c r="UYA61" s="159"/>
      <c r="UYB61" s="159"/>
      <c r="UYC61" s="159"/>
      <c r="UYD61" s="159"/>
      <c r="UYE61" s="159"/>
      <c r="UYF61" s="159"/>
      <c r="UYG61" s="159"/>
      <c r="UYH61" s="159"/>
      <c r="UYI61" s="159"/>
      <c r="UYJ61" s="159"/>
      <c r="UYK61" s="159"/>
      <c r="UYL61" s="159"/>
      <c r="UYM61" s="159"/>
      <c r="UYN61" s="159"/>
      <c r="UYO61" s="159"/>
      <c r="UYP61" s="159"/>
      <c r="UYQ61" s="159"/>
      <c r="UYR61" s="159"/>
      <c r="UYS61" s="159"/>
      <c r="UYT61" s="159"/>
      <c r="UYU61" s="159"/>
      <c r="UYV61" s="159"/>
      <c r="UYW61" s="159"/>
      <c r="UYX61" s="159"/>
      <c r="UYY61" s="159"/>
      <c r="UYZ61" s="159"/>
      <c r="UZA61" s="159"/>
      <c r="UZB61" s="159"/>
      <c r="UZC61" s="159"/>
      <c r="UZD61" s="159"/>
      <c r="UZE61" s="159"/>
      <c r="UZF61" s="159"/>
      <c r="UZG61" s="159"/>
      <c r="UZH61" s="159"/>
      <c r="UZI61" s="159"/>
      <c r="UZJ61" s="159"/>
      <c r="UZK61" s="159"/>
      <c r="UZL61" s="159"/>
      <c r="UZM61" s="159"/>
      <c r="UZN61" s="159"/>
      <c r="UZO61" s="159"/>
      <c r="UZP61" s="159"/>
      <c r="UZQ61" s="159"/>
      <c r="UZR61" s="159"/>
      <c r="UZS61" s="159"/>
      <c r="UZT61" s="159"/>
      <c r="UZU61" s="159"/>
      <c r="UZV61" s="159"/>
      <c r="UZW61" s="159"/>
      <c r="UZX61" s="159"/>
      <c r="UZY61" s="159"/>
      <c r="UZZ61" s="159"/>
      <c r="VAA61" s="159"/>
      <c r="VAB61" s="159"/>
      <c r="VAC61" s="159"/>
      <c r="VAD61" s="159"/>
      <c r="VAE61" s="159"/>
      <c r="VAF61" s="159"/>
      <c r="VAG61" s="159"/>
      <c r="VAH61" s="159"/>
      <c r="VAI61" s="159"/>
      <c r="VAJ61" s="159"/>
      <c r="VAK61" s="159"/>
      <c r="VAL61" s="159"/>
      <c r="VAM61" s="159"/>
      <c r="VAN61" s="159"/>
      <c r="VAO61" s="159"/>
      <c r="VAP61" s="159"/>
      <c r="VAQ61" s="159"/>
      <c r="VAR61" s="159"/>
      <c r="VAS61" s="159"/>
      <c r="VAT61" s="159"/>
      <c r="VAU61" s="159"/>
      <c r="VAV61" s="159"/>
      <c r="VAW61" s="159"/>
      <c r="VAX61" s="159"/>
      <c r="VAY61" s="159"/>
      <c r="VAZ61" s="159"/>
      <c r="VBA61" s="159"/>
      <c r="VBB61" s="159"/>
      <c r="VBC61" s="159"/>
      <c r="VBD61" s="159"/>
      <c r="VBE61" s="159"/>
      <c r="VBF61" s="159"/>
      <c r="VBG61" s="159"/>
      <c r="VBH61" s="159"/>
      <c r="VBI61" s="159"/>
      <c r="VBJ61" s="159"/>
      <c r="VBK61" s="159"/>
      <c r="VBL61" s="159"/>
      <c r="VBM61" s="159"/>
      <c r="VBN61" s="159"/>
      <c r="VBO61" s="159"/>
      <c r="VBP61" s="159"/>
      <c r="VBQ61" s="159"/>
      <c r="VBR61" s="159"/>
      <c r="VBS61" s="159"/>
      <c r="VBT61" s="159"/>
      <c r="VBU61" s="159"/>
      <c r="VBV61" s="159"/>
      <c r="VBW61" s="159"/>
      <c r="VBX61" s="159"/>
      <c r="VBY61" s="159"/>
      <c r="VBZ61" s="159"/>
      <c r="VCA61" s="159"/>
      <c r="VCB61" s="159"/>
      <c r="VCC61" s="159"/>
      <c r="VCD61" s="159"/>
      <c r="VCE61" s="159"/>
      <c r="VCF61" s="159"/>
      <c r="VCG61" s="159"/>
      <c r="VCH61" s="159"/>
      <c r="VCI61" s="159"/>
      <c r="VCJ61" s="159"/>
      <c r="VCK61" s="159"/>
      <c r="VCL61" s="159"/>
      <c r="VCM61" s="159"/>
      <c r="VCN61" s="159"/>
      <c r="VCO61" s="159"/>
      <c r="VCP61" s="159"/>
      <c r="VCQ61" s="159"/>
      <c r="VCR61" s="159"/>
      <c r="VCS61" s="159"/>
      <c r="VCT61" s="159"/>
      <c r="VCU61" s="159"/>
      <c r="VCV61" s="159"/>
      <c r="VCW61" s="159"/>
      <c r="VCX61" s="159"/>
      <c r="VCY61" s="159"/>
      <c r="VCZ61" s="159"/>
      <c r="VDA61" s="159"/>
      <c r="VDB61" s="159"/>
      <c r="VDC61" s="159"/>
      <c r="VDD61" s="159"/>
      <c r="VDE61" s="159"/>
      <c r="VDF61" s="159"/>
      <c r="VDG61" s="159"/>
      <c r="VDH61" s="159"/>
      <c r="VDI61" s="159"/>
      <c r="VDJ61" s="159"/>
      <c r="VDK61" s="159"/>
      <c r="VDL61" s="159"/>
      <c r="VDM61" s="159"/>
      <c r="VDN61" s="159"/>
      <c r="VDO61" s="159"/>
      <c r="VDP61" s="159"/>
      <c r="VDQ61" s="159"/>
      <c r="VDR61" s="159"/>
      <c r="VDS61" s="159"/>
      <c r="VDT61" s="159"/>
      <c r="VDU61" s="159"/>
      <c r="VDV61" s="159"/>
      <c r="VDW61" s="159"/>
      <c r="VDX61" s="159"/>
      <c r="VDY61" s="159"/>
      <c r="VDZ61" s="159"/>
      <c r="VEA61" s="159"/>
      <c r="VEB61" s="159"/>
      <c r="VEC61" s="159"/>
      <c r="VED61" s="159"/>
      <c r="VEE61" s="159"/>
      <c r="VEF61" s="159"/>
      <c r="VEG61" s="159"/>
      <c r="VEH61" s="159"/>
      <c r="VEI61" s="159"/>
      <c r="VEJ61" s="159"/>
      <c r="VEK61" s="159"/>
      <c r="VEL61" s="159"/>
      <c r="VEM61" s="159"/>
      <c r="VEN61" s="159"/>
      <c r="VEO61" s="159"/>
      <c r="VEP61" s="159"/>
      <c r="VEQ61" s="159"/>
      <c r="VER61" s="159"/>
      <c r="VES61" s="159"/>
      <c r="VET61" s="159"/>
      <c r="VEU61" s="159"/>
      <c r="VEV61" s="159"/>
      <c r="VEW61" s="159"/>
      <c r="VEX61" s="159"/>
      <c r="VEY61" s="159"/>
      <c r="VEZ61" s="159"/>
      <c r="VFA61" s="159"/>
      <c r="VFB61" s="159"/>
      <c r="VFC61" s="159"/>
      <c r="VFD61" s="159"/>
      <c r="VFE61" s="159"/>
      <c r="VFF61" s="159"/>
      <c r="VFG61" s="159"/>
      <c r="VFH61" s="159"/>
      <c r="VFI61" s="159"/>
      <c r="VFJ61" s="159"/>
      <c r="VFK61" s="159"/>
      <c r="VFL61" s="159"/>
      <c r="VFM61" s="159"/>
      <c r="VFN61" s="159"/>
      <c r="VFO61" s="159"/>
      <c r="VFP61" s="159"/>
      <c r="VFQ61" s="159"/>
      <c r="VFR61" s="159"/>
      <c r="VFS61" s="159"/>
      <c r="VFT61" s="159"/>
      <c r="VFU61" s="159"/>
      <c r="VFV61" s="159"/>
      <c r="VFW61" s="159"/>
      <c r="VFX61" s="159"/>
      <c r="VFY61" s="159"/>
      <c r="VFZ61" s="159"/>
      <c r="VGA61" s="159"/>
      <c r="VGB61" s="159"/>
      <c r="VGC61" s="159"/>
      <c r="VGD61" s="159"/>
      <c r="VGE61" s="159"/>
      <c r="VGF61" s="159"/>
      <c r="VGG61" s="159"/>
      <c r="VGH61" s="159"/>
      <c r="VGI61" s="159"/>
      <c r="VGJ61" s="159"/>
      <c r="VGK61" s="159"/>
      <c r="VGL61" s="159"/>
      <c r="VGM61" s="159"/>
      <c r="VGN61" s="159"/>
      <c r="VGO61" s="159"/>
      <c r="VGP61" s="159"/>
      <c r="VGQ61" s="159"/>
      <c r="VGR61" s="159"/>
      <c r="VGS61" s="159"/>
      <c r="VGT61" s="159"/>
      <c r="VGU61" s="159"/>
      <c r="VGV61" s="159"/>
      <c r="VGW61" s="159"/>
      <c r="VGX61" s="159"/>
      <c r="VGY61" s="159"/>
      <c r="VGZ61" s="159"/>
      <c r="VHA61" s="159"/>
      <c r="VHB61" s="159"/>
      <c r="VHC61" s="159"/>
      <c r="VHD61" s="159"/>
      <c r="VHE61" s="159"/>
      <c r="VHF61" s="159"/>
      <c r="VHG61" s="159"/>
      <c r="VHH61" s="159"/>
      <c r="VHI61" s="159"/>
      <c r="VHJ61" s="159"/>
      <c r="VHK61" s="159"/>
      <c r="VHL61" s="159"/>
      <c r="VHM61" s="159"/>
      <c r="VHN61" s="159"/>
      <c r="VHO61" s="159"/>
      <c r="VHP61" s="159"/>
      <c r="VHQ61" s="159"/>
      <c r="VHR61" s="159"/>
      <c r="VHS61" s="159"/>
      <c r="VHT61" s="159"/>
      <c r="VHU61" s="159"/>
      <c r="VHV61" s="159"/>
      <c r="VHW61" s="159"/>
      <c r="VHX61" s="159"/>
      <c r="VHY61" s="159"/>
      <c r="VHZ61" s="159"/>
      <c r="VIA61" s="159"/>
      <c r="VIB61" s="159"/>
      <c r="VIC61" s="159"/>
      <c r="VID61" s="159"/>
      <c r="VIE61" s="159"/>
      <c r="VIF61" s="159"/>
      <c r="VIG61" s="159"/>
      <c r="VIH61" s="159"/>
      <c r="VII61" s="159"/>
      <c r="VIJ61" s="159"/>
      <c r="VIK61" s="159"/>
      <c r="VIL61" s="159"/>
      <c r="VIM61" s="159"/>
      <c r="VIN61" s="159"/>
      <c r="VIO61" s="159"/>
      <c r="VIP61" s="159"/>
      <c r="VIQ61" s="159"/>
      <c r="VIR61" s="159"/>
      <c r="VIS61" s="159"/>
      <c r="VIT61" s="159"/>
      <c r="VIU61" s="159"/>
      <c r="VIV61" s="159"/>
      <c r="VIW61" s="159"/>
      <c r="VIX61" s="159"/>
      <c r="VIY61" s="159"/>
      <c r="VIZ61" s="159"/>
      <c r="VJA61" s="159"/>
      <c r="VJB61" s="159"/>
      <c r="VJC61" s="159"/>
      <c r="VJD61" s="159"/>
      <c r="VJE61" s="159"/>
      <c r="VJF61" s="159"/>
      <c r="VJG61" s="159"/>
      <c r="VJH61" s="159"/>
      <c r="VJI61" s="159"/>
      <c r="VJJ61" s="159"/>
      <c r="VJK61" s="159"/>
      <c r="VJL61" s="159"/>
      <c r="VJM61" s="159"/>
      <c r="VJN61" s="159"/>
      <c r="VJO61" s="159"/>
      <c r="VJP61" s="159"/>
      <c r="VJQ61" s="159"/>
      <c r="VJR61" s="159"/>
      <c r="VJS61" s="159"/>
      <c r="VJT61" s="159"/>
      <c r="VJU61" s="159"/>
      <c r="VJV61" s="159"/>
      <c r="VJW61" s="159"/>
      <c r="VJX61" s="159"/>
      <c r="VJY61" s="159"/>
      <c r="VJZ61" s="159"/>
      <c r="VKA61" s="159"/>
      <c r="VKB61" s="159"/>
      <c r="VKC61" s="159"/>
      <c r="VKD61" s="159"/>
      <c r="VKE61" s="159"/>
      <c r="VKF61" s="159"/>
      <c r="VKG61" s="159"/>
      <c r="VKH61" s="159"/>
      <c r="VKI61" s="159"/>
      <c r="VKJ61" s="159"/>
      <c r="VKK61" s="159"/>
      <c r="VKL61" s="159"/>
      <c r="VKM61" s="159"/>
      <c r="VKN61" s="159"/>
      <c r="VKO61" s="159"/>
      <c r="VKP61" s="159"/>
      <c r="VKQ61" s="159"/>
      <c r="VKR61" s="159"/>
      <c r="VKS61" s="159"/>
      <c r="VKT61" s="159"/>
      <c r="VKU61" s="159"/>
      <c r="VKV61" s="159"/>
      <c r="VKW61" s="159"/>
      <c r="VKX61" s="159"/>
      <c r="VKY61" s="159"/>
      <c r="VKZ61" s="159"/>
      <c r="VLA61" s="159"/>
      <c r="VLB61" s="159"/>
      <c r="VLC61" s="159"/>
      <c r="VLD61" s="159"/>
      <c r="VLE61" s="159"/>
      <c r="VLF61" s="159"/>
      <c r="VLG61" s="159"/>
      <c r="VLH61" s="159"/>
      <c r="VLI61" s="159"/>
      <c r="VLJ61" s="159"/>
      <c r="VLK61" s="159"/>
      <c r="VLL61" s="159"/>
      <c r="VLM61" s="159"/>
      <c r="VLN61" s="159"/>
      <c r="VLO61" s="159"/>
      <c r="VLP61" s="159"/>
      <c r="VLQ61" s="159"/>
      <c r="VLR61" s="159"/>
      <c r="VLS61" s="159"/>
      <c r="VLT61" s="159"/>
      <c r="VLU61" s="159"/>
      <c r="VLV61" s="159"/>
      <c r="VLW61" s="159"/>
      <c r="VLX61" s="159"/>
      <c r="VLY61" s="159"/>
      <c r="VLZ61" s="159"/>
      <c r="VMA61" s="159"/>
      <c r="VMB61" s="159"/>
      <c r="VMC61" s="159"/>
      <c r="VMD61" s="159"/>
      <c r="VME61" s="159"/>
      <c r="VMF61" s="159"/>
      <c r="VMG61" s="159"/>
      <c r="VMH61" s="159"/>
      <c r="VMI61" s="159"/>
      <c r="VMJ61" s="159"/>
      <c r="VMK61" s="159"/>
      <c r="VML61" s="159"/>
      <c r="VMM61" s="159"/>
      <c r="VMN61" s="159"/>
      <c r="VMO61" s="159"/>
      <c r="VMP61" s="159"/>
      <c r="VMQ61" s="159"/>
      <c r="VMR61" s="159"/>
      <c r="VMS61" s="159"/>
      <c r="VMT61" s="159"/>
      <c r="VMU61" s="159"/>
      <c r="VMV61" s="159"/>
      <c r="VMW61" s="159"/>
      <c r="VMX61" s="159"/>
      <c r="VMY61" s="159"/>
      <c r="VMZ61" s="159"/>
      <c r="VNA61" s="159"/>
      <c r="VNB61" s="159"/>
      <c r="VNC61" s="159"/>
      <c r="VND61" s="159"/>
      <c r="VNE61" s="159"/>
      <c r="VNF61" s="159"/>
      <c r="VNG61" s="159"/>
      <c r="VNH61" s="159"/>
      <c r="VNI61" s="159"/>
      <c r="VNJ61" s="159"/>
      <c r="VNK61" s="159"/>
      <c r="VNL61" s="159"/>
      <c r="VNM61" s="159"/>
      <c r="VNN61" s="159"/>
      <c r="VNO61" s="159"/>
      <c r="VNP61" s="159"/>
      <c r="VNQ61" s="159"/>
      <c r="VNR61" s="159"/>
      <c r="VNS61" s="159"/>
      <c r="VNT61" s="159"/>
      <c r="VNU61" s="159"/>
      <c r="VNV61" s="159"/>
      <c r="VNW61" s="159"/>
      <c r="VNX61" s="159"/>
      <c r="VNY61" s="159"/>
      <c r="VNZ61" s="159"/>
      <c r="VOA61" s="159"/>
      <c r="VOB61" s="159"/>
      <c r="VOC61" s="159"/>
      <c r="VOD61" s="159"/>
      <c r="VOE61" s="159"/>
      <c r="VOF61" s="159"/>
      <c r="VOG61" s="159"/>
      <c r="VOH61" s="159"/>
      <c r="VOI61" s="159"/>
      <c r="VOJ61" s="159"/>
      <c r="VOK61" s="159"/>
      <c r="VOL61" s="159"/>
      <c r="VOM61" s="159"/>
      <c r="VON61" s="159"/>
      <c r="VOO61" s="159"/>
      <c r="VOP61" s="159"/>
      <c r="VOQ61" s="159"/>
      <c r="VOR61" s="159"/>
      <c r="VOS61" s="159"/>
      <c r="VOT61" s="159"/>
      <c r="VOU61" s="159"/>
      <c r="VOV61" s="159"/>
      <c r="VOW61" s="159"/>
      <c r="VOX61" s="159"/>
      <c r="VOY61" s="159"/>
      <c r="VOZ61" s="159"/>
      <c r="VPA61" s="159"/>
      <c r="VPB61" s="159"/>
      <c r="VPC61" s="159"/>
      <c r="VPD61" s="159"/>
      <c r="VPE61" s="159"/>
      <c r="VPF61" s="159"/>
      <c r="VPG61" s="159"/>
      <c r="VPH61" s="159"/>
      <c r="VPI61" s="159"/>
      <c r="VPJ61" s="159"/>
      <c r="VPK61" s="159"/>
      <c r="VPL61" s="159"/>
      <c r="VPM61" s="159"/>
      <c r="VPN61" s="159"/>
      <c r="VPO61" s="159"/>
      <c r="VPP61" s="159"/>
      <c r="VPQ61" s="159"/>
      <c r="VPR61" s="159"/>
      <c r="VPS61" s="159"/>
      <c r="VPT61" s="159"/>
      <c r="VPU61" s="159"/>
      <c r="VPV61" s="159"/>
      <c r="VPW61" s="159"/>
      <c r="VPX61" s="159"/>
      <c r="VPY61" s="159"/>
      <c r="VPZ61" s="159"/>
      <c r="VQA61" s="159"/>
      <c r="VQB61" s="159"/>
      <c r="VQC61" s="159"/>
      <c r="VQD61" s="159"/>
      <c r="VQE61" s="159"/>
      <c r="VQF61" s="159"/>
      <c r="VQG61" s="159"/>
      <c r="VQH61" s="159"/>
      <c r="VQI61" s="159"/>
      <c r="VQJ61" s="159"/>
      <c r="VQK61" s="159"/>
      <c r="VQL61" s="159"/>
      <c r="VQM61" s="159"/>
      <c r="VQN61" s="159"/>
      <c r="VQO61" s="159"/>
      <c r="VQP61" s="159"/>
      <c r="VQQ61" s="159"/>
      <c r="VQR61" s="159"/>
      <c r="VQS61" s="159"/>
      <c r="VQT61" s="159"/>
      <c r="VQU61" s="159"/>
      <c r="VQV61" s="159"/>
      <c r="VQW61" s="159"/>
      <c r="VQX61" s="159"/>
      <c r="VQY61" s="159"/>
      <c r="VQZ61" s="159"/>
      <c r="VRA61" s="159"/>
      <c r="VRB61" s="159"/>
      <c r="VRC61" s="159"/>
      <c r="VRD61" s="159"/>
      <c r="VRE61" s="159"/>
      <c r="VRF61" s="159"/>
      <c r="VRG61" s="159"/>
      <c r="VRH61" s="159"/>
      <c r="VRI61" s="159"/>
      <c r="VRJ61" s="159"/>
      <c r="VRK61" s="159"/>
      <c r="VRL61" s="159"/>
      <c r="VRM61" s="159"/>
      <c r="VRN61" s="159"/>
      <c r="VRO61" s="159"/>
      <c r="VRP61" s="159"/>
      <c r="VRQ61" s="159"/>
      <c r="VRR61" s="159"/>
      <c r="VRS61" s="159"/>
      <c r="VRT61" s="159"/>
      <c r="VRU61" s="159"/>
      <c r="VRV61" s="159"/>
      <c r="VRW61" s="159"/>
      <c r="VRX61" s="159"/>
      <c r="VRY61" s="159"/>
      <c r="VRZ61" s="159"/>
      <c r="VSA61" s="159"/>
      <c r="VSB61" s="159"/>
      <c r="VSC61" s="159"/>
      <c r="VSD61" s="159"/>
      <c r="VSE61" s="159"/>
      <c r="VSF61" s="159"/>
      <c r="VSG61" s="159"/>
      <c r="VSH61" s="159"/>
      <c r="VSI61" s="159"/>
      <c r="VSJ61" s="159"/>
      <c r="VSK61" s="159"/>
      <c r="VSL61" s="159"/>
      <c r="VSM61" s="159"/>
      <c r="VSN61" s="159"/>
      <c r="VSO61" s="159"/>
      <c r="VSP61" s="159"/>
      <c r="VSQ61" s="159"/>
      <c r="VSR61" s="159"/>
      <c r="VSS61" s="159"/>
      <c r="VST61" s="159"/>
      <c r="VSU61" s="159"/>
      <c r="VSV61" s="159"/>
      <c r="VSW61" s="159"/>
      <c r="VSX61" s="159"/>
      <c r="VSY61" s="159"/>
      <c r="VSZ61" s="159"/>
      <c r="VTA61" s="159"/>
      <c r="VTB61" s="159"/>
      <c r="VTC61" s="159"/>
      <c r="VTD61" s="159"/>
      <c r="VTE61" s="159"/>
      <c r="VTF61" s="159"/>
      <c r="VTG61" s="159"/>
      <c r="VTH61" s="159"/>
      <c r="VTI61" s="159"/>
      <c r="VTJ61" s="159"/>
      <c r="VTK61" s="159"/>
      <c r="VTL61" s="159"/>
      <c r="VTM61" s="159"/>
      <c r="VTN61" s="159"/>
      <c r="VTO61" s="159"/>
      <c r="VTP61" s="159"/>
      <c r="VTQ61" s="159"/>
      <c r="VTR61" s="159"/>
      <c r="VTS61" s="159"/>
      <c r="VTT61" s="159"/>
      <c r="VTU61" s="159"/>
      <c r="VTV61" s="159"/>
      <c r="VTW61" s="159"/>
      <c r="VTX61" s="159"/>
      <c r="VTY61" s="159"/>
      <c r="VTZ61" s="159"/>
      <c r="VUA61" s="159"/>
      <c r="VUB61" s="159"/>
      <c r="VUC61" s="159"/>
      <c r="VUD61" s="159"/>
      <c r="VUE61" s="159"/>
      <c r="VUF61" s="159"/>
      <c r="VUG61" s="159"/>
      <c r="VUH61" s="159"/>
      <c r="VUI61" s="159"/>
      <c r="VUJ61" s="159"/>
      <c r="VUK61" s="159"/>
      <c r="VUL61" s="159"/>
      <c r="VUM61" s="159"/>
      <c r="VUN61" s="159"/>
      <c r="VUO61" s="159"/>
      <c r="VUP61" s="159"/>
      <c r="VUQ61" s="159"/>
      <c r="VUR61" s="159"/>
      <c r="VUS61" s="159"/>
      <c r="VUT61" s="159"/>
      <c r="VUU61" s="159"/>
      <c r="VUV61" s="159"/>
      <c r="VUW61" s="159"/>
      <c r="VUX61" s="159"/>
      <c r="VUY61" s="159"/>
      <c r="VUZ61" s="159"/>
      <c r="VVA61" s="159"/>
      <c r="VVB61" s="159"/>
      <c r="VVC61" s="159"/>
      <c r="VVD61" s="159"/>
      <c r="VVE61" s="159"/>
      <c r="VVF61" s="159"/>
      <c r="VVG61" s="159"/>
      <c r="VVH61" s="159"/>
      <c r="VVI61" s="159"/>
      <c r="VVJ61" s="159"/>
      <c r="VVK61" s="159"/>
      <c r="VVL61" s="159"/>
      <c r="VVM61" s="159"/>
      <c r="VVN61" s="159"/>
      <c r="VVO61" s="159"/>
      <c r="VVP61" s="159"/>
      <c r="VVQ61" s="159"/>
      <c r="VVR61" s="159"/>
      <c r="VVS61" s="159"/>
      <c r="VVT61" s="159"/>
      <c r="VVU61" s="159"/>
      <c r="VVV61" s="159"/>
      <c r="VVW61" s="159"/>
      <c r="VVX61" s="159"/>
      <c r="VVY61" s="159"/>
      <c r="VVZ61" s="159"/>
      <c r="VWA61" s="159"/>
      <c r="VWB61" s="159"/>
      <c r="VWC61" s="159"/>
      <c r="VWD61" s="159"/>
      <c r="VWE61" s="159"/>
      <c r="VWF61" s="159"/>
      <c r="VWG61" s="159"/>
      <c r="VWH61" s="159"/>
      <c r="VWI61" s="159"/>
      <c r="VWJ61" s="159"/>
      <c r="VWK61" s="159"/>
      <c r="VWL61" s="159"/>
      <c r="VWM61" s="159"/>
      <c r="VWN61" s="159"/>
      <c r="VWO61" s="159"/>
      <c r="VWP61" s="159"/>
      <c r="VWQ61" s="159"/>
      <c r="VWR61" s="159"/>
      <c r="VWS61" s="159"/>
      <c r="VWT61" s="159"/>
      <c r="VWU61" s="159"/>
      <c r="VWV61" s="159"/>
      <c r="VWW61" s="159"/>
      <c r="VWX61" s="159"/>
      <c r="VWY61" s="159"/>
      <c r="VWZ61" s="159"/>
      <c r="VXA61" s="159"/>
      <c r="VXB61" s="159"/>
      <c r="VXC61" s="159"/>
      <c r="VXD61" s="159"/>
      <c r="VXE61" s="159"/>
      <c r="VXF61" s="159"/>
      <c r="VXG61" s="159"/>
      <c r="VXH61" s="159"/>
      <c r="VXI61" s="159"/>
      <c r="VXJ61" s="159"/>
      <c r="VXK61" s="159"/>
      <c r="VXL61" s="159"/>
      <c r="VXM61" s="159"/>
      <c r="VXN61" s="159"/>
      <c r="VXO61" s="159"/>
      <c r="VXP61" s="159"/>
      <c r="VXQ61" s="159"/>
      <c r="VXR61" s="159"/>
      <c r="VXS61" s="159"/>
      <c r="VXT61" s="159"/>
      <c r="VXU61" s="159"/>
      <c r="VXV61" s="159"/>
      <c r="VXW61" s="159"/>
      <c r="VXX61" s="159"/>
      <c r="VXY61" s="159"/>
      <c r="VXZ61" s="159"/>
      <c r="VYA61" s="159"/>
      <c r="VYB61" s="159"/>
      <c r="VYC61" s="159"/>
      <c r="VYD61" s="159"/>
      <c r="VYE61" s="159"/>
      <c r="VYF61" s="159"/>
      <c r="VYG61" s="159"/>
      <c r="VYH61" s="159"/>
      <c r="VYI61" s="159"/>
      <c r="VYJ61" s="159"/>
      <c r="VYK61" s="159"/>
      <c r="VYL61" s="159"/>
      <c r="VYM61" s="159"/>
      <c r="VYN61" s="159"/>
      <c r="VYO61" s="159"/>
      <c r="VYP61" s="159"/>
      <c r="VYQ61" s="159"/>
      <c r="VYR61" s="159"/>
      <c r="VYS61" s="159"/>
      <c r="VYT61" s="159"/>
      <c r="VYU61" s="159"/>
      <c r="VYV61" s="159"/>
      <c r="VYW61" s="159"/>
      <c r="VYX61" s="159"/>
      <c r="VYY61" s="159"/>
      <c r="VYZ61" s="159"/>
      <c r="VZA61" s="159"/>
      <c r="VZB61" s="159"/>
      <c r="VZC61" s="159"/>
      <c r="VZD61" s="159"/>
      <c r="VZE61" s="159"/>
      <c r="VZF61" s="159"/>
      <c r="VZG61" s="159"/>
      <c r="VZH61" s="159"/>
      <c r="VZI61" s="159"/>
      <c r="VZJ61" s="159"/>
      <c r="VZK61" s="159"/>
      <c r="VZL61" s="159"/>
      <c r="VZM61" s="159"/>
      <c r="VZN61" s="159"/>
      <c r="VZO61" s="159"/>
      <c r="VZP61" s="159"/>
      <c r="VZQ61" s="159"/>
      <c r="VZR61" s="159"/>
      <c r="VZS61" s="159"/>
      <c r="VZT61" s="159"/>
      <c r="VZU61" s="159"/>
      <c r="VZV61" s="159"/>
      <c r="VZW61" s="159"/>
      <c r="VZX61" s="159"/>
      <c r="VZY61" s="159"/>
      <c r="VZZ61" s="159"/>
      <c r="WAA61" s="159"/>
      <c r="WAB61" s="159"/>
      <c r="WAC61" s="159"/>
      <c r="WAD61" s="159"/>
      <c r="WAE61" s="159"/>
      <c r="WAF61" s="159"/>
      <c r="WAG61" s="159"/>
      <c r="WAH61" s="159"/>
      <c r="WAI61" s="159"/>
      <c r="WAJ61" s="159"/>
      <c r="WAK61" s="159"/>
      <c r="WAL61" s="159"/>
      <c r="WAM61" s="159"/>
      <c r="WAN61" s="159"/>
      <c r="WAO61" s="159"/>
      <c r="WAP61" s="159"/>
      <c r="WAQ61" s="159"/>
      <c r="WAR61" s="159"/>
      <c r="WAS61" s="159"/>
      <c r="WAT61" s="159"/>
      <c r="WAU61" s="159"/>
      <c r="WAV61" s="159"/>
      <c r="WAW61" s="159"/>
      <c r="WAX61" s="159"/>
      <c r="WAY61" s="159"/>
      <c r="WAZ61" s="159"/>
      <c r="WBA61" s="159"/>
      <c r="WBB61" s="159"/>
      <c r="WBC61" s="159"/>
      <c r="WBD61" s="159"/>
      <c r="WBE61" s="159"/>
      <c r="WBF61" s="159"/>
      <c r="WBG61" s="159"/>
      <c r="WBH61" s="159"/>
      <c r="WBI61" s="159"/>
      <c r="WBJ61" s="159"/>
      <c r="WBK61" s="159"/>
      <c r="WBL61" s="159"/>
      <c r="WBM61" s="159"/>
      <c r="WBN61" s="159"/>
      <c r="WBO61" s="159"/>
      <c r="WBP61" s="159"/>
      <c r="WBQ61" s="159"/>
      <c r="WBR61" s="159"/>
      <c r="WBS61" s="159"/>
      <c r="WBT61" s="159"/>
      <c r="WBU61" s="159"/>
      <c r="WBV61" s="159"/>
      <c r="WBW61" s="159"/>
      <c r="WBX61" s="159"/>
      <c r="WBY61" s="159"/>
      <c r="WBZ61" s="159"/>
      <c r="WCA61" s="159"/>
      <c r="WCB61" s="159"/>
      <c r="WCC61" s="159"/>
      <c r="WCD61" s="159"/>
      <c r="WCE61" s="159"/>
      <c r="WCF61" s="159"/>
      <c r="WCG61" s="159"/>
      <c r="WCH61" s="159"/>
      <c r="WCI61" s="159"/>
      <c r="WCJ61" s="159"/>
      <c r="WCK61" s="159"/>
      <c r="WCL61" s="159"/>
      <c r="WCM61" s="159"/>
      <c r="WCN61" s="159"/>
      <c r="WCO61" s="159"/>
      <c r="WCP61" s="159"/>
      <c r="WCQ61" s="159"/>
      <c r="WCR61" s="159"/>
      <c r="WCS61" s="159"/>
      <c r="WCT61" s="159"/>
      <c r="WCU61" s="159"/>
      <c r="WCV61" s="159"/>
      <c r="WCW61" s="159"/>
      <c r="WCX61" s="159"/>
      <c r="WCY61" s="159"/>
      <c r="WCZ61" s="159"/>
      <c r="WDA61" s="159"/>
      <c r="WDB61" s="159"/>
      <c r="WDC61" s="159"/>
      <c r="WDD61" s="159"/>
      <c r="WDE61" s="159"/>
      <c r="WDF61" s="159"/>
      <c r="WDG61" s="159"/>
      <c r="WDH61" s="159"/>
      <c r="WDI61" s="159"/>
      <c r="WDJ61" s="159"/>
      <c r="WDK61" s="159"/>
      <c r="WDL61" s="159"/>
      <c r="WDM61" s="159"/>
      <c r="WDN61" s="159"/>
      <c r="WDO61" s="159"/>
      <c r="WDP61" s="159"/>
      <c r="WDQ61" s="159"/>
      <c r="WDR61" s="159"/>
      <c r="WDS61" s="159"/>
      <c r="WDT61" s="159"/>
      <c r="WDU61" s="159"/>
      <c r="WDV61" s="159"/>
      <c r="WDW61" s="159"/>
      <c r="WDX61" s="159"/>
      <c r="WDY61" s="159"/>
      <c r="WDZ61" s="159"/>
      <c r="WEA61" s="159"/>
      <c r="WEB61" s="159"/>
      <c r="WEC61" s="159"/>
      <c r="WED61" s="159"/>
      <c r="WEE61" s="159"/>
      <c r="WEF61" s="159"/>
      <c r="WEG61" s="159"/>
      <c r="WEH61" s="159"/>
      <c r="WEI61" s="159"/>
      <c r="WEJ61" s="159"/>
      <c r="WEK61" s="159"/>
      <c r="WEL61" s="159"/>
      <c r="WEM61" s="159"/>
      <c r="WEN61" s="159"/>
      <c r="WEO61" s="159"/>
      <c r="WEP61" s="159"/>
      <c r="WEQ61" s="159"/>
      <c r="WER61" s="159"/>
      <c r="WES61" s="159"/>
      <c r="WET61" s="159"/>
      <c r="WEU61" s="159"/>
      <c r="WEV61" s="159"/>
      <c r="WEW61" s="159"/>
      <c r="WEX61" s="159"/>
      <c r="WEY61" s="159"/>
      <c r="WEZ61" s="159"/>
      <c r="WFA61" s="159"/>
      <c r="WFB61" s="159"/>
      <c r="WFC61" s="159"/>
      <c r="WFD61" s="159"/>
      <c r="WFE61" s="159"/>
      <c r="WFF61" s="159"/>
      <c r="WFG61" s="159"/>
      <c r="WFH61" s="159"/>
      <c r="WFI61" s="159"/>
      <c r="WFJ61" s="159"/>
      <c r="WFK61" s="159"/>
      <c r="WFL61" s="159"/>
      <c r="WFM61" s="159"/>
      <c r="WFN61" s="159"/>
      <c r="WFO61" s="159"/>
      <c r="WFP61" s="159"/>
      <c r="WFQ61" s="159"/>
      <c r="WFR61" s="159"/>
      <c r="WFS61" s="159"/>
      <c r="WFT61" s="159"/>
      <c r="WFU61" s="159"/>
      <c r="WFV61" s="159"/>
      <c r="WFW61" s="159"/>
      <c r="WFX61" s="159"/>
      <c r="WFY61" s="159"/>
      <c r="WFZ61" s="159"/>
      <c r="WGA61" s="159"/>
      <c r="WGB61" s="159"/>
      <c r="WGC61" s="159"/>
      <c r="WGD61" s="159"/>
      <c r="WGE61" s="159"/>
      <c r="WGF61" s="159"/>
      <c r="WGG61" s="159"/>
      <c r="WGH61" s="159"/>
      <c r="WGI61" s="159"/>
      <c r="WGJ61" s="159"/>
      <c r="WGK61" s="159"/>
      <c r="WGL61" s="159"/>
      <c r="WGM61" s="159"/>
      <c r="WGN61" s="159"/>
      <c r="WGO61" s="159"/>
      <c r="WGP61" s="159"/>
      <c r="WGQ61" s="159"/>
      <c r="WGR61" s="159"/>
      <c r="WGS61" s="159"/>
      <c r="WGT61" s="159"/>
      <c r="WGU61" s="159"/>
      <c r="WGV61" s="159"/>
      <c r="WGW61" s="159"/>
      <c r="WGX61" s="159"/>
      <c r="WGY61" s="159"/>
      <c r="WGZ61" s="159"/>
      <c r="WHA61" s="159"/>
      <c r="WHB61" s="159"/>
      <c r="WHC61" s="159"/>
      <c r="WHD61" s="159"/>
      <c r="WHE61" s="159"/>
      <c r="WHF61" s="159"/>
      <c r="WHG61" s="159"/>
      <c r="WHH61" s="159"/>
      <c r="WHI61" s="159"/>
      <c r="WHJ61" s="159"/>
      <c r="WHK61" s="159"/>
      <c r="WHL61" s="159"/>
      <c r="WHM61" s="159"/>
      <c r="WHN61" s="159"/>
      <c r="WHO61" s="159"/>
      <c r="WHP61" s="159"/>
      <c r="WHQ61" s="159"/>
      <c r="WHR61" s="159"/>
      <c r="WHS61" s="159"/>
      <c r="WHT61" s="159"/>
      <c r="WHU61" s="159"/>
      <c r="WHV61" s="159"/>
      <c r="WHW61" s="159"/>
      <c r="WHX61" s="159"/>
      <c r="WHY61" s="159"/>
      <c r="WHZ61" s="159"/>
      <c r="WIA61" s="159"/>
      <c r="WIB61" s="159"/>
      <c r="WIC61" s="159"/>
      <c r="WID61" s="159"/>
      <c r="WIE61" s="159"/>
      <c r="WIF61" s="159"/>
      <c r="WIG61" s="159"/>
      <c r="WIH61" s="159"/>
      <c r="WII61" s="159"/>
      <c r="WIJ61" s="159"/>
      <c r="WIK61" s="159"/>
      <c r="WIL61" s="159"/>
      <c r="WIM61" s="159"/>
      <c r="WIN61" s="159"/>
      <c r="WIO61" s="159"/>
      <c r="WIP61" s="159"/>
      <c r="WIQ61" s="159"/>
      <c r="WIR61" s="159"/>
      <c r="WIS61" s="159"/>
      <c r="WIT61" s="159"/>
      <c r="WIU61" s="159"/>
      <c r="WIV61" s="159"/>
      <c r="WIW61" s="159"/>
      <c r="WIX61" s="159"/>
      <c r="WIY61" s="159"/>
      <c r="WIZ61" s="159"/>
      <c r="WJA61" s="159"/>
      <c r="WJB61" s="159"/>
      <c r="WJC61" s="159"/>
      <c r="WJD61" s="159"/>
      <c r="WJE61" s="159"/>
      <c r="WJF61" s="159"/>
      <c r="WJG61" s="159"/>
      <c r="WJH61" s="159"/>
      <c r="WJI61" s="159"/>
      <c r="WJJ61" s="159"/>
      <c r="WJK61" s="159"/>
      <c r="WJL61" s="159"/>
      <c r="WJM61" s="159"/>
      <c r="WJN61" s="159"/>
      <c r="WJO61" s="159"/>
      <c r="WJP61" s="159"/>
      <c r="WJQ61" s="159"/>
      <c r="WJR61" s="159"/>
      <c r="WJS61" s="159"/>
      <c r="WJT61" s="159"/>
      <c r="WJU61" s="159"/>
      <c r="WJV61" s="159"/>
      <c r="WJW61" s="159"/>
      <c r="WJX61" s="159"/>
      <c r="WJY61" s="159"/>
      <c r="WJZ61" s="159"/>
      <c r="WKA61" s="159"/>
      <c r="WKB61" s="159"/>
      <c r="WKC61" s="159"/>
      <c r="WKD61" s="159"/>
      <c r="WKE61" s="159"/>
      <c r="WKF61" s="159"/>
      <c r="WKG61" s="159"/>
      <c r="WKH61" s="159"/>
      <c r="WKI61" s="159"/>
      <c r="WKJ61" s="159"/>
      <c r="WKK61" s="159"/>
      <c r="WKL61" s="159"/>
      <c r="WKM61" s="159"/>
      <c r="WKN61" s="159"/>
      <c r="WKO61" s="159"/>
      <c r="WKP61" s="159"/>
      <c r="WKQ61" s="159"/>
      <c r="WKR61" s="159"/>
      <c r="WKS61" s="159"/>
      <c r="WKT61" s="159"/>
      <c r="WKU61" s="159"/>
      <c r="WKV61" s="159"/>
      <c r="WKW61" s="159"/>
      <c r="WKX61" s="159"/>
      <c r="WKY61" s="159"/>
      <c r="WKZ61" s="159"/>
      <c r="WLA61" s="159"/>
      <c r="WLB61" s="159"/>
      <c r="WLC61" s="159"/>
      <c r="WLD61" s="159"/>
      <c r="WLE61" s="159"/>
      <c r="WLF61" s="159"/>
      <c r="WLG61" s="159"/>
      <c r="WLH61" s="159"/>
      <c r="WLI61" s="159"/>
      <c r="WLJ61" s="159"/>
      <c r="WLK61" s="159"/>
      <c r="WLL61" s="159"/>
      <c r="WLM61" s="159"/>
      <c r="WLN61" s="159"/>
      <c r="WLO61" s="159"/>
      <c r="WLP61" s="159"/>
      <c r="WLQ61" s="159"/>
      <c r="WLR61" s="159"/>
      <c r="WLS61" s="159"/>
      <c r="WLT61" s="159"/>
      <c r="WLU61" s="159"/>
      <c r="WLV61" s="159"/>
      <c r="WLW61" s="159"/>
      <c r="WLX61" s="159"/>
      <c r="WLY61" s="159"/>
      <c r="WLZ61" s="159"/>
      <c r="WMA61" s="159"/>
      <c r="WMB61" s="159"/>
      <c r="WMC61" s="159"/>
      <c r="WMD61" s="159"/>
      <c r="WME61" s="159"/>
      <c r="WMF61" s="159"/>
      <c r="WMG61" s="159"/>
      <c r="WMH61" s="159"/>
      <c r="WMI61" s="159"/>
      <c r="WMJ61" s="159"/>
      <c r="WMK61" s="159"/>
      <c r="WML61" s="159"/>
      <c r="WMM61" s="159"/>
      <c r="WMN61" s="159"/>
      <c r="WMO61" s="159"/>
      <c r="WMP61" s="159"/>
      <c r="WMQ61" s="159"/>
      <c r="WMR61" s="159"/>
      <c r="WMS61" s="159"/>
      <c r="WMT61" s="159"/>
      <c r="WMU61" s="159"/>
      <c r="WMV61" s="159"/>
      <c r="WMW61" s="159"/>
      <c r="WMX61" s="159"/>
      <c r="WMY61" s="159"/>
      <c r="WMZ61" s="159"/>
      <c r="WNA61" s="159"/>
      <c r="WNB61" s="159"/>
      <c r="WNC61" s="159"/>
      <c r="WND61" s="159"/>
      <c r="WNE61" s="159"/>
      <c r="WNF61" s="159"/>
      <c r="WNG61" s="159"/>
      <c r="WNH61" s="159"/>
      <c r="WNI61" s="159"/>
      <c r="WNJ61" s="159"/>
      <c r="WNK61" s="159"/>
      <c r="WNL61" s="159"/>
      <c r="WNM61" s="159"/>
      <c r="WNN61" s="159"/>
      <c r="WNO61" s="159"/>
      <c r="WNP61" s="159"/>
      <c r="WNQ61" s="159"/>
      <c r="WNR61" s="159"/>
      <c r="WNS61" s="159"/>
      <c r="WNT61" s="159"/>
      <c r="WNU61" s="159"/>
      <c r="WNV61" s="159"/>
      <c r="WNW61" s="159"/>
      <c r="WNX61" s="159"/>
      <c r="WNY61" s="159"/>
      <c r="WNZ61" s="159"/>
      <c r="WOA61" s="159"/>
      <c r="WOB61" s="159"/>
      <c r="WOC61" s="159"/>
      <c r="WOD61" s="159"/>
      <c r="WOE61" s="159"/>
      <c r="WOF61" s="159"/>
      <c r="WOG61" s="159"/>
      <c r="WOH61" s="159"/>
      <c r="WOI61" s="159"/>
      <c r="WOJ61" s="159"/>
      <c r="WOK61" s="159"/>
      <c r="WOL61" s="159"/>
      <c r="WOM61" s="159"/>
      <c r="WON61" s="159"/>
      <c r="WOO61" s="159"/>
      <c r="WOP61" s="159"/>
      <c r="WOQ61" s="159"/>
      <c r="WOR61" s="159"/>
      <c r="WOS61" s="159"/>
      <c r="WOT61" s="159"/>
      <c r="WOU61" s="159"/>
      <c r="WOV61" s="159"/>
      <c r="WOW61" s="159"/>
      <c r="WOX61" s="159"/>
      <c r="WOY61" s="159"/>
      <c r="WOZ61" s="159"/>
      <c r="WPA61" s="159"/>
      <c r="WPB61" s="159"/>
      <c r="WPC61" s="159"/>
      <c r="WPD61" s="159"/>
      <c r="WPE61" s="159"/>
      <c r="WPF61" s="159"/>
      <c r="WPG61" s="159"/>
      <c r="WPH61" s="159"/>
      <c r="WPI61" s="159"/>
      <c r="WPJ61" s="159"/>
      <c r="WPK61" s="159"/>
      <c r="WPL61" s="159"/>
      <c r="WPM61" s="159"/>
      <c r="WPN61" s="159"/>
      <c r="WPO61" s="159"/>
      <c r="WPP61" s="159"/>
      <c r="WPQ61" s="159"/>
      <c r="WPR61" s="159"/>
      <c r="WPS61" s="159"/>
      <c r="WPT61" s="159"/>
      <c r="WPU61" s="159"/>
      <c r="WPV61" s="159"/>
      <c r="WPW61" s="159"/>
      <c r="WPX61" s="159"/>
      <c r="WPY61" s="159"/>
      <c r="WPZ61" s="159"/>
      <c r="WQA61" s="159"/>
      <c r="WQB61" s="159"/>
      <c r="WQC61" s="159"/>
      <c r="WQD61" s="159"/>
      <c r="WQE61" s="159"/>
      <c r="WQF61" s="159"/>
      <c r="WQG61" s="159"/>
      <c r="WQH61" s="159"/>
      <c r="WQI61" s="159"/>
      <c r="WQJ61" s="159"/>
      <c r="WQK61" s="159"/>
      <c r="WQL61" s="159"/>
      <c r="WQM61" s="159"/>
      <c r="WQN61" s="159"/>
      <c r="WQO61" s="159"/>
      <c r="WQP61" s="159"/>
      <c r="WQQ61" s="159"/>
      <c r="WQR61" s="159"/>
      <c r="WQS61" s="159"/>
      <c r="WQT61" s="159"/>
      <c r="WQU61" s="159"/>
      <c r="WQV61" s="159"/>
      <c r="WQW61" s="159"/>
      <c r="WQX61" s="159"/>
      <c r="WQY61" s="159"/>
      <c r="WQZ61" s="159"/>
      <c r="WRA61" s="159"/>
      <c r="WRB61" s="159"/>
      <c r="WRC61" s="159"/>
      <c r="WRD61" s="159"/>
      <c r="WRE61" s="159"/>
      <c r="WRF61" s="159"/>
      <c r="WRG61" s="159"/>
      <c r="WRH61" s="159"/>
      <c r="WRI61" s="159"/>
      <c r="WRJ61" s="159"/>
      <c r="WRK61" s="159"/>
      <c r="WRL61" s="159"/>
      <c r="WRM61" s="159"/>
      <c r="WRN61" s="159"/>
      <c r="WRO61" s="159"/>
      <c r="WRP61" s="159"/>
      <c r="WRQ61" s="159"/>
      <c r="WRR61" s="159"/>
      <c r="WRS61" s="159"/>
      <c r="WRT61" s="159"/>
      <c r="WRU61" s="159"/>
      <c r="WRV61" s="159"/>
      <c r="WRW61" s="159"/>
      <c r="WRX61" s="159"/>
      <c r="WRY61" s="159"/>
      <c r="WRZ61" s="159"/>
      <c r="WSA61" s="159"/>
      <c r="WSB61" s="159"/>
      <c r="WSC61" s="159"/>
      <c r="WSD61" s="159"/>
      <c r="WSE61" s="159"/>
      <c r="WSF61" s="159"/>
      <c r="WSG61" s="159"/>
      <c r="WSH61" s="159"/>
      <c r="WSI61" s="159"/>
      <c r="WSJ61" s="159"/>
      <c r="WSK61" s="159"/>
      <c r="WSL61" s="159"/>
      <c r="WSM61" s="159"/>
      <c r="WSN61" s="159"/>
      <c r="WSO61" s="159"/>
      <c r="WSP61" s="159"/>
      <c r="WSQ61" s="159"/>
      <c r="WSR61" s="159"/>
      <c r="WSS61" s="159"/>
      <c r="WST61" s="159"/>
      <c r="WSU61" s="159"/>
      <c r="WSV61" s="159"/>
      <c r="WSW61" s="159"/>
      <c r="WSX61" s="159"/>
      <c r="WSY61" s="159"/>
      <c r="WSZ61" s="159"/>
      <c r="WTA61" s="159"/>
      <c r="WTB61" s="159"/>
      <c r="WTC61" s="159"/>
      <c r="WTD61" s="159"/>
      <c r="WTE61" s="159"/>
      <c r="WTF61" s="159"/>
      <c r="WTG61" s="159"/>
      <c r="WTH61" s="159"/>
      <c r="WTI61" s="159"/>
      <c r="WTJ61" s="159"/>
      <c r="WTK61" s="159"/>
      <c r="WTL61" s="159"/>
      <c r="WTM61" s="159"/>
      <c r="WTN61" s="159"/>
      <c r="WTO61" s="159"/>
      <c r="WTP61" s="159"/>
      <c r="WTQ61" s="159"/>
      <c r="WTR61" s="159"/>
      <c r="WTS61" s="159"/>
      <c r="WTT61" s="159"/>
      <c r="WTU61" s="159"/>
      <c r="WTV61" s="159"/>
      <c r="WTW61" s="159"/>
      <c r="WTX61" s="159"/>
      <c r="WTY61" s="159"/>
      <c r="WTZ61" s="159"/>
      <c r="WUA61" s="159"/>
      <c r="WUB61" s="159"/>
      <c r="WUC61" s="159"/>
      <c r="WUD61" s="159"/>
      <c r="WUE61" s="159"/>
      <c r="WUF61" s="159"/>
      <c r="WUG61" s="159"/>
      <c r="WUH61" s="159"/>
      <c r="WUI61" s="159"/>
      <c r="WUJ61" s="159"/>
      <c r="WUK61" s="159"/>
      <c r="WUL61" s="159"/>
      <c r="WUM61" s="159"/>
      <c r="WUN61" s="159"/>
      <c r="WUO61" s="159"/>
      <c r="WUP61" s="159"/>
      <c r="WUQ61" s="159"/>
      <c r="WUR61" s="159"/>
      <c r="WUS61" s="159"/>
      <c r="WUT61" s="159"/>
      <c r="WUU61" s="159"/>
      <c r="WUV61" s="159"/>
      <c r="WUW61" s="159"/>
      <c r="WUX61" s="159"/>
      <c r="WUY61" s="159"/>
      <c r="WUZ61" s="159"/>
      <c r="WVA61" s="159"/>
      <c r="WVB61" s="159"/>
      <c r="WVC61" s="159"/>
      <c r="WVD61" s="159"/>
      <c r="WVE61" s="159"/>
      <c r="WVF61" s="159"/>
      <c r="WVG61" s="159"/>
      <c r="WVH61" s="159"/>
      <c r="WVI61" s="159"/>
      <c r="WVJ61" s="159"/>
      <c r="WVK61" s="159"/>
      <c r="WVL61" s="159"/>
      <c r="WVM61" s="159"/>
      <c r="WVN61" s="159"/>
      <c r="WVO61" s="159"/>
      <c r="WVP61" s="159"/>
      <c r="WVQ61" s="159"/>
      <c r="WVR61" s="159"/>
      <c r="WVS61" s="159"/>
      <c r="WVT61" s="159"/>
      <c r="WVU61" s="159"/>
      <c r="WVV61" s="159"/>
      <c r="WVW61" s="159"/>
      <c r="WVX61" s="159"/>
      <c r="WVY61" s="159"/>
      <c r="WVZ61" s="159"/>
      <c r="WWA61" s="159"/>
      <c r="WWB61" s="159"/>
      <c r="WWC61" s="159"/>
      <c r="WWD61" s="159"/>
      <c r="WWE61" s="159"/>
      <c r="WWF61" s="159"/>
      <c r="WWG61" s="159"/>
      <c r="WWH61" s="159"/>
      <c r="WWI61" s="159"/>
      <c r="WWJ61" s="159"/>
      <c r="WWK61" s="159"/>
      <c r="WWL61" s="159"/>
      <c r="WWM61" s="159"/>
      <c r="WWN61" s="159"/>
      <c r="WWO61" s="159"/>
      <c r="WWP61" s="159"/>
      <c r="WWQ61" s="159"/>
      <c r="WWR61" s="159"/>
      <c r="WWS61" s="159"/>
      <c r="WWT61" s="159"/>
      <c r="WWU61" s="159"/>
      <c r="WWV61" s="159"/>
      <c r="WWW61" s="159"/>
      <c r="WWX61" s="159"/>
      <c r="WWY61" s="159"/>
      <c r="WWZ61" s="159"/>
      <c r="WXA61" s="159"/>
      <c r="WXB61" s="159"/>
      <c r="WXC61" s="159"/>
      <c r="WXD61" s="159"/>
      <c r="WXE61" s="159"/>
      <c r="WXF61" s="159"/>
      <c r="WXG61" s="159"/>
      <c r="WXH61" s="159"/>
      <c r="WXI61" s="159"/>
      <c r="WXJ61" s="159"/>
      <c r="WXK61" s="159"/>
      <c r="WXL61" s="159"/>
      <c r="WXM61" s="159"/>
      <c r="WXN61" s="159"/>
      <c r="WXO61" s="159"/>
      <c r="WXP61" s="159"/>
      <c r="WXQ61" s="159"/>
      <c r="WXR61" s="159"/>
      <c r="WXS61" s="159"/>
      <c r="WXT61" s="159"/>
      <c r="WXU61" s="159"/>
      <c r="WXV61" s="159"/>
      <c r="WXW61" s="159"/>
      <c r="WXX61" s="159"/>
      <c r="WXY61" s="159"/>
      <c r="WXZ61" s="159"/>
      <c r="WYA61" s="159"/>
      <c r="WYB61" s="159"/>
      <c r="WYC61" s="159"/>
      <c r="WYD61" s="159"/>
      <c r="WYE61" s="159"/>
      <c r="WYF61" s="159"/>
      <c r="WYG61" s="159"/>
      <c r="WYH61" s="159"/>
      <c r="WYI61" s="159"/>
      <c r="WYJ61" s="159"/>
      <c r="WYK61" s="159"/>
      <c r="WYL61" s="159"/>
      <c r="WYM61" s="159"/>
      <c r="WYN61" s="159"/>
      <c r="WYO61" s="159"/>
      <c r="WYP61" s="159"/>
      <c r="WYQ61" s="159"/>
      <c r="WYR61" s="159"/>
      <c r="WYS61" s="159"/>
      <c r="WYT61" s="159"/>
      <c r="WYU61" s="159"/>
      <c r="WYV61" s="159"/>
      <c r="WYW61" s="159"/>
      <c r="WYX61" s="159"/>
      <c r="WYY61" s="159"/>
      <c r="WYZ61" s="159"/>
      <c r="WZA61" s="159"/>
      <c r="WZB61" s="159"/>
      <c r="WZC61" s="159"/>
      <c r="WZD61" s="159"/>
      <c r="WZE61" s="159"/>
      <c r="WZF61" s="159"/>
      <c r="WZG61" s="159"/>
      <c r="WZH61" s="159"/>
      <c r="WZI61" s="159"/>
      <c r="WZJ61" s="159"/>
      <c r="WZK61" s="159"/>
      <c r="WZL61" s="159"/>
      <c r="WZM61" s="159"/>
      <c r="WZN61" s="159"/>
      <c r="WZO61" s="159"/>
      <c r="WZP61" s="159"/>
      <c r="WZQ61" s="159"/>
      <c r="WZR61" s="159"/>
      <c r="WZS61" s="159"/>
      <c r="WZT61" s="159"/>
      <c r="WZU61" s="159"/>
      <c r="WZV61" s="159"/>
      <c r="WZW61" s="159"/>
      <c r="WZX61" s="159"/>
      <c r="WZY61" s="159"/>
      <c r="WZZ61" s="159"/>
      <c r="XAA61" s="159"/>
      <c r="XAB61" s="159"/>
      <c r="XAC61" s="159"/>
      <c r="XAD61" s="159"/>
      <c r="XAE61" s="159"/>
      <c r="XAF61" s="159"/>
      <c r="XAG61" s="159"/>
      <c r="XAH61" s="159"/>
      <c r="XAI61" s="159"/>
      <c r="XAJ61" s="159"/>
      <c r="XAK61" s="159"/>
      <c r="XAL61" s="159"/>
      <c r="XAM61" s="159"/>
      <c r="XAN61" s="159"/>
      <c r="XAO61" s="159"/>
      <c r="XAP61" s="159"/>
      <c r="XAQ61" s="159"/>
      <c r="XAR61" s="159"/>
      <c r="XAS61" s="159"/>
      <c r="XAT61" s="159"/>
      <c r="XAU61" s="159"/>
      <c r="XAV61" s="159"/>
      <c r="XAW61" s="159"/>
      <c r="XAX61" s="159"/>
      <c r="XAY61" s="159"/>
      <c r="XAZ61" s="159"/>
      <c r="XBA61" s="159"/>
      <c r="XBB61" s="159"/>
      <c r="XBC61" s="159"/>
      <c r="XBD61" s="159"/>
      <c r="XBE61" s="159"/>
      <c r="XBF61" s="159"/>
      <c r="XBG61" s="159"/>
      <c r="XBH61" s="159"/>
      <c r="XBI61" s="159"/>
      <c r="XBJ61" s="159"/>
      <c r="XBK61" s="159"/>
      <c r="XBL61" s="159"/>
      <c r="XBM61" s="159"/>
      <c r="XBN61" s="159"/>
      <c r="XBO61" s="159"/>
      <c r="XBP61" s="159"/>
      <c r="XBQ61" s="159"/>
      <c r="XBR61" s="159"/>
      <c r="XBS61" s="159"/>
      <c r="XBT61" s="159"/>
      <c r="XBU61" s="159"/>
      <c r="XBV61" s="159"/>
      <c r="XBW61" s="159"/>
      <c r="XBX61" s="159"/>
      <c r="XBY61" s="159"/>
      <c r="XBZ61" s="159"/>
      <c r="XCA61" s="159"/>
      <c r="XCB61" s="159"/>
      <c r="XCC61" s="159"/>
      <c r="XCD61" s="159"/>
      <c r="XCE61" s="159"/>
      <c r="XCF61" s="159"/>
      <c r="XCG61" s="159"/>
      <c r="XCH61" s="159"/>
      <c r="XCI61" s="159"/>
      <c r="XCJ61" s="159"/>
      <c r="XCK61" s="159"/>
      <c r="XCL61" s="159"/>
      <c r="XCM61" s="159"/>
      <c r="XCN61" s="159"/>
      <c r="XCO61" s="159"/>
      <c r="XCP61" s="159"/>
      <c r="XCQ61" s="159"/>
      <c r="XCR61" s="159"/>
      <c r="XCS61" s="159"/>
      <c r="XCT61" s="159"/>
      <c r="XCU61" s="159"/>
      <c r="XCV61" s="159"/>
      <c r="XCW61" s="159"/>
      <c r="XCX61" s="159"/>
      <c r="XCY61" s="159"/>
      <c r="XCZ61" s="159"/>
      <c r="XDA61" s="159"/>
    </row>
    <row r="62" spans="1:16329" s="160" customFormat="1" ht="8.25" customHeight="1" x14ac:dyDescent="0.2">
      <c r="A62" s="158"/>
      <c r="B62" s="154"/>
      <c r="C62" s="155"/>
      <c r="D62" s="154"/>
      <c r="E62" s="157"/>
      <c r="F62" s="151"/>
      <c r="G62" s="155"/>
      <c r="H62" s="156"/>
      <c r="I62" s="151"/>
      <c r="J62" s="151"/>
      <c r="K62" s="154"/>
      <c r="L62" s="154"/>
      <c r="M62" s="154"/>
      <c r="N62" s="156"/>
      <c r="O62" s="151"/>
      <c r="P62" s="154"/>
      <c r="Q62" s="156"/>
      <c r="R62" s="151"/>
      <c r="S62" s="151"/>
      <c r="T62" s="154"/>
      <c r="U62" s="154"/>
      <c r="V62" s="154"/>
      <c r="W62" s="156"/>
      <c r="X62" s="151"/>
      <c r="Y62" s="154"/>
      <c r="Z62" s="156"/>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c r="DU62" s="159"/>
      <c r="DV62" s="159"/>
      <c r="DW62" s="159"/>
      <c r="DX62" s="159"/>
      <c r="DY62" s="159"/>
      <c r="DZ62" s="159"/>
      <c r="EA62" s="159"/>
      <c r="EB62" s="159"/>
      <c r="EC62" s="159"/>
      <c r="ED62" s="159"/>
      <c r="EE62" s="159"/>
      <c r="EF62" s="159"/>
      <c r="EG62" s="159"/>
      <c r="EH62" s="159"/>
      <c r="EI62" s="159"/>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159"/>
      <c r="FP62" s="159"/>
      <c r="FQ62" s="159"/>
      <c r="FR62" s="159"/>
      <c r="FS62" s="159"/>
      <c r="FT62" s="159"/>
      <c r="FU62" s="159"/>
      <c r="FV62" s="159"/>
      <c r="FW62" s="159"/>
      <c r="FX62" s="159"/>
      <c r="FY62" s="159"/>
      <c r="FZ62" s="159"/>
      <c r="GA62" s="159"/>
      <c r="GB62" s="159"/>
      <c r="GC62" s="159"/>
      <c r="GD62" s="159"/>
      <c r="GE62" s="159"/>
      <c r="GF62" s="159"/>
      <c r="GG62" s="159"/>
      <c r="GH62" s="159"/>
      <c r="GI62" s="159"/>
      <c r="GJ62" s="159"/>
      <c r="GK62" s="159"/>
      <c r="GL62" s="159"/>
      <c r="GM62" s="159"/>
      <c r="GN62" s="159"/>
      <c r="GO62" s="159"/>
      <c r="GP62" s="159"/>
      <c r="GQ62" s="159"/>
      <c r="GR62" s="159"/>
      <c r="GS62" s="159"/>
      <c r="GT62" s="159"/>
      <c r="GU62" s="159"/>
      <c r="GV62" s="159"/>
      <c r="GW62" s="159"/>
      <c r="GX62" s="159"/>
      <c r="GY62" s="159"/>
      <c r="GZ62" s="159"/>
      <c r="HA62" s="159"/>
      <c r="HB62" s="159"/>
      <c r="HC62" s="159"/>
      <c r="HD62" s="159"/>
      <c r="HE62" s="159"/>
      <c r="HF62" s="159"/>
      <c r="HG62" s="159"/>
      <c r="HH62" s="159"/>
      <c r="HI62" s="159"/>
      <c r="HJ62" s="159"/>
      <c r="HK62" s="159"/>
      <c r="HL62" s="159"/>
      <c r="HM62" s="159"/>
      <c r="HN62" s="159"/>
      <c r="HO62" s="159"/>
      <c r="HP62" s="159"/>
      <c r="HQ62" s="159"/>
      <c r="HR62" s="159"/>
      <c r="HS62" s="159"/>
      <c r="HT62" s="159"/>
      <c r="HU62" s="159"/>
      <c r="HV62" s="159"/>
      <c r="HW62" s="159"/>
      <c r="HX62" s="159"/>
      <c r="HY62" s="159"/>
      <c r="HZ62" s="159"/>
      <c r="IA62" s="159"/>
      <c r="IB62" s="159"/>
      <c r="IC62" s="159"/>
      <c r="ID62" s="159"/>
      <c r="IE62" s="159"/>
      <c r="IF62" s="159"/>
      <c r="IG62" s="159"/>
      <c r="IH62" s="159"/>
      <c r="II62" s="159"/>
      <c r="IJ62" s="159"/>
      <c r="IK62" s="159"/>
      <c r="IL62" s="159"/>
      <c r="IM62" s="159"/>
      <c r="IN62" s="159"/>
      <c r="IO62" s="159"/>
      <c r="IP62" s="159"/>
      <c r="IQ62" s="159"/>
      <c r="IR62" s="159"/>
      <c r="IS62" s="159"/>
      <c r="IT62" s="159"/>
      <c r="IU62" s="159"/>
      <c r="IV62" s="159"/>
      <c r="IW62" s="159"/>
      <c r="IX62" s="159"/>
      <c r="IY62" s="159"/>
      <c r="IZ62" s="159"/>
      <c r="JA62" s="159"/>
      <c r="JB62" s="159"/>
      <c r="JC62" s="159"/>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c r="KJ62" s="159"/>
      <c r="KK62" s="159"/>
      <c r="KL62" s="159"/>
      <c r="KM62" s="159"/>
      <c r="KN62" s="159"/>
      <c r="KO62" s="159"/>
      <c r="KP62" s="159"/>
      <c r="KQ62" s="159"/>
      <c r="KR62" s="159"/>
      <c r="KS62" s="159"/>
      <c r="KT62" s="159"/>
      <c r="KU62" s="159"/>
      <c r="KV62" s="159"/>
      <c r="KW62" s="159"/>
      <c r="KX62" s="159"/>
      <c r="KY62" s="159"/>
      <c r="KZ62" s="159"/>
      <c r="LA62" s="159"/>
      <c r="LB62" s="159"/>
      <c r="LC62" s="159"/>
      <c r="LD62" s="159"/>
      <c r="LE62" s="159"/>
      <c r="LF62" s="159"/>
      <c r="LG62" s="159"/>
      <c r="LH62" s="159"/>
      <c r="LI62" s="159"/>
      <c r="LJ62" s="159"/>
      <c r="LK62" s="159"/>
      <c r="LL62" s="159"/>
      <c r="LM62" s="159"/>
      <c r="LN62" s="159"/>
      <c r="LO62" s="159"/>
      <c r="LP62" s="159"/>
      <c r="LQ62" s="159"/>
      <c r="LR62" s="159"/>
      <c r="LS62" s="159"/>
      <c r="LT62" s="159"/>
      <c r="LU62" s="159"/>
      <c r="LV62" s="159"/>
      <c r="LW62" s="159"/>
      <c r="LX62" s="159"/>
      <c r="LY62" s="159"/>
      <c r="LZ62" s="159"/>
      <c r="MA62" s="159"/>
      <c r="MB62" s="159"/>
      <c r="MC62" s="159"/>
      <c r="MD62" s="159"/>
      <c r="ME62" s="159"/>
      <c r="MF62" s="159"/>
      <c r="MG62" s="159"/>
      <c r="MH62" s="159"/>
      <c r="MI62" s="159"/>
      <c r="MJ62" s="159"/>
      <c r="MK62" s="159"/>
      <c r="ML62" s="159"/>
      <c r="MM62" s="159"/>
      <c r="MN62" s="159"/>
      <c r="MO62" s="159"/>
      <c r="MP62" s="159"/>
      <c r="MQ62" s="159"/>
      <c r="MR62" s="159"/>
      <c r="MS62" s="159"/>
      <c r="MT62" s="159"/>
      <c r="MU62" s="159"/>
      <c r="MV62" s="159"/>
      <c r="MW62" s="159"/>
      <c r="MX62" s="159"/>
      <c r="MY62" s="159"/>
      <c r="MZ62" s="159"/>
      <c r="NA62" s="159"/>
      <c r="NB62" s="159"/>
      <c r="NC62" s="159"/>
      <c r="ND62" s="159"/>
      <c r="NE62" s="159"/>
      <c r="NF62" s="159"/>
      <c r="NG62" s="159"/>
      <c r="NH62" s="159"/>
      <c r="NI62" s="159"/>
      <c r="NJ62" s="159"/>
      <c r="NK62" s="159"/>
      <c r="NL62" s="159"/>
      <c r="NM62" s="159"/>
      <c r="NN62" s="159"/>
      <c r="NO62" s="159"/>
      <c r="NP62" s="159"/>
      <c r="NQ62" s="159"/>
      <c r="NR62" s="159"/>
      <c r="NS62" s="159"/>
      <c r="NT62" s="159"/>
      <c r="NU62" s="159"/>
      <c r="NV62" s="159"/>
      <c r="NW62" s="159"/>
      <c r="NX62" s="159"/>
      <c r="NY62" s="159"/>
      <c r="NZ62" s="159"/>
      <c r="OA62" s="159"/>
      <c r="OB62" s="159"/>
      <c r="OC62" s="159"/>
      <c r="OD62" s="159"/>
      <c r="OE62" s="159"/>
      <c r="OF62" s="159"/>
      <c r="OG62" s="159"/>
      <c r="OH62" s="159"/>
      <c r="OI62" s="159"/>
      <c r="OJ62" s="159"/>
      <c r="OK62" s="159"/>
      <c r="OL62" s="159"/>
      <c r="OM62" s="159"/>
      <c r="ON62" s="159"/>
      <c r="OO62" s="159"/>
      <c r="OP62" s="159"/>
      <c r="OQ62" s="159"/>
      <c r="OR62" s="159"/>
      <c r="OS62" s="159"/>
      <c r="OT62" s="159"/>
      <c r="OU62" s="159"/>
      <c r="OV62" s="159"/>
      <c r="OW62" s="159"/>
      <c r="OX62" s="159"/>
      <c r="OY62" s="159"/>
      <c r="OZ62" s="159"/>
      <c r="PA62" s="159"/>
      <c r="PB62" s="159"/>
      <c r="PC62" s="159"/>
      <c r="PD62" s="159"/>
      <c r="PE62" s="159"/>
      <c r="PF62" s="159"/>
      <c r="PG62" s="159"/>
      <c r="PH62" s="159"/>
      <c r="PI62" s="159"/>
      <c r="PJ62" s="159"/>
      <c r="PK62" s="159"/>
      <c r="PL62" s="159"/>
      <c r="PM62" s="159"/>
      <c r="PN62" s="159"/>
      <c r="PO62" s="159"/>
      <c r="PP62" s="159"/>
      <c r="PQ62" s="159"/>
      <c r="PR62" s="159"/>
      <c r="PS62" s="159"/>
      <c r="PT62" s="159"/>
      <c r="PU62" s="159"/>
      <c r="PV62" s="159"/>
      <c r="PW62" s="159"/>
      <c r="PX62" s="159"/>
      <c r="PY62" s="159"/>
      <c r="PZ62" s="159"/>
      <c r="QA62" s="159"/>
      <c r="QB62" s="159"/>
      <c r="QC62" s="159"/>
      <c r="QD62" s="159"/>
      <c r="QE62" s="159"/>
      <c r="QF62" s="159"/>
      <c r="QG62" s="159"/>
      <c r="QH62" s="159"/>
      <c r="QI62" s="159"/>
      <c r="QJ62" s="159"/>
      <c r="QK62" s="159"/>
      <c r="QL62" s="159"/>
      <c r="QM62" s="159"/>
      <c r="QN62" s="159"/>
      <c r="QO62" s="159"/>
      <c r="QP62" s="159"/>
      <c r="QQ62" s="159"/>
      <c r="QR62" s="159"/>
      <c r="QS62" s="159"/>
      <c r="QT62" s="159"/>
      <c r="QU62" s="159"/>
      <c r="QV62" s="159"/>
      <c r="QW62" s="159"/>
      <c r="QX62" s="159"/>
      <c r="QY62" s="159"/>
      <c r="QZ62" s="159"/>
      <c r="RA62" s="159"/>
      <c r="RB62" s="159"/>
      <c r="RC62" s="159"/>
      <c r="RD62" s="159"/>
      <c r="RE62" s="159"/>
      <c r="RF62" s="159"/>
      <c r="RG62" s="159"/>
      <c r="RH62" s="159"/>
      <c r="RI62" s="159"/>
      <c r="RJ62" s="159"/>
      <c r="RK62" s="159"/>
      <c r="RL62" s="159"/>
      <c r="RM62" s="159"/>
      <c r="RN62" s="159"/>
      <c r="RO62" s="159"/>
      <c r="RP62" s="159"/>
      <c r="RQ62" s="159"/>
      <c r="RR62" s="159"/>
      <c r="RS62" s="159"/>
      <c r="RT62" s="159"/>
      <c r="RU62" s="159"/>
      <c r="RV62" s="159"/>
      <c r="RW62" s="159"/>
      <c r="RX62" s="159"/>
      <c r="RY62" s="159"/>
      <c r="RZ62" s="159"/>
      <c r="SA62" s="159"/>
      <c r="SB62" s="159"/>
      <c r="SC62" s="159"/>
      <c r="SD62" s="159"/>
      <c r="SE62" s="159"/>
      <c r="SF62" s="159"/>
      <c r="SG62" s="159"/>
      <c r="SH62" s="159"/>
      <c r="SI62" s="159"/>
      <c r="SJ62" s="159"/>
      <c r="SK62" s="159"/>
      <c r="SL62" s="159"/>
      <c r="SM62" s="159"/>
      <c r="SN62" s="159"/>
      <c r="SO62" s="159"/>
      <c r="SP62" s="159"/>
      <c r="SQ62" s="159"/>
      <c r="SR62" s="159"/>
      <c r="SS62" s="159"/>
      <c r="ST62" s="159"/>
      <c r="SU62" s="159"/>
      <c r="SV62" s="159"/>
      <c r="SW62" s="159"/>
      <c r="SX62" s="159"/>
      <c r="SY62" s="159"/>
      <c r="SZ62" s="159"/>
      <c r="TA62" s="159"/>
      <c r="TB62" s="159"/>
      <c r="TC62" s="159"/>
      <c r="TD62" s="159"/>
      <c r="TE62" s="159"/>
      <c r="TF62" s="159"/>
      <c r="TG62" s="159"/>
      <c r="TH62" s="159"/>
      <c r="TI62" s="159"/>
      <c r="TJ62" s="159"/>
      <c r="TK62" s="159"/>
      <c r="TL62" s="159"/>
      <c r="TM62" s="159"/>
      <c r="TN62" s="159"/>
      <c r="TO62" s="159"/>
      <c r="TP62" s="159"/>
      <c r="TQ62" s="159"/>
      <c r="TR62" s="159"/>
      <c r="TS62" s="159"/>
      <c r="TT62" s="159"/>
      <c r="TU62" s="159"/>
      <c r="TV62" s="159"/>
      <c r="TW62" s="159"/>
      <c r="TX62" s="159"/>
      <c r="TY62" s="159"/>
      <c r="TZ62" s="159"/>
      <c r="UA62" s="159"/>
      <c r="UB62" s="159"/>
      <c r="UC62" s="159"/>
      <c r="UD62" s="159"/>
      <c r="UE62" s="159"/>
      <c r="UF62" s="159"/>
      <c r="UG62" s="159"/>
      <c r="UH62" s="159"/>
      <c r="UI62" s="159"/>
      <c r="UJ62" s="159"/>
      <c r="UK62" s="159"/>
      <c r="UL62" s="159"/>
      <c r="UM62" s="159"/>
      <c r="UN62" s="159"/>
      <c r="UO62" s="159"/>
      <c r="UP62" s="159"/>
      <c r="UQ62" s="159"/>
      <c r="UR62" s="159"/>
      <c r="US62" s="159"/>
      <c r="UT62" s="159"/>
      <c r="UU62" s="159"/>
      <c r="UV62" s="159"/>
      <c r="UW62" s="159"/>
      <c r="UX62" s="159"/>
      <c r="UY62" s="159"/>
      <c r="UZ62" s="159"/>
      <c r="VA62" s="159"/>
      <c r="VB62" s="159"/>
      <c r="VC62" s="159"/>
      <c r="VD62" s="159"/>
      <c r="VE62" s="159"/>
      <c r="VF62" s="159"/>
      <c r="VG62" s="159"/>
      <c r="VH62" s="159"/>
      <c r="VI62" s="159"/>
      <c r="VJ62" s="159"/>
      <c r="VK62" s="159"/>
      <c r="VL62" s="159"/>
      <c r="VM62" s="159"/>
      <c r="VN62" s="159"/>
      <c r="VO62" s="159"/>
      <c r="VP62" s="159"/>
      <c r="VQ62" s="159"/>
      <c r="VR62" s="159"/>
      <c r="VS62" s="159"/>
      <c r="VT62" s="159"/>
      <c r="VU62" s="159"/>
      <c r="VV62" s="159"/>
      <c r="VW62" s="159"/>
      <c r="VX62" s="159"/>
      <c r="VY62" s="159"/>
      <c r="VZ62" s="159"/>
      <c r="WA62" s="159"/>
      <c r="WB62" s="159"/>
      <c r="WC62" s="159"/>
      <c r="WD62" s="159"/>
      <c r="WE62" s="159"/>
      <c r="WF62" s="159"/>
      <c r="WG62" s="159"/>
      <c r="WH62" s="159"/>
      <c r="WI62" s="159"/>
      <c r="WJ62" s="159"/>
      <c r="WK62" s="159"/>
      <c r="WL62" s="159"/>
      <c r="WM62" s="159"/>
      <c r="WN62" s="159"/>
      <c r="WO62" s="159"/>
      <c r="WP62" s="159"/>
      <c r="WQ62" s="159"/>
      <c r="WR62" s="159"/>
      <c r="WS62" s="159"/>
      <c r="WT62" s="159"/>
      <c r="WU62" s="159"/>
      <c r="WV62" s="159"/>
      <c r="WW62" s="159"/>
      <c r="WX62" s="159"/>
      <c r="WY62" s="159"/>
      <c r="WZ62" s="159"/>
      <c r="XA62" s="159"/>
      <c r="XB62" s="159"/>
      <c r="XC62" s="159"/>
      <c r="XD62" s="159"/>
      <c r="XE62" s="159"/>
      <c r="XF62" s="159"/>
      <c r="XG62" s="159"/>
      <c r="XH62" s="159"/>
      <c r="XI62" s="159"/>
      <c r="XJ62" s="159"/>
      <c r="XK62" s="159"/>
      <c r="XL62" s="159"/>
      <c r="XM62" s="159"/>
      <c r="XN62" s="159"/>
      <c r="XO62" s="159"/>
      <c r="XP62" s="159"/>
      <c r="XQ62" s="159"/>
      <c r="XR62" s="159"/>
      <c r="XS62" s="159"/>
      <c r="XT62" s="159"/>
      <c r="XU62" s="159"/>
      <c r="XV62" s="159"/>
      <c r="XW62" s="159"/>
      <c r="XX62" s="159"/>
      <c r="XY62" s="159"/>
      <c r="XZ62" s="159"/>
      <c r="YA62" s="159"/>
      <c r="YB62" s="159"/>
      <c r="YC62" s="159"/>
      <c r="YD62" s="159"/>
      <c r="YE62" s="159"/>
      <c r="YF62" s="159"/>
      <c r="YG62" s="159"/>
      <c r="YH62" s="159"/>
      <c r="YI62" s="159"/>
      <c r="YJ62" s="159"/>
      <c r="YK62" s="159"/>
      <c r="YL62" s="159"/>
      <c r="YM62" s="159"/>
      <c r="YN62" s="159"/>
      <c r="YO62" s="159"/>
      <c r="YP62" s="159"/>
      <c r="YQ62" s="159"/>
      <c r="YR62" s="159"/>
      <c r="YS62" s="159"/>
      <c r="YT62" s="159"/>
      <c r="YU62" s="159"/>
      <c r="YV62" s="159"/>
      <c r="YW62" s="159"/>
      <c r="YX62" s="159"/>
      <c r="YY62" s="159"/>
      <c r="YZ62" s="159"/>
      <c r="ZA62" s="159"/>
      <c r="ZB62" s="159"/>
      <c r="ZC62" s="159"/>
      <c r="ZD62" s="159"/>
      <c r="ZE62" s="159"/>
      <c r="ZF62" s="159"/>
      <c r="ZG62" s="159"/>
      <c r="ZH62" s="159"/>
      <c r="ZI62" s="159"/>
      <c r="ZJ62" s="159"/>
      <c r="ZK62" s="159"/>
      <c r="ZL62" s="159"/>
      <c r="ZM62" s="159"/>
      <c r="ZN62" s="159"/>
      <c r="ZO62" s="159"/>
      <c r="ZP62" s="159"/>
      <c r="ZQ62" s="159"/>
      <c r="ZR62" s="159"/>
      <c r="ZS62" s="159"/>
      <c r="ZT62" s="159"/>
      <c r="ZU62" s="159"/>
      <c r="ZV62" s="159"/>
      <c r="ZW62" s="159"/>
      <c r="ZX62" s="159"/>
      <c r="ZY62" s="159"/>
      <c r="ZZ62" s="159"/>
      <c r="AAA62" s="159"/>
      <c r="AAB62" s="159"/>
      <c r="AAC62" s="159"/>
      <c r="AAD62" s="159"/>
      <c r="AAE62" s="159"/>
      <c r="AAF62" s="159"/>
      <c r="AAG62" s="159"/>
      <c r="AAH62" s="159"/>
      <c r="AAI62" s="159"/>
      <c r="AAJ62" s="159"/>
      <c r="AAK62" s="159"/>
      <c r="AAL62" s="159"/>
      <c r="AAM62" s="159"/>
      <c r="AAN62" s="159"/>
      <c r="AAO62" s="159"/>
      <c r="AAP62" s="159"/>
      <c r="AAQ62" s="159"/>
      <c r="AAR62" s="159"/>
      <c r="AAS62" s="159"/>
      <c r="AAT62" s="159"/>
      <c r="AAU62" s="159"/>
      <c r="AAV62" s="159"/>
      <c r="AAW62" s="159"/>
      <c r="AAX62" s="159"/>
      <c r="AAY62" s="159"/>
      <c r="AAZ62" s="159"/>
      <c r="ABA62" s="159"/>
      <c r="ABB62" s="159"/>
      <c r="ABC62" s="159"/>
      <c r="ABD62" s="159"/>
      <c r="ABE62" s="159"/>
      <c r="ABF62" s="159"/>
      <c r="ABG62" s="159"/>
      <c r="ABH62" s="159"/>
      <c r="ABI62" s="159"/>
      <c r="ABJ62" s="159"/>
      <c r="ABK62" s="159"/>
      <c r="ABL62" s="159"/>
      <c r="ABM62" s="159"/>
      <c r="ABN62" s="159"/>
      <c r="ABO62" s="159"/>
      <c r="ABP62" s="159"/>
      <c r="ABQ62" s="159"/>
      <c r="ABR62" s="159"/>
      <c r="ABS62" s="159"/>
      <c r="ABT62" s="159"/>
      <c r="ABU62" s="159"/>
      <c r="ABV62" s="159"/>
      <c r="ABW62" s="159"/>
      <c r="ABX62" s="159"/>
      <c r="ABY62" s="159"/>
      <c r="ABZ62" s="159"/>
      <c r="ACA62" s="159"/>
      <c r="ACB62" s="159"/>
      <c r="ACC62" s="159"/>
      <c r="ACD62" s="159"/>
      <c r="ACE62" s="159"/>
      <c r="ACF62" s="159"/>
      <c r="ACG62" s="159"/>
      <c r="ACH62" s="159"/>
      <c r="ACI62" s="159"/>
      <c r="ACJ62" s="159"/>
      <c r="ACK62" s="159"/>
      <c r="ACL62" s="159"/>
      <c r="ACM62" s="159"/>
      <c r="ACN62" s="159"/>
      <c r="ACO62" s="159"/>
      <c r="ACP62" s="159"/>
      <c r="ACQ62" s="159"/>
      <c r="ACR62" s="159"/>
      <c r="ACS62" s="159"/>
      <c r="ACT62" s="159"/>
      <c r="ACU62" s="159"/>
      <c r="ACV62" s="159"/>
      <c r="ACW62" s="159"/>
      <c r="ACX62" s="159"/>
      <c r="ACY62" s="159"/>
      <c r="ACZ62" s="159"/>
      <c r="ADA62" s="159"/>
      <c r="ADB62" s="159"/>
      <c r="ADC62" s="159"/>
      <c r="ADD62" s="159"/>
      <c r="ADE62" s="159"/>
      <c r="ADF62" s="159"/>
      <c r="ADG62" s="159"/>
      <c r="ADH62" s="159"/>
      <c r="ADI62" s="159"/>
      <c r="ADJ62" s="159"/>
      <c r="ADK62" s="159"/>
      <c r="ADL62" s="159"/>
      <c r="ADM62" s="159"/>
      <c r="ADN62" s="159"/>
      <c r="ADO62" s="159"/>
      <c r="ADP62" s="159"/>
      <c r="ADQ62" s="159"/>
      <c r="ADR62" s="159"/>
      <c r="ADS62" s="159"/>
      <c r="ADT62" s="159"/>
      <c r="ADU62" s="159"/>
      <c r="ADV62" s="159"/>
      <c r="ADW62" s="159"/>
      <c r="ADX62" s="159"/>
      <c r="ADY62" s="159"/>
      <c r="ADZ62" s="159"/>
      <c r="AEA62" s="159"/>
      <c r="AEB62" s="159"/>
      <c r="AEC62" s="159"/>
      <c r="AED62" s="159"/>
      <c r="AEE62" s="159"/>
      <c r="AEF62" s="159"/>
      <c r="AEG62" s="159"/>
      <c r="AEH62" s="159"/>
      <c r="AEI62" s="159"/>
      <c r="AEJ62" s="159"/>
      <c r="AEK62" s="159"/>
      <c r="AEL62" s="159"/>
      <c r="AEM62" s="159"/>
      <c r="AEN62" s="159"/>
      <c r="AEO62" s="159"/>
      <c r="AEP62" s="159"/>
      <c r="AEQ62" s="159"/>
      <c r="AER62" s="159"/>
      <c r="AES62" s="159"/>
      <c r="AET62" s="159"/>
      <c r="AEU62" s="159"/>
      <c r="AEV62" s="159"/>
      <c r="AEW62" s="159"/>
      <c r="AEX62" s="159"/>
      <c r="AEY62" s="159"/>
      <c r="AEZ62" s="159"/>
      <c r="AFA62" s="159"/>
      <c r="AFB62" s="159"/>
      <c r="AFC62" s="159"/>
      <c r="AFD62" s="159"/>
      <c r="AFE62" s="159"/>
      <c r="AFF62" s="159"/>
      <c r="AFG62" s="159"/>
      <c r="AFH62" s="159"/>
      <c r="AFI62" s="159"/>
      <c r="AFJ62" s="159"/>
      <c r="AFK62" s="159"/>
      <c r="AFL62" s="159"/>
      <c r="AFM62" s="159"/>
      <c r="AFN62" s="159"/>
      <c r="AFO62" s="159"/>
      <c r="AFP62" s="159"/>
      <c r="AFQ62" s="159"/>
      <c r="AFR62" s="159"/>
      <c r="AFS62" s="159"/>
      <c r="AFT62" s="159"/>
      <c r="AFU62" s="159"/>
      <c r="AFV62" s="159"/>
      <c r="AFW62" s="159"/>
      <c r="AFX62" s="159"/>
      <c r="AFY62" s="159"/>
      <c r="AFZ62" s="159"/>
      <c r="AGA62" s="159"/>
      <c r="AGB62" s="159"/>
      <c r="AGC62" s="159"/>
      <c r="AGD62" s="159"/>
      <c r="AGE62" s="159"/>
      <c r="AGF62" s="159"/>
      <c r="AGG62" s="159"/>
      <c r="AGH62" s="159"/>
      <c r="AGI62" s="159"/>
      <c r="AGJ62" s="159"/>
      <c r="AGK62" s="159"/>
      <c r="AGL62" s="159"/>
      <c r="AGM62" s="159"/>
      <c r="AGN62" s="159"/>
      <c r="AGO62" s="159"/>
      <c r="AGP62" s="159"/>
      <c r="AGQ62" s="159"/>
      <c r="AGR62" s="159"/>
      <c r="AGS62" s="159"/>
      <c r="AGT62" s="159"/>
      <c r="AGU62" s="159"/>
      <c r="AGV62" s="159"/>
      <c r="AGW62" s="159"/>
      <c r="AGX62" s="159"/>
      <c r="AGY62" s="159"/>
      <c r="AGZ62" s="159"/>
      <c r="AHA62" s="159"/>
      <c r="AHB62" s="159"/>
      <c r="AHC62" s="159"/>
      <c r="AHD62" s="159"/>
      <c r="AHE62" s="159"/>
      <c r="AHF62" s="159"/>
      <c r="AHG62" s="159"/>
      <c r="AHH62" s="159"/>
      <c r="AHI62" s="159"/>
      <c r="AHJ62" s="159"/>
      <c r="AHK62" s="159"/>
      <c r="AHL62" s="159"/>
      <c r="AHM62" s="159"/>
      <c r="AHN62" s="159"/>
      <c r="AHO62" s="159"/>
      <c r="AHP62" s="159"/>
      <c r="AHQ62" s="159"/>
      <c r="AHR62" s="159"/>
      <c r="AHS62" s="159"/>
      <c r="AHT62" s="159"/>
      <c r="AHU62" s="159"/>
      <c r="AHV62" s="159"/>
      <c r="AHW62" s="159"/>
      <c r="AHX62" s="159"/>
      <c r="AHY62" s="159"/>
      <c r="AHZ62" s="159"/>
      <c r="AIA62" s="159"/>
      <c r="AIB62" s="159"/>
      <c r="AIC62" s="159"/>
      <c r="AID62" s="159"/>
      <c r="AIE62" s="159"/>
      <c r="AIF62" s="159"/>
      <c r="AIG62" s="159"/>
      <c r="AIH62" s="159"/>
      <c r="AII62" s="159"/>
      <c r="AIJ62" s="159"/>
      <c r="AIK62" s="159"/>
      <c r="AIL62" s="159"/>
      <c r="AIM62" s="159"/>
      <c r="AIN62" s="159"/>
      <c r="AIO62" s="159"/>
      <c r="AIP62" s="159"/>
      <c r="AIQ62" s="159"/>
      <c r="AIR62" s="159"/>
      <c r="AIS62" s="159"/>
      <c r="AIT62" s="159"/>
      <c r="AIU62" s="159"/>
      <c r="AIV62" s="159"/>
      <c r="AIW62" s="159"/>
      <c r="AIX62" s="159"/>
      <c r="AIY62" s="159"/>
      <c r="AIZ62" s="159"/>
      <c r="AJA62" s="159"/>
      <c r="AJB62" s="159"/>
      <c r="AJC62" s="159"/>
      <c r="AJD62" s="159"/>
      <c r="AJE62" s="159"/>
      <c r="AJF62" s="159"/>
      <c r="AJG62" s="159"/>
      <c r="AJH62" s="159"/>
      <c r="AJI62" s="159"/>
      <c r="AJJ62" s="159"/>
      <c r="AJK62" s="159"/>
      <c r="AJL62" s="159"/>
      <c r="AJM62" s="159"/>
      <c r="AJN62" s="159"/>
      <c r="AJO62" s="159"/>
      <c r="AJP62" s="159"/>
      <c r="AJQ62" s="159"/>
      <c r="AJR62" s="159"/>
      <c r="AJS62" s="159"/>
      <c r="AJT62" s="159"/>
      <c r="AJU62" s="159"/>
      <c r="AJV62" s="159"/>
      <c r="AJW62" s="159"/>
      <c r="AJX62" s="159"/>
      <c r="AJY62" s="159"/>
      <c r="AJZ62" s="159"/>
      <c r="AKA62" s="159"/>
      <c r="AKB62" s="159"/>
      <c r="AKC62" s="159"/>
      <c r="AKD62" s="159"/>
      <c r="AKE62" s="159"/>
      <c r="AKF62" s="159"/>
      <c r="AKG62" s="159"/>
      <c r="AKH62" s="159"/>
      <c r="AKI62" s="159"/>
      <c r="AKJ62" s="159"/>
      <c r="AKK62" s="159"/>
      <c r="AKL62" s="159"/>
      <c r="AKM62" s="159"/>
      <c r="AKN62" s="159"/>
      <c r="AKO62" s="159"/>
      <c r="AKP62" s="159"/>
      <c r="AKQ62" s="159"/>
      <c r="AKR62" s="159"/>
      <c r="AKS62" s="159"/>
      <c r="AKT62" s="159"/>
      <c r="AKU62" s="159"/>
      <c r="AKV62" s="159"/>
      <c r="AKW62" s="159"/>
      <c r="AKX62" s="159"/>
      <c r="AKY62" s="159"/>
      <c r="AKZ62" s="159"/>
      <c r="ALA62" s="159"/>
      <c r="ALB62" s="159"/>
      <c r="ALC62" s="159"/>
      <c r="ALD62" s="159"/>
      <c r="ALE62" s="159"/>
      <c r="ALF62" s="159"/>
      <c r="ALG62" s="159"/>
      <c r="ALH62" s="159"/>
      <c r="ALI62" s="159"/>
      <c r="ALJ62" s="159"/>
      <c r="ALK62" s="159"/>
      <c r="ALL62" s="159"/>
      <c r="ALM62" s="159"/>
      <c r="ALN62" s="159"/>
      <c r="ALO62" s="159"/>
      <c r="ALP62" s="159"/>
      <c r="ALQ62" s="159"/>
      <c r="ALR62" s="159"/>
      <c r="ALS62" s="159"/>
      <c r="ALT62" s="159"/>
      <c r="ALU62" s="159"/>
      <c r="ALV62" s="159"/>
      <c r="ALW62" s="159"/>
      <c r="ALX62" s="159"/>
      <c r="ALY62" s="159"/>
      <c r="ALZ62" s="159"/>
      <c r="AMA62" s="159"/>
      <c r="AMB62" s="159"/>
      <c r="AMC62" s="159"/>
      <c r="AMD62" s="159"/>
      <c r="AME62" s="159"/>
      <c r="AMF62" s="159"/>
      <c r="AMG62" s="159"/>
      <c r="AMH62" s="159"/>
      <c r="AMI62" s="159"/>
      <c r="AMJ62" s="159"/>
      <c r="AMK62" s="159"/>
      <c r="AML62" s="159"/>
      <c r="AMM62" s="159"/>
      <c r="AMN62" s="159"/>
      <c r="AMO62" s="159"/>
      <c r="AMP62" s="159"/>
      <c r="AMQ62" s="159"/>
      <c r="AMR62" s="159"/>
      <c r="AMS62" s="159"/>
      <c r="AMT62" s="159"/>
      <c r="AMU62" s="159"/>
      <c r="AMV62" s="159"/>
      <c r="AMW62" s="159"/>
      <c r="AMX62" s="159"/>
      <c r="AMY62" s="159"/>
      <c r="AMZ62" s="159"/>
      <c r="ANA62" s="159"/>
      <c r="ANB62" s="159"/>
      <c r="ANC62" s="159"/>
      <c r="AND62" s="159"/>
      <c r="ANE62" s="159"/>
      <c r="ANF62" s="159"/>
      <c r="ANG62" s="159"/>
      <c r="ANH62" s="159"/>
      <c r="ANI62" s="159"/>
      <c r="ANJ62" s="159"/>
      <c r="ANK62" s="159"/>
      <c r="ANL62" s="159"/>
      <c r="ANM62" s="159"/>
      <c r="ANN62" s="159"/>
      <c r="ANO62" s="159"/>
      <c r="ANP62" s="159"/>
      <c r="ANQ62" s="159"/>
      <c r="ANR62" s="159"/>
      <c r="ANS62" s="159"/>
      <c r="ANT62" s="159"/>
      <c r="ANU62" s="159"/>
      <c r="ANV62" s="159"/>
      <c r="ANW62" s="159"/>
      <c r="ANX62" s="159"/>
      <c r="ANY62" s="159"/>
      <c r="ANZ62" s="159"/>
      <c r="AOA62" s="159"/>
      <c r="AOB62" s="159"/>
      <c r="AOC62" s="159"/>
      <c r="AOD62" s="159"/>
      <c r="AOE62" s="159"/>
      <c r="AOF62" s="159"/>
      <c r="AOG62" s="159"/>
      <c r="AOH62" s="159"/>
      <c r="AOI62" s="159"/>
      <c r="AOJ62" s="159"/>
      <c r="AOK62" s="159"/>
      <c r="AOL62" s="159"/>
      <c r="AOM62" s="159"/>
      <c r="AON62" s="159"/>
      <c r="AOO62" s="159"/>
      <c r="AOP62" s="159"/>
      <c r="AOQ62" s="159"/>
      <c r="AOR62" s="159"/>
      <c r="AOS62" s="159"/>
      <c r="AOT62" s="159"/>
      <c r="AOU62" s="159"/>
      <c r="AOV62" s="159"/>
      <c r="AOW62" s="159"/>
      <c r="AOX62" s="159"/>
      <c r="AOY62" s="159"/>
      <c r="AOZ62" s="159"/>
      <c r="APA62" s="159"/>
      <c r="APB62" s="159"/>
      <c r="APC62" s="159"/>
      <c r="APD62" s="159"/>
      <c r="APE62" s="159"/>
      <c r="APF62" s="159"/>
      <c r="APG62" s="159"/>
      <c r="APH62" s="159"/>
      <c r="API62" s="159"/>
      <c r="APJ62" s="159"/>
      <c r="APK62" s="159"/>
      <c r="APL62" s="159"/>
      <c r="APM62" s="159"/>
      <c r="APN62" s="159"/>
      <c r="APO62" s="159"/>
      <c r="APP62" s="159"/>
      <c r="APQ62" s="159"/>
      <c r="APR62" s="159"/>
      <c r="APS62" s="159"/>
      <c r="APT62" s="159"/>
      <c r="APU62" s="159"/>
      <c r="APV62" s="159"/>
      <c r="APW62" s="159"/>
      <c r="APX62" s="159"/>
      <c r="APY62" s="159"/>
      <c r="APZ62" s="159"/>
      <c r="AQA62" s="159"/>
      <c r="AQB62" s="159"/>
      <c r="AQC62" s="159"/>
      <c r="AQD62" s="159"/>
      <c r="AQE62" s="159"/>
      <c r="AQF62" s="159"/>
      <c r="AQG62" s="159"/>
      <c r="AQH62" s="159"/>
      <c r="AQI62" s="159"/>
      <c r="AQJ62" s="159"/>
      <c r="AQK62" s="159"/>
      <c r="AQL62" s="159"/>
      <c r="AQM62" s="159"/>
      <c r="AQN62" s="159"/>
      <c r="AQO62" s="159"/>
      <c r="AQP62" s="159"/>
      <c r="AQQ62" s="159"/>
      <c r="AQR62" s="159"/>
      <c r="AQS62" s="159"/>
      <c r="AQT62" s="159"/>
      <c r="AQU62" s="159"/>
      <c r="AQV62" s="159"/>
      <c r="AQW62" s="159"/>
      <c r="AQX62" s="159"/>
      <c r="AQY62" s="159"/>
      <c r="AQZ62" s="159"/>
      <c r="ARA62" s="159"/>
      <c r="ARB62" s="159"/>
      <c r="ARC62" s="159"/>
      <c r="ARD62" s="159"/>
      <c r="ARE62" s="159"/>
      <c r="ARF62" s="159"/>
      <c r="ARG62" s="159"/>
      <c r="ARH62" s="159"/>
      <c r="ARI62" s="159"/>
      <c r="ARJ62" s="159"/>
      <c r="ARK62" s="159"/>
      <c r="ARL62" s="159"/>
      <c r="ARM62" s="159"/>
      <c r="ARN62" s="159"/>
      <c r="ARO62" s="159"/>
      <c r="ARP62" s="159"/>
      <c r="ARQ62" s="159"/>
      <c r="ARR62" s="159"/>
      <c r="ARS62" s="159"/>
      <c r="ART62" s="159"/>
      <c r="ARU62" s="159"/>
      <c r="ARV62" s="159"/>
      <c r="ARW62" s="159"/>
      <c r="ARX62" s="159"/>
      <c r="ARY62" s="159"/>
      <c r="ARZ62" s="159"/>
      <c r="ASA62" s="159"/>
      <c r="ASB62" s="159"/>
      <c r="ASC62" s="159"/>
      <c r="ASD62" s="159"/>
      <c r="ASE62" s="159"/>
      <c r="ASF62" s="159"/>
      <c r="ASG62" s="159"/>
      <c r="ASH62" s="159"/>
      <c r="ASI62" s="159"/>
      <c r="ASJ62" s="159"/>
      <c r="ASK62" s="159"/>
      <c r="ASL62" s="159"/>
      <c r="ASM62" s="159"/>
      <c r="ASN62" s="159"/>
      <c r="ASO62" s="159"/>
      <c r="ASP62" s="159"/>
      <c r="ASQ62" s="159"/>
      <c r="ASR62" s="159"/>
      <c r="ASS62" s="159"/>
      <c r="AST62" s="159"/>
      <c r="ASU62" s="159"/>
      <c r="ASV62" s="159"/>
      <c r="ASW62" s="159"/>
      <c r="ASX62" s="159"/>
      <c r="ASY62" s="159"/>
      <c r="ASZ62" s="159"/>
      <c r="ATA62" s="159"/>
      <c r="ATB62" s="159"/>
      <c r="ATC62" s="159"/>
      <c r="ATD62" s="159"/>
      <c r="ATE62" s="159"/>
      <c r="ATF62" s="159"/>
      <c r="ATG62" s="159"/>
      <c r="ATH62" s="159"/>
      <c r="ATI62" s="159"/>
      <c r="ATJ62" s="159"/>
      <c r="ATK62" s="159"/>
      <c r="ATL62" s="159"/>
      <c r="ATM62" s="159"/>
      <c r="ATN62" s="159"/>
      <c r="ATO62" s="159"/>
      <c r="ATP62" s="159"/>
      <c r="ATQ62" s="159"/>
      <c r="ATR62" s="159"/>
      <c r="ATS62" s="159"/>
      <c r="ATT62" s="159"/>
      <c r="ATU62" s="159"/>
      <c r="ATV62" s="159"/>
      <c r="ATW62" s="159"/>
      <c r="ATX62" s="159"/>
      <c r="ATY62" s="159"/>
      <c r="ATZ62" s="159"/>
      <c r="AUA62" s="159"/>
      <c r="AUB62" s="159"/>
      <c r="AUC62" s="159"/>
      <c r="AUD62" s="159"/>
      <c r="AUE62" s="159"/>
      <c r="AUF62" s="159"/>
      <c r="AUG62" s="159"/>
      <c r="AUH62" s="159"/>
      <c r="AUI62" s="159"/>
      <c r="AUJ62" s="159"/>
      <c r="AUK62" s="159"/>
      <c r="AUL62" s="159"/>
      <c r="AUM62" s="159"/>
      <c r="AUN62" s="159"/>
      <c r="AUO62" s="159"/>
      <c r="AUP62" s="159"/>
      <c r="AUQ62" s="159"/>
      <c r="AUR62" s="159"/>
      <c r="AUS62" s="159"/>
      <c r="AUT62" s="159"/>
      <c r="AUU62" s="159"/>
      <c r="AUV62" s="159"/>
      <c r="AUW62" s="159"/>
      <c r="AUX62" s="159"/>
      <c r="AUY62" s="159"/>
      <c r="AUZ62" s="159"/>
      <c r="AVA62" s="159"/>
      <c r="AVB62" s="159"/>
      <c r="AVC62" s="159"/>
      <c r="AVD62" s="159"/>
      <c r="AVE62" s="159"/>
      <c r="AVF62" s="159"/>
      <c r="AVG62" s="159"/>
      <c r="AVH62" s="159"/>
      <c r="AVI62" s="159"/>
      <c r="AVJ62" s="159"/>
      <c r="AVK62" s="159"/>
      <c r="AVL62" s="159"/>
      <c r="AVM62" s="159"/>
      <c r="AVN62" s="159"/>
      <c r="AVO62" s="159"/>
      <c r="AVP62" s="159"/>
      <c r="AVQ62" s="159"/>
      <c r="AVR62" s="159"/>
      <c r="AVS62" s="159"/>
      <c r="AVT62" s="159"/>
      <c r="AVU62" s="159"/>
      <c r="AVV62" s="159"/>
      <c r="AVW62" s="159"/>
      <c r="AVX62" s="159"/>
      <c r="AVY62" s="159"/>
      <c r="AVZ62" s="159"/>
      <c r="AWA62" s="159"/>
      <c r="AWB62" s="159"/>
      <c r="AWC62" s="159"/>
      <c r="AWD62" s="159"/>
      <c r="AWE62" s="159"/>
      <c r="AWF62" s="159"/>
      <c r="AWG62" s="159"/>
      <c r="AWH62" s="159"/>
      <c r="AWI62" s="159"/>
      <c r="AWJ62" s="159"/>
      <c r="AWK62" s="159"/>
      <c r="AWL62" s="159"/>
      <c r="AWM62" s="159"/>
      <c r="AWN62" s="159"/>
      <c r="AWO62" s="159"/>
      <c r="AWP62" s="159"/>
      <c r="AWQ62" s="159"/>
      <c r="AWR62" s="159"/>
      <c r="AWS62" s="159"/>
      <c r="AWT62" s="159"/>
      <c r="AWU62" s="159"/>
      <c r="AWV62" s="159"/>
      <c r="AWW62" s="159"/>
      <c r="AWX62" s="159"/>
      <c r="AWY62" s="159"/>
      <c r="AWZ62" s="159"/>
      <c r="AXA62" s="159"/>
      <c r="AXB62" s="159"/>
      <c r="AXC62" s="159"/>
      <c r="AXD62" s="159"/>
      <c r="AXE62" s="159"/>
      <c r="AXF62" s="159"/>
      <c r="AXG62" s="159"/>
      <c r="AXH62" s="159"/>
      <c r="AXI62" s="159"/>
      <c r="AXJ62" s="159"/>
      <c r="AXK62" s="159"/>
      <c r="AXL62" s="159"/>
      <c r="AXM62" s="159"/>
      <c r="AXN62" s="159"/>
      <c r="AXO62" s="159"/>
      <c r="AXP62" s="159"/>
      <c r="AXQ62" s="159"/>
      <c r="AXR62" s="159"/>
      <c r="AXS62" s="159"/>
      <c r="AXT62" s="159"/>
      <c r="AXU62" s="159"/>
      <c r="AXV62" s="159"/>
      <c r="AXW62" s="159"/>
      <c r="AXX62" s="159"/>
      <c r="AXY62" s="159"/>
      <c r="AXZ62" s="159"/>
      <c r="AYA62" s="159"/>
      <c r="AYB62" s="159"/>
      <c r="AYC62" s="159"/>
      <c r="AYD62" s="159"/>
      <c r="AYE62" s="159"/>
      <c r="AYF62" s="159"/>
      <c r="AYG62" s="159"/>
      <c r="AYH62" s="159"/>
      <c r="AYI62" s="159"/>
      <c r="AYJ62" s="159"/>
      <c r="AYK62" s="159"/>
      <c r="AYL62" s="159"/>
      <c r="AYM62" s="159"/>
      <c r="AYN62" s="159"/>
      <c r="AYO62" s="159"/>
      <c r="AYP62" s="159"/>
      <c r="AYQ62" s="159"/>
      <c r="AYR62" s="159"/>
      <c r="AYS62" s="159"/>
      <c r="AYT62" s="159"/>
      <c r="AYU62" s="159"/>
      <c r="AYV62" s="159"/>
      <c r="AYW62" s="159"/>
      <c r="AYX62" s="159"/>
      <c r="AYY62" s="159"/>
      <c r="AYZ62" s="159"/>
      <c r="AZA62" s="159"/>
      <c r="AZB62" s="159"/>
      <c r="AZC62" s="159"/>
      <c r="AZD62" s="159"/>
      <c r="AZE62" s="159"/>
      <c r="AZF62" s="159"/>
      <c r="AZG62" s="159"/>
      <c r="AZH62" s="159"/>
      <c r="AZI62" s="159"/>
      <c r="AZJ62" s="159"/>
      <c r="AZK62" s="159"/>
      <c r="AZL62" s="159"/>
      <c r="AZM62" s="159"/>
      <c r="AZN62" s="159"/>
      <c r="AZO62" s="159"/>
      <c r="AZP62" s="159"/>
      <c r="AZQ62" s="159"/>
      <c r="AZR62" s="159"/>
      <c r="AZS62" s="159"/>
      <c r="AZT62" s="159"/>
      <c r="AZU62" s="159"/>
      <c r="AZV62" s="159"/>
      <c r="AZW62" s="159"/>
      <c r="AZX62" s="159"/>
      <c r="AZY62" s="159"/>
      <c r="AZZ62" s="159"/>
      <c r="BAA62" s="159"/>
      <c r="BAB62" s="159"/>
      <c r="BAC62" s="159"/>
      <c r="BAD62" s="159"/>
      <c r="BAE62" s="159"/>
      <c r="BAF62" s="159"/>
      <c r="BAG62" s="159"/>
      <c r="BAH62" s="159"/>
      <c r="BAI62" s="159"/>
      <c r="BAJ62" s="159"/>
      <c r="BAK62" s="159"/>
      <c r="BAL62" s="159"/>
      <c r="BAM62" s="159"/>
      <c r="BAN62" s="159"/>
      <c r="BAO62" s="159"/>
      <c r="BAP62" s="159"/>
      <c r="BAQ62" s="159"/>
      <c r="BAR62" s="159"/>
      <c r="BAS62" s="159"/>
      <c r="BAT62" s="159"/>
      <c r="BAU62" s="159"/>
      <c r="BAV62" s="159"/>
      <c r="BAW62" s="159"/>
      <c r="BAX62" s="159"/>
      <c r="BAY62" s="159"/>
      <c r="BAZ62" s="159"/>
      <c r="BBA62" s="159"/>
      <c r="BBB62" s="159"/>
      <c r="BBC62" s="159"/>
      <c r="BBD62" s="159"/>
      <c r="BBE62" s="159"/>
      <c r="BBF62" s="159"/>
      <c r="BBG62" s="159"/>
      <c r="BBH62" s="159"/>
      <c r="BBI62" s="159"/>
      <c r="BBJ62" s="159"/>
      <c r="BBK62" s="159"/>
      <c r="BBL62" s="159"/>
      <c r="BBM62" s="159"/>
      <c r="BBN62" s="159"/>
      <c r="BBO62" s="159"/>
      <c r="BBP62" s="159"/>
      <c r="BBQ62" s="159"/>
      <c r="BBR62" s="159"/>
      <c r="BBS62" s="159"/>
      <c r="BBT62" s="159"/>
      <c r="BBU62" s="159"/>
      <c r="BBV62" s="159"/>
      <c r="BBW62" s="159"/>
      <c r="BBX62" s="159"/>
      <c r="BBY62" s="159"/>
      <c r="BBZ62" s="159"/>
      <c r="BCA62" s="159"/>
      <c r="BCB62" s="159"/>
      <c r="BCC62" s="159"/>
      <c r="BCD62" s="159"/>
      <c r="BCE62" s="159"/>
      <c r="BCF62" s="159"/>
      <c r="BCG62" s="159"/>
      <c r="BCH62" s="159"/>
      <c r="BCI62" s="159"/>
      <c r="BCJ62" s="159"/>
      <c r="BCK62" s="159"/>
      <c r="BCL62" s="159"/>
      <c r="BCM62" s="159"/>
      <c r="BCN62" s="159"/>
      <c r="BCO62" s="159"/>
      <c r="BCP62" s="159"/>
      <c r="BCQ62" s="159"/>
      <c r="BCR62" s="159"/>
      <c r="BCS62" s="159"/>
      <c r="BCT62" s="159"/>
      <c r="BCU62" s="159"/>
      <c r="BCV62" s="159"/>
      <c r="BCW62" s="159"/>
      <c r="BCX62" s="159"/>
      <c r="BCY62" s="159"/>
      <c r="BCZ62" s="159"/>
      <c r="BDA62" s="159"/>
      <c r="BDB62" s="159"/>
      <c r="BDC62" s="159"/>
      <c r="BDD62" s="159"/>
      <c r="BDE62" s="159"/>
      <c r="BDF62" s="159"/>
      <c r="BDG62" s="159"/>
      <c r="BDH62" s="159"/>
      <c r="BDI62" s="159"/>
      <c r="BDJ62" s="159"/>
      <c r="BDK62" s="159"/>
      <c r="BDL62" s="159"/>
      <c r="BDM62" s="159"/>
      <c r="BDN62" s="159"/>
      <c r="BDO62" s="159"/>
      <c r="BDP62" s="159"/>
      <c r="BDQ62" s="159"/>
      <c r="BDR62" s="159"/>
      <c r="BDS62" s="159"/>
      <c r="BDT62" s="159"/>
      <c r="BDU62" s="159"/>
      <c r="BDV62" s="159"/>
      <c r="BDW62" s="159"/>
      <c r="BDX62" s="159"/>
      <c r="BDY62" s="159"/>
      <c r="BDZ62" s="159"/>
      <c r="BEA62" s="159"/>
      <c r="BEB62" s="159"/>
      <c r="BEC62" s="159"/>
      <c r="BED62" s="159"/>
      <c r="BEE62" s="159"/>
      <c r="BEF62" s="159"/>
      <c r="BEG62" s="159"/>
      <c r="BEH62" s="159"/>
      <c r="BEI62" s="159"/>
      <c r="BEJ62" s="159"/>
      <c r="BEK62" s="159"/>
      <c r="BEL62" s="159"/>
      <c r="BEM62" s="159"/>
      <c r="BEN62" s="159"/>
      <c r="BEO62" s="159"/>
      <c r="BEP62" s="159"/>
      <c r="BEQ62" s="159"/>
      <c r="BER62" s="159"/>
      <c r="BES62" s="159"/>
      <c r="BET62" s="159"/>
      <c r="BEU62" s="159"/>
      <c r="BEV62" s="159"/>
      <c r="BEW62" s="159"/>
      <c r="BEX62" s="159"/>
      <c r="BEY62" s="159"/>
      <c r="BEZ62" s="159"/>
      <c r="BFA62" s="159"/>
      <c r="BFB62" s="159"/>
      <c r="BFC62" s="159"/>
      <c r="BFD62" s="159"/>
      <c r="BFE62" s="159"/>
      <c r="BFF62" s="159"/>
      <c r="BFG62" s="159"/>
      <c r="BFH62" s="159"/>
      <c r="BFI62" s="159"/>
      <c r="BFJ62" s="159"/>
      <c r="BFK62" s="159"/>
      <c r="BFL62" s="159"/>
      <c r="BFM62" s="159"/>
      <c r="BFN62" s="159"/>
      <c r="BFO62" s="159"/>
      <c r="BFP62" s="159"/>
      <c r="BFQ62" s="159"/>
      <c r="BFR62" s="159"/>
      <c r="BFS62" s="159"/>
      <c r="BFT62" s="159"/>
      <c r="BFU62" s="159"/>
      <c r="BFV62" s="159"/>
      <c r="BFW62" s="159"/>
      <c r="BFX62" s="159"/>
      <c r="BFY62" s="159"/>
      <c r="BFZ62" s="159"/>
      <c r="BGA62" s="159"/>
      <c r="BGB62" s="159"/>
      <c r="BGC62" s="159"/>
      <c r="BGD62" s="159"/>
      <c r="BGE62" s="159"/>
      <c r="BGF62" s="159"/>
      <c r="BGG62" s="159"/>
      <c r="BGH62" s="159"/>
      <c r="BGI62" s="159"/>
      <c r="BGJ62" s="159"/>
      <c r="BGK62" s="159"/>
      <c r="BGL62" s="159"/>
      <c r="BGM62" s="159"/>
      <c r="BGN62" s="159"/>
      <c r="BGO62" s="159"/>
      <c r="BGP62" s="159"/>
      <c r="BGQ62" s="159"/>
      <c r="BGR62" s="159"/>
      <c r="BGS62" s="159"/>
      <c r="BGT62" s="159"/>
      <c r="BGU62" s="159"/>
      <c r="BGV62" s="159"/>
      <c r="BGW62" s="159"/>
      <c r="BGX62" s="159"/>
      <c r="BGY62" s="159"/>
      <c r="BGZ62" s="159"/>
      <c r="BHA62" s="159"/>
      <c r="BHB62" s="159"/>
      <c r="BHC62" s="159"/>
      <c r="BHD62" s="159"/>
      <c r="BHE62" s="159"/>
      <c r="BHF62" s="159"/>
      <c r="BHG62" s="159"/>
      <c r="BHH62" s="159"/>
      <c r="BHI62" s="159"/>
      <c r="BHJ62" s="159"/>
      <c r="BHK62" s="159"/>
      <c r="BHL62" s="159"/>
      <c r="BHM62" s="159"/>
      <c r="BHN62" s="159"/>
      <c r="BHO62" s="159"/>
      <c r="BHP62" s="159"/>
      <c r="BHQ62" s="159"/>
      <c r="BHR62" s="159"/>
      <c r="BHS62" s="159"/>
      <c r="BHT62" s="159"/>
      <c r="BHU62" s="159"/>
      <c r="BHV62" s="159"/>
      <c r="BHW62" s="159"/>
      <c r="BHX62" s="159"/>
      <c r="BHY62" s="159"/>
      <c r="BHZ62" s="159"/>
      <c r="BIA62" s="159"/>
      <c r="BIB62" s="159"/>
      <c r="BIC62" s="159"/>
      <c r="BID62" s="159"/>
      <c r="BIE62" s="159"/>
      <c r="BIF62" s="159"/>
      <c r="BIG62" s="159"/>
      <c r="BIH62" s="159"/>
      <c r="BII62" s="159"/>
      <c r="BIJ62" s="159"/>
      <c r="BIK62" s="159"/>
      <c r="BIL62" s="159"/>
      <c r="BIM62" s="159"/>
      <c r="BIN62" s="159"/>
      <c r="BIO62" s="159"/>
      <c r="BIP62" s="159"/>
      <c r="BIQ62" s="159"/>
      <c r="BIR62" s="159"/>
      <c r="BIS62" s="159"/>
      <c r="BIT62" s="159"/>
      <c r="BIU62" s="159"/>
      <c r="BIV62" s="159"/>
      <c r="BIW62" s="159"/>
      <c r="BIX62" s="159"/>
      <c r="BIY62" s="159"/>
      <c r="BIZ62" s="159"/>
      <c r="BJA62" s="159"/>
      <c r="BJB62" s="159"/>
      <c r="BJC62" s="159"/>
      <c r="BJD62" s="159"/>
      <c r="BJE62" s="159"/>
      <c r="BJF62" s="159"/>
      <c r="BJG62" s="159"/>
      <c r="BJH62" s="159"/>
      <c r="BJI62" s="159"/>
      <c r="BJJ62" s="159"/>
      <c r="BJK62" s="159"/>
      <c r="BJL62" s="159"/>
      <c r="BJM62" s="159"/>
      <c r="BJN62" s="159"/>
      <c r="BJO62" s="159"/>
      <c r="BJP62" s="159"/>
      <c r="BJQ62" s="159"/>
      <c r="BJR62" s="159"/>
      <c r="BJS62" s="159"/>
      <c r="BJT62" s="159"/>
      <c r="BJU62" s="159"/>
      <c r="BJV62" s="159"/>
      <c r="BJW62" s="159"/>
      <c r="BJX62" s="159"/>
      <c r="BJY62" s="159"/>
      <c r="BJZ62" s="159"/>
      <c r="BKA62" s="159"/>
      <c r="BKB62" s="159"/>
      <c r="BKC62" s="159"/>
      <c r="BKD62" s="159"/>
      <c r="BKE62" s="159"/>
      <c r="BKF62" s="159"/>
      <c r="BKG62" s="159"/>
      <c r="BKH62" s="159"/>
      <c r="BKI62" s="159"/>
      <c r="BKJ62" s="159"/>
      <c r="BKK62" s="159"/>
      <c r="BKL62" s="159"/>
      <c r="BKM62" s="159"/>
      <c r="BKN62" s="159"/>
      <c r="BKO62" s="159"/>
      <c r="BKP62" s="159"/>
      <c r="BKQ62" s="159"/>
      <c r="BKR62" s="159"/>
      <c r="BKS62" s="159"/>
      <c r="BKT62" s="159"/>
      <c r="BKU62" s="159"/>
      <c r="BKV62" s="159"/>
      <c r="BKW62" s="159"/>
      <c r="BKX62" s="159"/>
      <c r="BKY62" s="159"/>
      <c r="BKZ62" s="159"/>
      <c r="BLA62" s="159"/>
      <c r="BLB62" s="159"/>
      <c r="BLC62" s="159"/>
      <c r="BLD62" s="159"/>
      <c r="BLE62" s="159"/>
      <c r="BLF62" s="159"/>
      <c r="BLG62" s="159"/>
      <c r="BLH62" s="159"/>
      <c r="BLI62" s="159"/>
      <c r="BLJ62" s="159"/>
      <c r="BLK62" s="159"/>
      <c r="BLL62" s="159"/>
      <c r="BLM62" s="159"/>
      <c r="BLN62" s="159"/>
      <c r="BLO62" s="159"/>
      <c r="BLP62" s="159"/>
      <c r="BLQ62" s="159"/>
      <c r="BLR62" s="159"/>
      <c r="BLS62" s="159"/>
      <c r="BLT62" s="159"/>
      <c r="BLU62" s="159"/>
      <c r="BLV62" s="159"/>
      <c r="BLW62" s="159"/>
      <c r="BLX62" s="159"/>
      <c r="BLY62" s="159"/>
      <c r="BLZ62" s="159"/>
      <c r="BMA62" s="159"/>
      <c r="BMB62" s="159"/>
      <c r="BMC62" s="159"/>
      <c r="BMD62" s="159"/>
      <c r="BME62" s="159"/>
      <c r="BMF62" s="159"/>
      <c r="BMG62" s="159"/>
      <c r="BMH62" s="159"/>
      <c r="BMI62" s="159"/>
      <c r="BMJ62" s="159"/>
      <c r="BMK62" s="159"/>
      <c r="BML62" s="159"/>
      <c r="BMM62" s="159"/>
      <c r="BMN62" s="159"/>
      <c r="BMO62" s="159"/>
      <c r="BMP62" s="159"/>
      <c r="BMQ62" s="159"/>
      <c r="BMR62" s="159"/>
      <c r="BMS62" s="159"/>
      <c r="BMT62" s="159"/>
      <c r="BMU62" s="159"/>
      <c r="BMV62" s="159"/>
      <c r="BMW62" s="159"/>
      <c r="BMX62" s="159"/>
      <c r="BMY62" s="159"/>
      <c r="BMZ62" s="159"/>
      <c r="BNA62" s="159"/>
      <c r="BNB62" s="159"/>
      <c r="BNC62" s="159"/>
      <c r="BND62" s="159"/>
      <c r="BNE62" s="159"/>
      <c r="BNF62" s="159"/>
      <c r="BNG62" s="159"/>
      <c r="BNH62" s="159"/>
      <c r="BNI62" s="159"/>
      <c r="BNJ62" s="159"/>
      <c r="BNK62" s="159"/>
      <c r="BNL62" s="159"/>
      <c r="BNM62" s="159"/>
      <c r="BNN62" s="159"/>
      <c r="BNO62" s="159"/>
      <c r="BNP62" s="159"/>
      <c r="BNQ62" s="159"/>
      <c r="BNR62" s="159"/>
      <c r="BNS62" s="159"/>
      <c r="BNT62" s="159"/>
      <c r="BNU62" s="159"/>
      <c r="BNV62" s="159"/>
      <c r="BNW62" s="159"/>
      <c r="BNX62" s="159"/>
      <c r="BNY62" s="159"/>
      <c r="BNZ62" s="159"/>
      <c r="BOA62" s="159"/>
      <c r="BOB62" s="159"/>
      <c r="BOC62" s="159"/>
      <c r="BOD62" s="159"/>
      <c r="BOE62" s="159"/>
      <c r="BOF62" s="159"/>
      <c r="BOG62" s="159"/>
      <c r="BOH62" s="159"/>
      <c r="BOI62" s="159"/>
      <c r="BOJ62" s="159"/>
      <c r="BOK62" s="159"/>
      <c r="BOL62" s="159"/>
      <c r="BOM62" s="159"/>
      <c r="BON62" s="159"/>
      <c r="BOO62" s="159"/>
      <c r="BOP62" s="159"/>
      <c r="BOQ62" s="159"/>
      <c r="BOR62" s="159"/>
      <c r="BOS62" s="159"/>
      <c r="BOT62" s="159"/>
      <c r="BOU62" s="159"/>
      <c r="BOV62" s="159"/>
      <c r="BOW62" s="159"/>
      <c r="BOX62" s="159"/>
      <c r="BOY62" s="159"/>
      <c r="BOZ62" s="159"/>
      <c r="BPA62" s="159"/>
      <c r="BPB62" s="159"/>
      <c r="BPC62" s="159"/>
      <c r="BPD62" s="159"/>
      <c r="BPE62" s="159"/>
      <c r="BPF62" s="159"/>
      <c r="BPG62" s="159"/>
      <c r="BPH62" s="159"/>
      <c r="BPI62" s="159"/>
      <c r="BPJ62" s="159"/>
      <c r="BPK62" s="159"/>
      <c r="BPL62" s="159"/>
      <c r="BPM62" s="159"/>
      <c r="BPN62" s="159"/>
      <c r="BPO62" s="159"/>
      <c r="BPP62" s="159"/>
      <c r="BPQ62" s="159"/>
      <c r="BPR62" s="159"/>
      <c r="BPS62" s="159"/>
      <c r="BPT62" s="159"/>
      <c r="BPU62" s="159"/>
      <c r="BPV62" s="159"/>
      <c r="BPW62" s="159"/>
      <c r="BPX62" s="159"/>
      <c r="BPY62" s="159"/>
      <c r="BPZ62" s="159"/>
      <c r="BQA62" s="159"/>
      <c r="BQB62" s="159"/>
      <c r="BQC62" s="159"/>
      <c r="BQD62" s="159"/>
      <c r="BQE62" s="159"/>
      <c r="BQF62" s="159"/>
      <c r="BQG62" s="159"/>
      <c r="BQH62" s="159"/>
      <c r="BQI62" s="159"/>
      <c r="BQJ62" s="159"/>
      <c r="BQK62" s="159"/>
      <c r="BQL62" s="159"/>
      <c r="BQM62" s="159"/>
      <c r="BQN62" s="159"/>
      <c r="BQO62" s="159"/>
      <c r="BQP62" s="159"/>
      <c r="BQQ62" s="159"/>
      <c r="BQR62" s="159"/>
      <c r="BQS62" s="159"/>
      <c r="BQT62" s="159"/>
      <c r="BQU62" s="159"/>
      <c r="BQV62" s="159"/>
      <c r="BQW62" s="159"/>
      <c r="BQX62" s="159"/>
      <c r="BQY62" s="159"/>
      <c r="BQZ62" s="159"/>
      <c r="BRA62" s="159"/>
      <c r="BRB62" s="159"/>
      <c r="BRC62" s="159"/>
      <c r="BRD62" s="159"/>
      <c r="BRE62" s="159"/>
      <c r="BRF62" s="159"/>
      <c r="BRG62" s="159"/>
      <c r="BRH62" s="159"/>
      <c r="BRI62" s="159"/>
      <c r="BRJ62" s="159"/>
      <c r="BRK62" s="159"/>
      <c r="BRL62" s="159"/>
      <c r="BRM62" s="159"/>
      <c r="BRN62" s="159"/>
      <c r="BRO62" s="159"/>
      <c r="BRP62" s="159"/>
      <c r="BRQ62" s="159"/>
      <c r="BRR62" s="159"/>
      <c r="BRS62" s="159"/>
      <c r="BRT62" s="159"/>
      <c r="BRU62" s="159"/>
      <c r="BRV62" s="159"/>
      <c r="BRW62" s="159"/>
      <c r="BRX62" s="159"/>
      <c r="BRY62" s="159"/>
      <c r="BRZ62" s="159"/>
      <c r="BSA62" s="159"/>
      <c r="BSB62" s="159"/>
      <c r="BSC62" s="159"/>
      <c r="BSD62" s="159"/>
      <c r="BSE62" s="159"/>
      <c r="BSF62" s="159"/>
      <c r="BSG62" s="159"/>
      <c r="BSH62" s="159"/>
      <c r="BSI62" s="159"/>
      <c r="BSJ62" s="159"/>
      <c r="BSK62" s="159"/>
      <c r="BSL62" s="159"/>
      <c r="BSM62" s="159"/>
      <c r="BSN62" s="159"/>
      <c r="BSO62" s="159"/>
      <c r="BSP62" s="159"/>
      <c r="BSQ62" s="159"/>
      <c r="BSR62" s="159"/>
      <c r="BSS62" s="159"/>
      <c r="BST62" s="159"/>
      <c r="BSU62" s="159"/>
      <c r="BSV62" s="159"/>
      <c r="BSW62" s="159"/>
      <c r="BSX62" s="159"/>
      <c r="BSY62" s="159"/>
      <c r="BSZ62" s="159"/>
      <c r="BTA62" s="159"/>
      <c r="BTB62" s="159"/>
      <c r="BTC62" s="159"/>
      <c r="BTD62" s="159"/>
      <c r="BTE62" s="159"/>
      <c r="BTF62" s="159"/>
      <c r="BTG62" s="159"/>
      <c r="BTH62" s="159"/>
      <c r="BTI62" s="159"/>
      <c r="BTJ62" s="159"/>
      <c r="BTK62" s="159"/>
      <c r="BTL62" s="159"/>
      <c r="BTM62" s="159"/>
      <c r="BTN62" s="159"/>
      <c r="BTO62" s="159"/>
      <c r="BTP62" s="159"/>
      <c r="BTQ62" s="159"/>
      <c r="BTR62" s="159"/>
      <c r="BTS62" s="159"/>
      <c r="BTT62" s="159"/>
      <c r="BTU62" s="159"/>
      <c r="BTV62" s="159"/>
      <c r="BTW62" s="159"/>
      <c r="BTX62" s="159"/>
      <c r="BTY62" s="159"/>
      <c r="BTZ62" s="159"/>
      <c r="BUA62" s="159"/>
      <c r="BUB62" s="159"/>
      <c r="BUC62" s="159"/>
      <c r="BUD62" s="159"/>
      <c r="BUE62" s="159"/>
      <c r="BUF62" s="159"/>
      <c r="BUG62" s="159"/>
      <c r="BUH62" s="159"/>
      <c r="BUI62" s="159"/>
      <c r="BUJ62" s="159"/>
      <c r="BUK62" s="159"/>
      <c r="BUL62" s="159"/>
      <c r="BUM62" s="159"/>
      <c r="BUN62" s="159"/>
      <c r="BUO62" s="159"/>
      <c r="BUP62" s="159"/>
      <c r="BUQ62" s="159"/>
      <c r="BUR62" s="159"/>
      <c r="BUS62" s="159"/>
      <c r="BUT62" s="159"/>
      <c r="BUU62" s="159"/>
      <c r="BUV62" s="159"/>
      <c r="BUW62" s="159"/>
      <c r="BUX62" s="159"/>
      <c r="BUY62" s="159"/>
      <c r="BUZ62" s="159"/>
      <c r="BVA62" s="159"/>
      <c r="BVB62" s="159"/>
      <c r="BVC62" s="159"/>
      <c r="BVD62" s="159"/>
      <c r="BVE62" s="159"/>
      <c r="BVF62" s="159"/>
      <c r="BVG62" s="159"/>
      <c r="BVH62" s="159"/>
      <c r="BVI62" s="159"/>
      <c r="BVJ62" s="159"/>
      <c r="BVK62" s="159"/>
      <c r="BVL62" s="159"/>
      <c r="BVM62" s="159"/>
      <c r="BVN62" s="159"/>
      <c r="BVO62" s="159"/>
      <c r="BVP62" s="159"/>
      <c r="BVQ62" s="159"/>
      <c r="BVR62" s="159"/>
      <c r="BVS62" s="159"/>
      <c r="BVT62" s="159"/>
      <c r="BVU62" s="159"/>
      <c r="BVV62" s="159"/>
      <c r="BVW62" s="159"/>
      <c r="BVX62" s="159"/>
      <c r="BVY62" s="159"/>
      <c r="BVZ62" s="159"/>
      <c r="BWA62" s="159"/>
      <c r="BWB62" s="159"/>
      <c r="BWC62" s="159"/>
      <c r="BWD62" s="159"/>
      <c r="BWE62" s="159"/>
      <c r="BWF62" s="159"/>
      <c r="BWG62" s="159"/>
      <c r="BWH62" s="159"/>
      <c r="BWI62" s="159"/>
      <c r="BWJ62" s="159"/>
      <c r="BWK62" s="159"/>
      <c r="BWL62" s="159"/>
      <c r="BWM62" s="159"/>
      <c r="BWN62" s="159"/>
      <c r="BWO62" s="159"/>
      <c r="BWP62" s="159"/>
      <c r="BWQ62" s="159"/>
      <c r="BWR62" s="159"/>
      <c r="BWS62" s="159"/>
      <c r="BWT62" s="159"/>
      <c r="BWU62" s="159"/>
      <c r="BWV62" s="159"/>
      <c r="BWW62" s="159"/>
      <c r="BWX62" s="159"/>
      <c r="BWY62" s="159"/>
      <c r="BWZ62" s="159"/>
      <c r="BXA62" s="159"/>
      <c r="BXB62" s="159"/>
      <c r="BXC62" s="159"/>
      <c r="BXD62" s="159"/>
      <c r="BXE62" s="159"/>
      <c r="BXF62" s="159"/>
      <c r="BXG62" s="159"/>
      <c r="BXH62" s="159"/>
      <c r="BXI62" s="159"/>
      <c r="BXJ62" s="159"/>
      <c r="BXK62" s="159"/>
      <c r="BXL62" s="159"/>
      <c r="BXM62" s="159"/>
      <c r="BXN62" s="159"/>
      <c r="BXO62" s="159"/>
      <c r="BXP62" s="159"/>
      <c r="BXQ62" s="159"/>
      <c r="BXR62" s="159"/>
      <c r="BXS62" s="159"/>
      <c r="BXT62" s="159"/>
      <c r="BXU62" s="159"/>
      <c r="BXV62" s="159"/>
      <c r="BXW62" s="159"/>
      <c r="BXX62" s="159"/>
      <c r="BXY62" s="159"/>
      <c r="BXZ62" s="159"/>
      <c r="BYA62" s="159"/>
      <c r="BYB62" s="159"/>
      <c r="BYC62" s="159"/>
      <c r="BYD62" s="159"/>
      <c r="BYE62" s="159"/>
      <c r="BYF62" s="159"/>
      <c r="BYG62" s="159"/>
      <c r="BYH62" s="159"/>
      <c r="BYI62" s="159"/>
      <c r="BYJ62" s="159"/>
      <c r="BYK62" s="159"/>
      <c r="BYL62" s="159"/>
      <c r="BYM62" s="159"/>
      <c r="BYN62" s="159"/>
      <c r="BYO62" s="159"/>
      <c r="BYP62" s="159"/>
      <c r="BYQ62" s="159"/>
      <c r="BYR62" s="159"/>
      <c r="BYS62" s="159"/>
      <c r="BYT62" s="159"/>
      <c r="BYU62" s="159"/>
      <c r="BYV62" s="159"/>
      <c r="BYW62" s="159"/>
      <c r="BYX62" s="159"/>
      <c r="BYY62" s="159"/>
      <c r="BYZ62" s="159"/>
      <c r="BZA62" s="159"/>
      <c r="BZB62" s="159"/>
      <c r="BZC62" s="159"/>
      <c r="BZD62" s="159"/>
      <c r="BZE62" s="159"/>
      <c r="BZF62" s="159"/>
      <c r="BZG62" s="159"/>
      <c r="BZH62" s="159"/>
      <c r="BZI62" s="159"/>
      <c r="BZJ62" s="159"/>
      <c r="BZK62" s="159"/>
      <c r="BZL62" s="159"/>
      <c r="BZM62" s="159"/>
      <c r="BZN62" s="159"/>
      <c r="BZO62" s="159"/>
      <c r="BZP62" s="159"/>
      <c r="BZQ62" s="159"/>
      <c r="BZR62" s="159"/>
      <c r="BZS62" s="159"/>
      <c r="BZT62" s="159"/>
      <c r="BZU62" s="159"/>
      <c r="BZV62" s="159"/>
      <c r="BZW62" s="159"/>
      <c r="BZX62" s="159"/>
      <c r="BZY62" s="159"/>
      <c r="BZZ62" s="159"/>
      <c r="CAA62" s="159"/>
      <c r="CAB62" s="159"/>
      <c r="CAC62" s="159"/>
      <c r="CAD62" s="159"/>
      <c r="CAE62" s="159"/>
      <c r="CAF62" s="159"/>
      <c r="CAG62" s="159"/>
      <c r="CAH62" s="159"/>
      <c r="CAI62" s="159"/>
      <c r="CAJ62" s="159"/>
      <c r="CAK62" s="159"/>
      <c r="CAL62" s="159"/>
      <c r="CAM62" s="159"/>
      <c r="CAN62" s="159"/>
      <c r="CAO62" s="159"/>
      <c r="CAP62" s="159"/>
      <c r="CAQ62" s="159"/>
      <c r="CAR62" s="159"/>
      <c r="CAS62" s="159"/>
      <c r="CAT62" s="159"/>
      <c r="CAU62" s="159"/>
      <c r="CAV62" s="159"/>
      <c r="CAW62" s="159"/>
      <c r="CAX62" s="159"/>
      <c r="CAY62" s="159"/>
      <c r="CAZ62" s="159"/>
      <c r="CBA62" s="159"/>
      <c r="CBB62" s="159"/>
      <c r="CBC62" s="159"/>
      <c r="CBD62" s="159"/>
      <c r="CBE62" s="159"/>
      <c r="CBF62" s="159"/>
      <c r="CBG62" s="159"/>
      <c r="CBH62" s="159"/>
      <c r="CBI62" s="159"/>
      <c r="CBJ62" s="159"/>
      <c r="CBK62" s="159"/>
      <c r="CBL62" s="159"/>
      <c r="CBM62" s="159"/>
      <c r="CBN62" s="159"/>
      <c r="CBO62" s="159"/>
      <c r="CBP62" s="159"/>
      <c r="CBQ62" s="159"/>
      <c r="CBR62" s="159"/>
      <c r="CBS62" s="159"/>
      <c r="CBT62" s="159"/>
      <c r="CBU62" s="159"/>
      <c r="CBV62" s="159"/>
      <c r="CBW62" s="159"/>
      <c r="CBX62" s="159"/>
      <c r="CBY62" s="159"/>
      <c r="CBZ62" s="159"/>
      <c r="CCA62" s="159"/>
      <c r="CCB62" s="159"/>
      <c r="CCC62" s="159"/>
      <c r="CCD62" s="159"/>
      <c r="CCE62" s="159"/>
      <c r="CCF62" s="159"/>
      <c r="CCG62" s="159"/>
      <c r="CCH62" s="159"/>
      <c r="CCI62" s="159"/>
      <c r="CCJ62" s="159"/>
      <c r="CCK62" s="159"/>
      <c r="CCL62" s="159"/>
      <c r="CCM62" s="159"/>
      <c r="CCN62" s="159"/>
      <c r="CCO62" s="159"/>
      <c r="CCP62" s="159"/>
      <c r="CCQ62" s="159"/>
      <c r="CCR62" s="159"/>
      <c r="CCS62" s="159"/>
      <c r="CCT62" s="159"/>
      <c r="CCU62" s="159"/>
      <c r="CCV62" s="159"/>
      <c r="CCW62" s="159"/>
      <c r="CCX62" s="159"/>
      <c r="CCY62" s="159"/>
      <c r="CCZ62" s="159"/>
      <c r="CDA62" s="159"/>
      <c r="CDB62" s="159"/>
      <c r="CDC62" s="159"/>
      <c r="CDD62" s="159"/>
      <c r="CDE62" s="159"/>
      <c r="CDF62" s="159"/>
      <c r="CDG62" s="159"/>
      <c r="CDH62" s="159"/>
      <c r="CDI62" s="159"/>
      <c r="CDJ62" s="159"/>
      <c r="CDK62" s="159"/>
      <c r="CDL62" s="159"/>
      <c r="CDM62" s="159"/>
      <c r="CDN62" s="159"/>
      <c r="CDO62" s="159"/>
      <c r="CDP62" s="159"/>
      <c r="CDQ62" s="159"/>
      <c r="CDR62" s="159"/>
      <c r="CDS62" s="159"/>
      <c r="CDT62" s="159"/>
      <c r="CDU62" s="159"/>
      <c r="CDV62" s="159"/>
      <c r="CDW62" s="159"/>
      <c r="CDX62" s="159"/>
      <c r="CDY62" s="159"/>
      <c r="CDZ62" s="159"/>
      <c r="CEA62" s="159"/>
      <c r="CEB62" s="159"/>
      <c r="CEC62" s="159"/>
      <c r="CED62" s="159"/>
      <c r="CEE62" s="159"/>
      <c r="CEF62" s="159"/>
      <c r="CEG62" s="159"/>
      <c r="CEH62" s="159"/>
      <c r="CEI62" s="159"/>
      <c r="CEJ62" s="159"/>
      <c r="CEK62" s="159"/>
      <c r="CEL62" s="159"/>
      <c r="CEM62" s="159"/>
      <c r="CEN62" s="159"/>
      <c r="CEO62" s="159"/>
      <c r="CEP62" s="159"/>
      <c r="CEQ62" s="159"/>
      <c r="CER62" s="159"/>
      <c r="CES62" s="159"/>
      <c r="CET62" s="159"/>
      <c r="CEU62" s="159"/>
      <c r="CEV62" s="159"/>
      <c r="CEW62" s="159"/>
      <c r="CEX62" s="159"/>
      <c r="CEY62" s="159"/>
      <c r="CEZ62" s="159"/>
      <c r="CFA62" s="159"/>
      <c r="CFB62" s="159"/>
      <c r="CFC62" s="159"/>
      <c r="CFD62" s="159"/>
      <c r="CFE62" s="159"/>
      <c r="CFF62" s="159"/>
      <c r="CFG62" s="159"/>
      <c r="CFH62" s="159"/>
      <c r="CFI62" s="159"/>
      <c r="CFJ62" s="159"/>
      <c r="CFK62" s="159"/>
      <c r="CFL62" s="159"/>
      <c r="CFM62" s="159"/>
      <c r="CFN62" s="159"/>
      <c r="CFO62" s="159"/>
      <c r="CFP62" s="159"/>
      <c r="CFQ62" s="159"/>
      <c r="CFR62" s="159"/>
      <c r="CFS62" s="159"/>
      <c r="CFT62" s="159"/>
      <c r="CFU62" s="159"/>
      <c r="CFV62" s="159"/>
      <c r="CFW62" s="159"/>
      <c r="CFX62" s="159"/>
      <c r="CFY62" s="159"/>
      <c r="CFZ62" s="159"/>
      <c r="CGA62" s="159"/>
      <c r="CGB62" s="159"/>
      <c r="CGC62" s="159"/>
      <c r="CGD62" s="159"/>
      <c r="CGE62" s="159"/>
      <c r="CGF62" s="159"/>
      <c r="CGG62" s="159"/>
      <c r="CGH62" s="159"/>
      <c r="CGI62" s="159"/>
      <c r="CGJ62" s="159"/>
      <c r="CGK62" s="159"/>
      <c r="CGL62" s="159"/>
      <c r="CGM62" s="159"/>
      <c r="CGN62" s="159"/>
      <c r="CGO62" s="159"/>
      <c r="CGP62" s="159"/>
      <c r="CGQ62" s="159"/>
      <c r="CGR62" s="159"/>
      <c r="CGS62" s="159"/>
      <c r="CGT62" s="159"/>
      <c r="CGU62" s="159"/>
      <c r="CGV62" s="159"/>
      <c r="CGW62" s="159"/>
      <c r="CGX62" s="159"/>
      <c r="CGY62" s="159"/>
      <c r="CGZ62" s="159"/>
      <c r="CHA62" s="159"/>
      <c r="CHB62" s="159"/>
      <c r="CHC62" s="159"/>
      <c r="CHD62" s="159"/>
      <c r="CHE62" s="159"/>
      <c r="CHF62" s="159"/>
      <c r="CHG62" s="159"/>
      <c r="CHH62" s="159"/>
      <c r="CHI62" s="159"/>
      <c r="CHJ62" s="159"/>
      <c r="CHK62" s="159"/>
      <c r="CHL62" s="159"/>
      <c r="CHM62" s="159"/>
      <c r="CHN62" s="159"/>
      <c r="CHO62" s="159"/>
      <c r="CHP62" s="159"/>
      <c r="CHQ62" s="159"/>
      <c r="CHR62" s="159"/>
      <c r="CHS62" s="159"/>
      <c r="CHT62" s="159"/>
      <c r="CHU62" s="159"/>
      <c r="CHV62" s="159"/>
      <c r="CHW62" s="159"/>
      <c r="CHX62" s="159"/>
      <c r="CHY62" s="159"/>
      <c r="CHZ62" s="159"/>
      <c r="CIA62" s="159"/>
      <c r="CIB62" s="159"/>
      <c r="CIC62" s="159"/>
      <c r="CID62" s="159"/>
      <c r="CIE62" s="159"/>
      <c r="CIF62" s="159"/>
      <c r="CIG62" s="159"/>
      <c r="CIH62" s="159"/>
      <c r="CII62" s="159"/>
      <c r="CIJ62" s="159"/>
      <c r="CIK62" s="159"/>
      <c r="CIL62" s="159"/>
      <c r="CIM62" s="159"/>
      <c r="CIN62" s="159"/>
      <c r="CIO62" s="159"/>
      <c r="CIP62" s="159"/>
      <c r="CIQ62" s="159"/>
      <c r="CIR62" s="159"/>
      <c r="CIS62" s="159"/>
      <c r="CIT62" s="159"/>
      <c r="CIU62" s="159"/>
      <c r="CIV62" s="159"/>
      <c r="CIW62" s="159"/>
      <c r="CIX62" s="159"/>
      <c r="CIY62" s="159"/>
      <c r="CIZ62" s="159"/>
      <c r="CJA62" s="159"/>
      <c r="CJB62" s="159"/>
      <c r="CJC62" s="159"/>
      <c r="CJD62" s="159"/>
      <c r="CJE62" s="159"/>
      <c r="CJF62" s="159"/>
      <c r="CJG62" s="159"/>
      <c r="CJH62" s="159"/>
      <c r="CJI62" s="159"/>
      <c r="CJJ62" s="159"/>
      <c r="CJK62" s="159"/>
      <c r="CJL62" s="159"/>
      <c r="CJM62" s="159"/>
      <c r="CJN62" s="159"/>
      <c r="CJO62" s="159"/>
      <c r="CJP62" s="159"/>
      <c r="CJQ62" s="159"/>
      <c r="CJR62" s="159"/>
      <c r="CJS62" s="159"/>
      <c r="CJT62" s="159"/>
      <c r="CJU62" s="159"/>
      <c r="CJV62" s="159"/>
      <c r="CJW62" s="159"/>
      <c r="CJX62" s="159"/>
      <c r="CJY62" s="159"/>
      <c r="CJZ62" s="159"/>
      <c r="CKA62" s="159"/>
      <c r="CKB62" s="159"/>
      <c r="CKC62" s="159"/>
      <c r="CKD62" s="159"/>
      <c r="CKE62" s="159"/>
      <c r="CKF62" s="159"/>
      <c r="CKG62" s="159"/>
      <c r="CKH62" s="159"/>
      <c r="CKI62" s="159"/>
      <c r="CKJ62" s="159"/>
      <c r="CKK62" s="159"/>
      <c r="CKL62" s="159"/>
      <c r="CKM62" s="159"/>
      <c r="CKN62" s="159"/>
      <c r="CKO62" s="159"/>
      <c r="CKP62" s="159"/>
      <c r="CKQ62" s="159"/>
      <c r="CKR62" s="159"/>
      <c r="CKS62" s="159"/>
      <c r="CKT62" s="159"/>
      <c r="CKU62" s="159"/>
      <c r="CKV62" s="159"/>
      <c r="CKW62" s="159"/>
      <c r="CKX62" s="159"/>
      <c r="CKY62" s="159"/>
      <c r="CKZ62" s="159"/>
      <c r="CLA62" s="159"/>
      <c r="CLB62" s="159"/>
      <c r="CLC62" s="159"/>
      <c r="CLD62" s="159"/>
      <c r="CLE62" s="159"/>
      <c r="CLF62" s="159"/>
      <c r="CLG62" s="159"/>
      <c r="CLH62" s="159"/>
      <c r="CLI62" s="159"/>
      <c r="CLJ62" s="159"/>
      <c r="CLK62" s="159"/>
      <c r="CLL62" s="159"/>
      <c r="CLM62" s="159"/>
      <c r="CLN62" s="159"/>
      <c r="CLO62" s="159"/>
      <c r="CLP62" s="159"/>
      <c r="CLQ62" s="159"/>
      <c r="CLR62" s="159"/>
      <c r="CLS62" s="159"/>
      <c r="CLT62" s="159"/>
      <c r="CLU62" s="159"/>
      <c r="CLV62" s="159"/>
      <c r="CLW62" s="159"/>
      <c r="CLX62" s="159"/>
      <c r="CLY62" s="159"/>
      <c r="CLZ62" s="159"/>
      <c r="CMA62" s="159"/>
      <c r="CMB62" s="159"/>
      <c r="CMC62" s="159"/>
      <c r="CMD62" s="159"/>
      <c r="CME62" s="159"/>
      <c r="CMF62" s="159"/>
      <c r="CMG62" s="159"/>
      <c r="CMH62" s="159"/>
      <c r="CMI62" s="159"/>
      <c r="CMJ62" s="159"/>
      <c r="CMK62" s="159"/>
      <c r="CML62" s="159"/>
      <c r="CMM62" s="159"/>
      <c r="CMN62" s="159"/>
      <c r="CMO62" s="159"/>
      <c r="CMP62" s="159"/>
      <c r="CMQ62" s="159"/>
      <c r="CMR62" s="159"/>
      <c r="CMS62" s="159"/>
      <c r="CMT62" s="159"/>
      <c r="CMU62" s="159"/>
      <c r="CMV62" s="159"/>
      <c r="CMW62" s="159"/>
      <c r="CMX62" s="159"/>
      <c r="CMY62" s="159"/>
      <c r="CMZ62" s="159"/>
      <c r="CNA62" s="159"/>
      <c r="CNB62" s="159"/>
      <c r="CNC62" s="159"/>
      <c r="CND62" s="159"/>
      <c r="CNE62" s="159"/>
      <c r="CNF62" s="159"/>
      <c r="CNG62" s="159"/>
      <c r="CNH62" s="159"/>
      <c r="CNI62" s="159"/>
      <c r="CNJ62" s="159"/>
      <c r="CNK62" s="159"/>
      <c r="CNL62" s="159"/>
      <c r="CNM62" s="159"/>
      <c r="CNN62" s="159"/>
      <c r="CNO62" s="159"/>
      <c r="CNP62" s="159"/>
      <c r="CNQ62" s="159"/>
      <c r="CNR62" s="159"/>
      <c r="CNS62" s="159"/>
      <c r="CNT62" s="159"/>
      <c r="CNU62" s="159"/>
      <c r="CNV62" s="159"/>
      <c r="CNW62" s="159"/>
      <c r="CNX62" s="159"/>
      <c r="CNY62" s="159"/>
      <c r="CNZ62" s="159"/>
      <c r="COA62" s="159"/>
      <c r="COB62" s="159"/>
      <c r="COC62" s="159"/>
      <c r="COD62" s="159"/>
      <c r="COE62" s="159"/>
      <c r="COF62" s="159"/>
      <c r="COG62" s="159"/>
      <c r="COH62" s="159"/>
      <c r="COI62" s="159"/>
      <c r="COJ62" s="159"/>
      <c r="COK62" s="159"/>
      <c r="COL62" s="159"/>
      <c r="COM62" s="159"/>
      <c r="CON62" s="159"/>
      <c r="COO62" s="159"/>
      <c r="COP62" s="159"/>
      <c r="COQ62" s="159"/>
      <c r="COR62" s="159"/>
      <c r="COS62" s="159"/>
      <c r="COT62" s="159"/>
      <c r="COU62" s="159"/>
      <c r="COV62" s="159"/>
      <c r="COW62" s="159"/>
      <c r="COX62" s="159"/>
      <c r="COY62" s="159"/>
      <c r="COZ62" s="159"/>
      <c r="CPA62" s="159"/>
      <c r="CPB62" s="159"/>
      <c r="CPC62" s="159"/>
      <c r="CPD62" s="159"/>
      <c r="CPE62" s="159"/>
      <c r="CPF62" s="159"/>
      <c r="CPG62" s="159"/>
      <c r="CPH62" s="159"/>
      <c r="CPI62" s="159"/>
      <c r="CPJ62" s="159"/>
      <c r="CPK62" s="159"/>
      <c r="CPL62" s="159"/>
      <c r="CPM62" s="159"/>
      <c r="CPN62" s="159"/>
      <c r="CPO62" s="159"/>
      <c r="CPP62" s="159"/>
      <c r="CPQ62" s="159"/>
      <c r="CPR62" s="159"/>
      <c r="CPS62" s="159"/>
      <c r="CPT62" s="159"/>
      <c r="CPU62" s="159"/>
      <c r="CPV62" s="159"/>
      <c r="CPW62" s="159"/>
      <c r="CPX62" s="159"/>
      <c r="CPY62" s="159"/>
      <c r="CPZ62" s="159"/>
      <c r="CQA62" s="159"/>
      <c r="CQB62" s="159"/>
      <c r="CQC62" s="159"/>
      <c r="CQD62" s="159"/>
      <c r="CQE62" s="159"/>
      <c r="CQF62" s="159"/>
      <c r="CQG62" s="159"/>
      <c r="CQH62" s="159"/>
      <c r="CQI62" s="159"/>
      <c r="CQJ62" s="159"/>
      <c r="CQK62" s="159"/>
      <c r="CQL62" s="159"/>
      <c r="CQM62" s="159"/>
      <c r="CQN62" s="159"/>
      <c r="CQO62" s="159"/>
      <c r="CQP62" s="159"/>
      <c r="CQQ62" s="159"/>
      <c r="CQR62" s="159"/>
      <c r="CQS62" s="159"/>
      <c r="CQT62" s="159"/>
      <c r="CQU62" s="159"/>
      <c r="CQV62" s="159"/>
      <c r="CQW62" s="159"/>
      <c r="CQX62" s="159"/>
      <c r="CQY62" s="159"/>
      <c r="CQZ62" s="159"/>
      <c r="CRA62" s="159"/>
      <c r="CRB62" s="159"/>
      <c r="CRC62" s="159"/>
      <c r="CRD62" s="159"/>
      <c r="CRE62" s="159"/>
      <c r="CRF62" s="159"/>
      <c r="CRG62" s="159"/>
      <c r="CRH62" s="159"/>
      <c r="CRI62" s="159"/>
      <c r="CRJ62" s="159"/>
      <c r="CRK62" s="159"/>
      <c r="CRL62" s="159"/>
      <c r="CRM62" s="159"/>
      <c r="CRN62" s="159"/>
      <c r="CRO62" s="159"/>
      <c r="CRP62" s="159"/>
      <c r="CRQ62" s="159"/>
      <c r="CRR62" s="159"/>
      <c r="CRS62" s="159"/>
      <c r="CRT62" s="159"/>
      <c r="CRU62" s="159"/>
      <c r="CRV62" s="159"/>
      <c r="CRW62" s="159"/>
      <c r="CRX62" s="159"/>
      <c r="CRY62" s="159"/>
      <c r="CRZ62" s="159"/>
      <c r="CSA62" s="159"/>
      <c r="CSB62" s="159"/>
      <c r="CSC62" s="159"/>
      <c r="CSD62" s="159"/>
      <c r="CSE62" s="159"/>
      <c r="CSF62" s="159"/>
      <c r="CSG62" s="159"/>
      <c r="CSH62" s="159"/>
      <c r="CSI62" s="159"/>
      <c r="CSJ62" s="159"/>
      <c r="CSK62" s="159"/>
      <c r="CSL62" s="159"/>
      <c r="CSM62" s="159"/>
      <c r="CSN62" s="159"/>
      <c r="CSO62" s="159"/>
      <c r="CSP62" s="159"/>
      <c r="CSQ62" s="159"/>
      <c r="CSR62" s="159"/>
      <c r="CSS62" s="159"/>
      <c r="CST62" s="159"/>
      <c r="CSU62" s="159"/>
      <c r="CSV62" s="159"/>
      <c r="CSW62" s="159"/>
      <c r="CSX62" s="159"/>
      <c r="CSY62" s="159"/>
      <c r="CSZ62" s="159"/>
      <c r="CTA62" s="159"/>
      <c r="CTB62" s="159"/>
      <c r="CTC62" s="159"/>
      <c r="CTD62" s="159"/>
      <c r="CTE62" s="159"/>
      <c r="CTF62" s="159"/>
      <c r="CTG62" s="159"/>
      <c r="CTH62" s="159"/>
      <c r="CTI62" s="159"/>
      <c r="CTJ62" s="159"/>
      <c r="CTK62" s="159"/>
      <c r="CTL62" s="159"/>
      <c r="CTM62" s="159"/>
      <c r="CTN62" s="159"/>
      <c r="CTO62" s="159"/>
      <c r="CTP62" s="159"/>
      <c r="CTQ62" s="159"/>
      <c r="CTR62" s="159"/>
      <c r="CTS62" s="159"/>
      <c r="CTT62" s="159"/>
      <c r="CTU62" s="159"/>
      <c r="CTV62" s="159"/>
      <c r="CTW62" s="159"/>
      <c r="CTX62" s="159"/>
      <c r="CTY62" s="159"/>
      <c r="CTZ62" s="159"/>
      <c r="CUA62" s="159"/>
      <c r="CUB62" s="159"/>
      <c r="CUC62" s="159"/>
      <c r="CUD62" s="159"/>
      <c r="CUE62" s="159"/>
      <c r="CUF62" s="159"/>
      <c r="CUG62" s="159"/>
      <c r="CUH62" s="159"/>
      <c r="CUI62" s="159"/>
      <c r="CUJ62" s="159"/>
      <c r="CUK62" s="159"/>
      <c r="CUL62" s="159"/>
      <c r="CUM62" s="159"/>
      <c r="CUN62" s="159"/>
      <c r="CUO62" s="159"/>
      <c r="CUP62" s="159"/>
      <c r="CUQ62" s="159"/>
      <c r="CUR62" s="159"/>
      <c r="CUS62" s="159"/>
      <c r="CUT62" s="159"/>
      <c r="CUU62" s="159"/>
      <c r="CUV62" s="159"/>
      <c r="CUW62" s="159"/>
      <c r="CUX62" s="159"/>
      <c r="CUY62" s="159"/>
      <c r="CUZ62" s="159"/>
      <c r="CVA62" s="159"/>
      <c r="CVB62" s="159"/>
      <c r="CVC62" s="159"/>
      <c r="CVD62" s="159"/>
      <c r="CVE62" s="159"/>
      <c r="CVF62" s="159"/>
      <c r="CVG62" s="159"/>
      <c r="CVH62" s="159"/>
      <c r="CVI62" s="159"/>
      <c r="CVJ62" s="159"/>
      <c r="CVK62" s="159"/>
      <c r="CVL62" s="159"/>
      <c r="CVM62" s="159"/>
      <c r="CVN62" s="159"/>
      <c r="CVO62" s="159"/>
      <c r="CVP62" s="159"/>
      <c r="CVQ62" s="159"/>
      <c r="CVR62" s="159"/>
      <c r="CVS62" s="159"/>
      <c r="CVT62" s="159"/>
      <c r="CVU62" s="159"/>
      <c r="CVV62" s="159"/>
      <c r="CVW62" s="159"/>
      <c r="CVX62" s="159"/>
      <c r="CVY62" s="159"/>
      <c r="CVZ62" s="159"/>
      <c r="CWA62" s="159"/>
      <c r="CWB62" s="159"/>
      <c r="CWC62" s="159"/>
      <c r="CWD62" s="159"/>
      <c r="CWE62" s="159"/>
      <c r="CWF62" s="159"/>
      <c r="CWG62" s="159"/>
      <c r="CWH62" s="159"/>
      <c r="CWI62" s="159"/>
      <c r="CWJ62" s="159"/>
      <c r="CWK62" s="159"/>
      <c r="CWL62" s="159"/>
      <c r="CWM62" s="159"/>
      <c r="CWN62" s="159"/>
      <c r="CWO62" s="159"/>
      <c r="CWP62" s="159"/>
      <c r="CWQ62" s="159"/>
      <c r="CWR62" s="159"/>
      <c r="CWS62" s="159"/>
      <c r="CWT62" s="159"/>
      <c r="CWU62" s="159"/>
      <c r="CWV62" s="159"/>
      <c r="CWW62" s="159"/>
      <c r="CWX62" s="159"/>
      <c r="CWY62" s="159"/>
      <c r="CWZ62" s="159"/>
      <c r="CXA62" s="159"/>
      <c r="CXB62" s="159"/>
      <c r="CXC62" s="159"/>
      <c r="CXD62" s="159"/>
      <c r="CXE62" s="159"/>
      <c r="CXF62" s="159"/>
      <c r="CXG62" s="159"/>
      <c r="CXH62" s="159"/>
      <c r="CXI62" s="159"/>
      <c r="CXJ62" s="159"/>
      <c r="CXK62" s="159"/>
      <c r="CXL62" s="159"/>
      <c r="CXM62" s="159"/>
      <c r="CXN62" s="159"/>
      <c r="CXO62" s="159"/>
      <c r="CXP62" s="159"/>
      <c r="CXQ62" s="159"/>
      <c r="CXR62" s="159"/>
      <c r="CXS62" s="159"/>
      <c r="CXT62" s="159"/>
      <c r="CXU62" s="159"/>
      <c r="CXV62" s="159"/>
      <c r="CXW62" s="159"/>
      <c r="CXX62" s="159"/>
      <c r="CXY62" s="159"/>
      <c r="CXZ62" s="159"/>
      <c r="CYA62" s="159"/>
      <c r="CYB62" s="159"/>
      <c r="CYC62" s="159"/>
      <c r="CYD62" s="159"/>
      <c r="CYE62" s="159"/>
      <c r="CYF62" s="159"/>
      <c r="CYG62" s="159"/>
      <c r="CYH62" s="159"/>
      <c r="CYI62" s="159"/>
      <c r="CYJ62" s="159"/>
      <c r="CYK62" s="159"/>
      <c r="CYL62" s="159"/>
      <c r="CYM62" s="159"/>
      <c r="CYN62" s="159"/>
      <c r="CYO62" s="159"/>
      <c r="CYP62" s="159"/>
      <c r="CYQ62" s="159"/>
      <c r="CYR62" s="159"/>
      <c r="CYS62" s="159"/>
      <c r="CYT62" s="159"/>
      <c r="CYU62" s="159"/>
      <c r="CYV62" s="159"/>
      <c r="CYW62" s="159"/>
      <c r="CYX62" s="159"/>
      <c r="CYY62" s="159"/>
      <c r="CYZ62" s="159"/>
      <c r="CZA62" s="159"/>
      <c r="CZB62" s="159"/>
      <c r="CZC62" s="159"/>
      <c r="CZD62" s="159"/>
      <c r="CZE62" s="159"/>
      <c r="CZF62" s="159"/>
      <c r="CZG62" s="159"/>
      <c r="CZH62" s="159"/>
      <c r="CZI62" s="159"/>
      <c r="CZJ62" s="159"/>
      <c r="CZK62" s="159"/>
      <c r="CZL62" s="159"/>
      <c r="CZM62" s="159"/>
      <c r="CZN62" s="159"/>
      <c r="CZO62" s="159"/>
      <c r="CZP62" s="159"/>
      <c r="CZQ62" s="159"/>
      <c r="CZR62" s="159"/>
      <c r="CZS62" s="159"/>
      <c r="CZT62" s="159"/>
      <c r="CZU62" s="159"/>
      <c r="CZV62" s="159"/>
      <c r="CZW62" s="159"/>
      <c r="CZX62" s="159"/>
      <c r="CZY62" s="159"/>
      <c r="CZZ62" s="159"/>
      <c r="DAA62" s="159"/>
      <c r="DAB62" s="159"/>
      <c r="DAC62" s="159"/>
      <c r="DAD62" s="159"/>
      <c r="DAE62" s="159"/>
      <c r="DAF62" s="159"/>
      <c r="DAG62" s="159"/>
      <c r="DAH62" s="159"/>
      <c r="DAI62" s="159"/>
      <c r="DAJ62" s="159"/>
      <c r="DAK62" s="159"/>
      <c r="DAL62" s="159"/>
      <c r="DAM62" s="159"/>
      <c r="DAN62" s="159"/>
      <c r="DAO62" s="159"/>
      <c r="DAP62" s="159"/>
      <c r="DAQ62" s="159"/>
      <c r="DAR62" s="159"/>
      <c r="DAS62" s="159"/>
      <c r="DAT62" s="159"/>
      <c r="DAU62" s="159"/>
      <c r="DAV62" s="159"/>
      <c r="DAW62" s="159"/>
      <c r="DAX62" s="159"/>
      <c r="DAY62" s="159"/>
      <c r="DAZ62" s="159"/>
      <c r="DBA62" s="159"/>
      <c r="DBB62" s="159"/>
      <c r="DBC62" s="159"/>
      <c r="DBD62" s="159"/>
      <c r="DBE62" s="159"/>
      <c r="DBF62" s="159"/>
      <c r="DBG62" s="159"/>
      <c r="DBH62" s="159"/>
      <c r="DBI62" s="159"/>
      <c r="DBJ62" s="159"/>
      <c r="DBK62" s="159"/>
      <c r="DBL62" s="159"/>
      <c r="DBM62" s="159"/>
      <c r="DBN62" s="159"/>
      <c r="DBO62" s="159"/>
      <c r="DBP62" s="159"/>
      <c r="DBQ62" s="159"/>
      <c r="DBR62" s="159"/>
      <c r="DBS62" s="159"/>
      <c r="DBT62" s="159"/>
      <c r="DBU62" s="159"/>
      <c r="DBV62" s="159"/>
      <c r="DBW62" s="159"/>
      <c r="DBX62" s="159"/>
      <c r="DBY62" s="159"/>
      <c r="DBZ62" s="159"/>
      <c r="DCA62" s="159"/>
      <c r="DCB62" s="159"/>
      <c r="DCC62" s="159"/>
      <c r="DCD62" s="159"/>
      <c r="DCE62" s="159"/>
      <c r="DCF62" s="159"/>
      <c r="DCG62" s="159"/>
      <c r="DCH62" s="159"/>
      <c r="DCI62" s="159"/>
      <c r="DCJ62" s="159"/>
      <c r="DCK62" s="159"/>
      <c r="DCL62" s="159"/>
      <c r="DCM62" s="159"/>
      <c r="DCN62" s="159"/>
      <c r="DCO62" s="159"/>
      <c r="DCP62" s="159"/>
      <c r="DCQ62" s="159"/>
      <c r="DCR62" s="159"/>
      <c r="DCS62" s="159"/>
      <c r="DCT62" s="159"/>
      <c r="DCU62" s="159"/>
      <c r="DCV62" s="159"/>
      <c r="DCW62" s="159"/>
      <c r="DCX62" s="159"/>
      <c r="DCY62" s="159"/>
      <c r="DCZ62" s="159"/>
      <c r="DDA62" s="159"/>
      <c r="DDB62" s="159"/>
      <c r="DDC62" s="159"/>
      <c r="DDD62" s="159"/>
      <c r="DDE62" s="159"/>
      <c r="DDF62" s="159"/>
      <c r="DDG62" s="159"/>
      <c r="DDH62" s="159"/>
      <c r="DDI62" s="159"/>
      <c r="DDJ62" s="159"/>
      <c r="DDK62" s="159"/>
      <c r="DDL62" s="159"/>
      <c r="DDM62" s="159"/>
      <c r="DDN62" s="159"/>
      <c r="DDO62" s="159"/>
      <c r="DDP62" s="159"/>
      <c r="DDQ62" s="159"/>
      <c r="DDR62" s="159"/>
      <c r="DDS62" s="159"/>
      <c r="DDT62" s="159"/>
      <c r="DDU62" s="159"/>
      <c r="DDV62" s="159"/>
      <c r="DDW62" s="159"/>
      <c r="DDX62" s="159"/>
      <c r="DDY62" s="159"/>
      <c r="DDZ62" s="159"/>
      <c r="DEA62" s="159"/>
      <c r="DEB62" s="159"/>
      <c r="DEC62" s="159"/>
      <c r="DED62" s="159"/>
      <c r="DEE62" s="159"/>
      <c r="DEF62" s="159"/>
      <c r="DEG62" s="159"/>
      <c r="DEH62" s="159"/>
      <c r="DEI62" s="159"/>
      <c r="DEJ62" s="159"/>
      <c r="DEK62" s="159"/>
      <c r="DEL62" s="159"/>
      <c r="DEM62" s="159"/>
      <c r="DEN62" s="159"/>
      <c r="DEO62" s="159"/>
      <c r="DEP62" s="159"/>
      <c r="DEQ62" s="159"/>
      <c r="DER62" s="159"/>
      <c r="DES62" s="159"/>
      <c r="DET62" s="159"/>
      <c r="DEU62" s="159"/>
      <c r="DEV62" s="159"/>
      <c r="DEW62" s="159"/>
      <c r="DEX62" s="159"/>
      <c r="DEY62" s="159"/>
      <c r="DEZ62" s="159"/>
      <c r="DFA62" s="159"/>
      <c r="DFB62" s="159"/>
      <c r="DFC62" s="159"/>
      <c r="DFD62" s="159"/>
      <c r="DFE62" s="159"/>
      <c r="DFF62" s="159"/>
      <c r="DFG62" s="159"/>
      <c r="DFH62" s="159"/>
      <c r="DFI62" s="159"/>
      <c r="DFJ62" s="159"/>
      <c r="DFK62" s="159"/>
      <c r="DFL62" s="159"/>
      <c r="DFM62" s="159"/>
      <c r="DFN62" s="159"/>
      <c r="DFO62" s="159"/>
      <c r="DFP62" s="159"/>
      <c r="DFQ62" s="159"/>
      <c r="DFR62" s="159"/>
      <c r="DFS62" s="159"/>
      <c r="DFT62" s="159"/>
      <c r="DFU62" s="159"/>
      <c r="DFV62" s="159"/>
      <c r="DFW62" s="159"/>
      <c r="DFX62" s="159"/>
      <c r="DFY62" s="159"/>
      <c r="DFZ62" s="159"/>
      <c r="DGA62" s="159"/>
      <c r="DGB62" s="159"/>
      <c r="DGC62" s="159"/>
      <c r="DGD62" s="159"/>
      <c r="DGE62" s="159"/>
      <c r="DGF62" s="159"/>
      <c r="DGG62" s="159"/>
      <c r="DGH62" s="159"/>
      <c r="DGI62" s="159"/>
      <c r="DGJ62" s="159"/>
      <c r="DGK62" s="159"/>
      <c r="DGL62" s="159"/>
      <c r="DGM62" s="159"/>
      <c r="DGN62" s="159"/>
      <c r="DGO62" s="159"/>
      <c r="DGP62" s="159"/>
      <c r="DGQ62" s="159"/>
      <c r="DGR62" s="159"/>
      <c r="DGS62" s="159"/>
      <c r="DGT62" s="159"/>
      <c r="DGU62" s="159"/>
      <c r="DGV62" s="159"/>
      <c r="DGW62" s="159"/>
      <c r="DGX62" s="159"/>
      <c r="DGY62" s="159"/>
      <c r="DGZ62" s="159"/>
      <c r="DHA62" s="159"/>
      <c r="DHB62" s="159"/>
      <c r="DHC62" s="159"/>
      <c r="DHD62" s="159"/>
      <c r="DHE62" s="159"/>
      <c r="DHF62" s="159"/>
      <c r="DHG62" s="159"/>
      <c r="DHH62" s="159"/>
      <c r="DHI62" s="159"/>
      <c r="DHJ62" s="159"/>
      <c r="DHK62" s="159"/>
      <c r="DHL62" s="159"/>
      <c r="DHM62" s="159"/>
      <c r="DHN62" s="159"/>
      <c r="DHO62" s="159"/>
      <c r="DHP62" s="159"/>
      <c r="DHQ62" s="159"/>
      <c r="DHR62" s="159"/>
      <c r="DHS62" s="159"/>
      <c r="DHT62" s="159"/>
      <c r="DHU62" s="159"/>
      <c r="DHV62" s="159"/>
      <c r="DHW62" s="159"/>
      <c r="DHX62" s="159"/>
      <c r="DHY62" s="159"/>
      <c r="DHZ62" s="159"/>
      <c r="DIA62" s="159"/>
      <c r="DIB62" s="159"/>
      <c r="DIC62" s="159"/>
      <c r="DID62" s="159"/>
      <c r="DIE62" s="159"/>
      <c r="DIF62" s="159"/>
      <c r="DIG62" s="159"/>
      <c r="DIH62" s="159"/>
      <c r="DII62" s="159"/>
      <c r="DIJ62" s="159"/>
      <c r="DIK62" s="159"/>
      <c r="DIL62" s="159"/>
      <c r="DIM62" s="159"/>
      <c r="DIN62" s="159"/>
      <c r="DIO62" s="159"/>
      <c r="DIP62" s="159"/>
      <c r="DIQ62" s="159"/>
      <c r="DIR62" s="159"/>
      <c r="DIS62" s="159"/>
      <c r="DIT62" s="159"/>
      <c r="DIU62" s="159"/>
      <c r="DIV62" s="159"/>
      <c r="DIW62" s="159"/>
      <c r="DIX62" s="159"/>
      <c r="DIY62" s="159"/>
      <c r="DIZ62" s="159"/>
      <c r="DJA62" s="159"/>
      <c r="DJB62" s="159"/>
      <c r="DJC62" s="159"/>
      <c r="DJD62" s="159"/>
      <c r="DJE62" s="159"/>
      <c r="DJF62" s="159"/>
      <c r="DJG62" s="159"/>
      <c r="DJH62" s="159"/>
      <c r="DJI62" s="159"/>
      <c r="DJJ62" s="159"/>
      <c r="DJK62" s="159"/>
      <c r="DJL62" s="159"/>
      <c r="DJM62" s="159"/>
      <c r="DJN62" s="159"/>
      <c r="DJO62" s="159"/>
      <c r="DJP62" s="159"/>
      <c r="DJQ62" s="159"/>
      <c r="DJR62" s="159"/>
      <c r="DJS62" s="159"/>
      <c r="DJT62" s="159"/>
      <c r="DJU62" s="159"/>
      <c r="DJV62" s="159"/>
      <c r="DJW62" s="159"/>
      <c r="DJX62" s="159"/>
      <c r="DJY62" s="159"/>
      <c r="DJZ62" s="159"/>
      <c r="DKA62" s="159"/>
      <c r="DKB62" s="159"/>
      <c r="DKC62" s="159"/>
      <c r="DKD62" s="159"/>
      <c r="DKE62" s="159"/>
      <c r="DKF62" s="159"/>
      <c r="DKG62" s="159"/>
      <c r="DKH62" s="159"/>
      <c r="DKI62" s="159"/>
      <c r="DKJ62" s="159"/>
      <c r="DKK62" s="159"/>
      <c r="DKL62" s="159"/>
      <c r="DKM62" s="159"/>
      <c r="DKN62" s="159"/>
      <c r="DKO62" s="159"/>
      <c r="DKP62" s="159"/>
      <c r="DKQ62" s="159"/>
      <c r="DKR62" s="159"/>
      <c r="DKS62" s="159"/>
      <c r="DKT62" s="159"/>
      <c r="DKU62" s="159"/>
      <c r="DKV62" s="159"/>
      <c r="DKW62" s="159"/>
      <c r="DKX62" s="159"/>
      <c r="DKY62" s="159"/>
      <c r="DKZ62" s="159"/>
      <c r="DLA62" s="159"/>
      <c r="DLB62" s="159"/>
      <c r="DLC62" s="159"/>
      <c r="DLD62" s="159"/>
      <c r="DLE62" s="159"/>
      <c r="DLF62" s="159"/>
      <c r="DLG62" s="159"/>
      <c r="DLH62" s="159"/>
      <c r="DLI62" s="159"/>
      <c r="DLJ62" s="159"/>
      <c r="DLK62" s="159"/>
      <c r="DLL62" s="159"/>
      <c r="DLM62" s="159"/>
      <c r="DLN62" s="159"/>
      <c r="DLO62" s="159"/>
      <c r="DLP62" s="159"/>
      <c r="DLQ62" s="159"/>
      <c r="DLR62" s="159"/>
      <c r="DLS62" s="159"/>
      <c r="DLT62" s="159"/>
      <c r="DLU62" s="159"/>
      <c r="DLV62" s="159"/>
      <c r="DLW62" s="159"/>
      <c r="DLX62" s="159"/>
      <c r="DLY62" s="159"/>
      <c r="DLZ62" s="159"/>
      <c r="DMA62" s="159"/>
      <c r="DMB62" s="159"/>
      <c r="DMC62" s="159"/>
      <c r="DMD62" s="159"/>
      <c r="DME62" s="159"/>
      <c r="DMF62" s="159"/>
      <c r="DMG62" s="159"/>
      <c r="DMH62" s="159"/>
      <c r="DMI62" s="159"/>
      <c r="DMJ62" s="159"/>
      <c r="DMK62" s="159"/>
      <c r="DML62" s="159"/>
      <c r="DMM62" s="159"/>
      <c r="DMN62" s="159"/>
      <c r="DMO62" s="159"/>
      <c r="DMP62" s="159"/>
      <c r="DMQ62" s="159"/>
      <c r="DMR62" s="159"/>
      <c r="DMS62" s="159"/>
      <c r="DMT62" s="159"/>
      <c r="DMU62" s="159"/>
      <c r="DMV62" s="159"/>
      <c r="DMW62" s="159"/>
      <c r="DMX62" s="159"/>
      <c r="DMY62" s="159"/>
      <c r="DMZ62" s="159"/>
      <c r="DNA62" s="159"/>
      <c r="DNB62" s="159"/>
      <c r="DNC62" s="159"/>
      <c r="DND62" s="159"/>
      <c r="DNE62" s="159"/>
      <c r="DNF62" s="159"/>
      <c r="DNG62" s="159"/>
      <c r="DNH62" s="159"/>
      <c r="DNI62" s="159"/>
      <c r="DNJ62" s="159"/>
      <c r="DNK62" s="159"/>
      <c r="DNL62" s="159"/>
      <c r="DNM62" s="159"/>
      <c r="DNN62" s="159"/>
      <c r="DNO62" s="159"/>
      <c r="DNP62" s="159"/>
      <c r="DNQ62" s="159"/>
      <c r="DNR62" s="159"/>
      <c r="DNS62" s="159"/>
      <c r="DNT62" s="159"/>
      <c r="DNU62" s="159"/>
      <c r="DNV62" s="159"/>
      <c r="DNW62" s="159"/>
      <c r="DNX62" s="159"/>
      <c r="DNY62" s="159"/>
      <c r="DNZ62" s="159"/>
      <c r="DOA62" s="159"/>
      <c r="DOB62" s="159"/>
      <c r="DOC62" s="159"/>
      <c r="DOD62" s="159"/>
      <c r="DOE62" s="159"/>
      <c r="DOF62" s="159"/>
      <c r="DOG62" s="159"/>
      <c r="DOH62" s="159"/>
      <c r="DOI62" s="159"/>
      <c r="DOJ62" s="159"/>
      <c r="DOK62" s="159"/>
      <c r="DOL62" s="159"/>
      <c r="DOM62" s="159"/>
      <c r="DON62" s="159"/>
      <c r="DOO62" s="159"/>
      <c r="DOP62" s="159"/>
      <c r="DOQ62" s="159"/>
      <c r="DOR62" s="159"/>
      <c r="DOS62" s="159"/>
      <c r="DOT62" s="159"/>
      <c r="DOU62" s="159"/>
      <c r="DOV62" s="159"/>
      <c r="DOW62" s="159"/>
      <c r="DOX62" s="159"/>
      <c r="DOY62" s="159"/>
      <c r="DOZ62" s="159"/>
      <c r="DPA62" s="159"/>
      <c r="DPB62" s="159"/>
      <c r="DPC62" s="159"/>
      <c r="DPD62" s="159"/>
      <c r="DPE62" s="159"/>
      <c r="DPF62" s="159"/>
      <c r="DPG62" s="159"/>
      <c r="DPH62" s="159"/>
      <c r="DPI62" s="159"/>
      <c r="DPJ62" s="159"/>
      <c r="DPK62" s="159"/>
      <c r="DPL62" s="159"/>
      <c r="DPM62" s="159"/>
      <c r="DPN62" s="159"/>
      <c r="DPO62" s="159"/>
      <c r="DPP62" s="159"/>
      <c r="DPQ62" s="159"/>
      <c r="DPR62" s="159"/>
      <c r="DPS62" s="159"/>
      <c r="DPT62" s="159"/>
      <c r="DPU62" s="159"/>
      <c r="DPV62" s="159"/>
      <c r="DPW62" s="159"/>
      <c r="DPX62" s="159"/>
      <c r="DPY62" s="159"/>
      <c r="DPZ62" s="159"/>
      <c r="DQA62" s="159"/>
      <c r="DQB62" s="159"/>
      <c r="DQC62" s="159"/>
      <c r="DQD62" s="159"/>
      <c r="DQE62" s="159"/>
      <c r="DQF62" s="159"/>
      <c r="DQG62" s="159"/>
      <c r="DQH62" s="159"/>
      <c r="DQI62" s="159"/>
      <c r="DQJ62" s="159"/>
      <c r="DQK62" s="159"/>
      <c r="DQL62" s="159"/>
      <c r="DQM62" s="159"/>
      <c r="DQN62" s="159"/>
      <c r="DQO62" s="159"/>
      <c r="DQP62" s="159"/>
      <c r="DQQ62" s="159"/>
      <c r="DQR62" s="159"/>
      <c r="DQS62" s="159"/>
      <c r="DQT62" s="159"/>
      <c r="DQU62" s="159"/>
      <c r="DQV62" s="159"/>
      <c r="DQW62" s="159"/>
      <c r="DQX62" s="159"/>
      <c r="DQY62" s="159"/>
      <c r="DQZ62" s="159"/>
      <c r="DRA62" s="159"/>
      <c r="DRB62" s="159"/>
      <c r="DRC62" s="159"/>
      <c r="DRD62" s="159"/>
      <c r="DRE62" s="159"/>
      <c r="DRF62" s="159"/>
      <c r="DRG62" s="159"/>
      <c r="DRH62" s="159"/>
      <c r="DRI62" s="159"/>
      <c r="DRJ62" s="159"/>
      <c r="DRK62" s="159"/>
      <c r="DRL62" s="159"/>
      <c r="DRM62" s="159"/>
      <c r="DRN62" s="159"/>
      <c r="DRO62" s="159"/>
      <c r="DRP62" s="159"/>
      <c r="DRQ62" s="159"/>
      <c r="DRR62" s="159"/>
      <c r="DRS62" s="159"/>
      <c r="DRT62" s="159"/>
      <c r="DRU62" s="159"/>
      <c r="DRV62" s="159"/>
      <c r="DRW62" s="159"/>
      <c r="DRX62" s="159"/>
      <c r="DRY62" s="159"/>
      <c r="DRZ62" s="159"/>
      <c r="DSA62" s="159"/>
      <c r="DSB62" s="159"/>
      <c r="DSC62" s="159"/>
      <c r="DSD62" s="159"/>
      <c r="DSE62" s="159"/>
      <c r="DSF62" s="159"/>
      <c r="DSG62" s="159"/>
      <c r="DSH62" s="159"/>
      <c r="DSI62" s="159"/>
      <c r="DSJ62" s="159"/>
      <c r="DSK62" s="159"/>
      <c r="DSL62" s="159"/>
      <c r="DSM62" s="159"/>
      <c r="DSN62" s="159"/>
      <c r="DSO62" s="159"/>
      <c r="DSP62" s="159"/>
      <c r="DSQ62" s="159"/>
      <c r="DSR62" s="159"/>
      <c r="DSS62" s="159"/>
      <c r="DST62" s="159"/>
      <c r="DSU62" s="159"/>
      <c r="DSV62" s="159"/>
      <c r="DSW62" s="159"/>
      <c r="DSX62" s="159"/>
      <c r="DSY62" s="159"/>
      <c r="DSZ62" s="159"/>
      <c r="DTA62" s="159"/>
      <c r="DTB62" s="159"/>
      <c r="DTC62" s="159"/>
      <c r="DTD62" s="159"/>
      <c r="DTE62" s="159"/>
      <c r="DTF62" s="159"/>
      <c r="DTG62" s="159"/>
      <c r="DTH62" s="159"/>
      <c r="DTI62" s="159"/>
      <c r="DTJ62" s="159"/>
      <c r="DTK62" s="159"/>
      <c r="DTL62" s="159"/>
      <c r="DTM62" s="159"/>
      <c r="DTN62" s="159"/>
      <c r="DTO62" s="159"/>
      <c r="DTP62" s="159"/>
      <c r="DTQ62" s="159"/>
      <c r="DTR62" s="159"/>
      <c r="DTS62" s="159"/>
      <c r="DTT62" s="159"/>
      <c r="DTU62" s="159"/>
      <c r="DTV62" s="159"/>
      <c r="DTW62" s="159"/>
      <c r="DTX62" s="159"/>
      <c r="DTY62" s="159"/>
      <c r="DTZ62" s="159"/>
      <c r="DUA62" s="159"/>
      <c r="DUB62" s="159"/>
      <c r="DUC62" s="159"/>
      <c r="DUD62" s="159"/>
      <c r="DUE62" s="159"/>
      <c r="DUF62" s="159"/>
      <c r="DUG62" s="159"/>
      <c r="DUH62" s="159"/>
      <c r="DUI62" s="159"/>
      <c r="DUJ62" s="159"/>
      <c r="DUK62" s="159"/>
      <c r="DUL62" s="159"/>
      <c r="DUM62" s="159"/>
      <c r="DUN62" s="159"/>
      <c r="DUO62" s="159"/>
      <c r="DUP62" s="159"/>
      <c r="DUQ62" s="159"/>
      <c r="DUR62" s="159"/>
      <c r="DUS62" s="159"/>
      <c r="DUT62" s="159"/>
      <c r="DUU62" s="159"/>
      <c r="DUV62" s="159"/>
      <c r="DUW62" s="159"/>
      <c r="DUX62" s="159"/>
      <c r="DUY62" s="159"/>
      <c r="DUZ62" s="159"/>
      <c r="DVA62" s="159"/>
      <c r="DVB62" s="159"/>
      <c r="DVC62" s="159"/>
      <c r="DVD62" s="159"/>
      <c r="DVE62" s="159"/>
      <c r="DVF62" s="159"/>
      <c r="DVG62" s="159"/>
      <c r="DVH62" s="159"/>
      <c r="DVI62" s="159"/>
      <c r="DVJ62" s="159"/>
      <c r="DVK62" s="159"/>
      <c r="DVL62" s="159"/>
      <c r="DVM62" s="159"/>
      <c r="DVN62" s="159"/>
      <c r="DVO62" s="159"/>
      <c r="DVP62" s="159"/>
      <c r="DVQ62" s="159"/>
      <c r="DVR62" s="159"/>
      <c r="DVS62" s="159"/>
      <c r="DVT62" s="159"/>
      <c r="DVU62" s="159"/>
      <c r="DVV62" s="159"/>
      <c r="DVW62" s="159"/>
      <c r="DVX62" s="159"/>
      <c r="DVY62" s="159"/>
      <c r="DVZ62" s="159"/>
      <c r="DWA62" s="159"/>
      <c r="DWB62" s="159"/>
      <c r="DWC62" s="159"/>
      <c r="DWD62" s="159"/>
      <c r="DWE62" s="159"/>
      <c r="DWF62" s="159"/>
      <c r="DWG62" s="159"/>
      <c r="DWH62" s="159"/>
      <c r="DWI62" s="159"/>
      <c r="DWJ62" s="159"/>
      <c r="DWK62" s="159"/>
      <c r="DWL62" s="159"/>
      <c r="DWM62" s="159"/>
      <c r="DWN62" s="159"/>
      <c r="DWO62" s="159"/>
      <c r="DWP62" s="159"/>
      <c r="DWQ62" s="159"/>
      <c r="DWR62" s="159"/>
      <c r="DWS62" s="159"/>
      <c r="DWT62" s="159"/>
      <c r="DWU62" s="159"/>
      <c r="DWV62" s="159"/>
      <c r="DWW62" s="159"/>
      <c r="DWX62" s="159"/>
      <c r="DWY62" s="159"/>
      <c r="DWZ62" s="159"/>
      <c r="DXA62" s="159"/>
      <c r="DXB62" s="159"/>
      <c r="DXC62" s="159"/>
      <c r="DXD62" s="159"/>
      <c r="DXE62" s="159"/>
      <c r="DXF62" s="159"/>
      <c r="DXG62" s="159"/>
      <c r="DXH62" s="159"/>
      <c r="DXI62" s="159"/>
      <c r="DXJ62" s="159"/>
      <c r="DXK62" s="159"/>
      <c r="DXL62" s="159"/>
      <c r="DXM62" s="159"/>
      <c r="DXN62" s="159"/>
      <c r="DXO62" s="159"/>
      <c r="DXP62" s="159"/>
      <c r="DXQ62" s="159"/>
      <c r="DXR62" s="159"/>
      <c r="DXS62" s="159"/>
      <c r="DXT62" s="159"/>
      <c r="DXU62" s="159"/>
      <c r="DXV62" s="159"/>
      <c r="DXW62" s="159"/>
      <c r="DXX62" s="159"/>
      <c r="DXY62" s="159"/>
      <c r="DXZ62" s="159"/>
      <c r="DYA62" s="159"/>
      <c r="DYB62" s="159"/>
      <c r="DYC62" s="159"/>
      <c r="DYD62" s="159"/>
      <c r="DYE62" s="159"/>
      <c r="DYF62" s="159"/>
      <c r="DYG62" s="159"/>
      <c r="DYH62" s="159"/>
      <c r="DYI62" s="159"/>
      <c r="DYJ62" s="159"/>
      <c r="DYK62" s="159"/>
      <c r="DYL62" s="159"/>
      <c r="DYM62" s="159"/>
      <c r="DYN62" s="159"/>
      <c r="DYO62" s="159"/>
      <c r="DYP62" s="159"/>
      <c r="DYQ62" s="159"/>
      <c r="DYR62" s="159"/>
      <c r="DYS62" s="159"/>
      <c r="DYT62" s="159"/>
      <c r="DYU62" s="159"/>
      <c r="DYV62" s="159"/>
      <c r="DYW62" s="159"/>
      <c r="DYX62" s="159"/>
      <c r="DYY62" s="159"/>
      <c r="DYZ62" s="159"/>
      <c r="DZA62" s="159"/>
      <c r="DZB62" s="159"/>
      <c r="DZC62" s="159"/>
      <c r="DZD62" s="159"/>
      <c r="DZE62" s="159"/>
      <c r="DZF62" s="159"/>
      <c r="DZG62" s="159"/>
      <c r="DZH62" s="159"/>
      <c r="DZI62" s="159"/>
      <c r="DZJ62" s="159"/>
      <c r="DZK62" s="159"/>
      <c r="DZL62" s="159"/>
      <c r="DZM62" s="159"/>
      <c r="DZN62" s="159"/>
      <c r="DZO62" s="159"/>
      <c r="DZP62" s="159"/>
      <c r="DZQ62" s="159"/>
      <c r="DZR62" s="159"/>
      <c r="DZS62" s="159"/>
      <c r="DZT62" s="159"/>
      <c r="DZU62" s="159"/>
      <c r="DZV62" s="159"/>
      <c r="DZW62" s="159"/>
      <c r="DZX62" s="159"/>
      <c r="DZY62" s="159"/>
      <c r="DZZ62" s="159"/>
      <c r="EAA62" s="159"/>
      <c r="EAB62" s="159"/>
      <c r="EAC62" s="159"/>
      <c r="EAD62" s="159"/>
      <c r="EAE62" s="159"/>
      <c r="EAF62" s="159"/>
      <c r="EAG62" s="159"/>
      <c r="EAH62" s="159"/>
      <c r="EAI62" s="159"/>
      <c r="EAJ62" s="159"/>
      <c r="EAK62" s="159"/>
      <c r="EAL62" s="159"/>
      <c r="EAM62" s="159"/>
      <c r="EAN62" s="159"/>
      <c r="EAO62" s="159"/>
      <c r="EAP62" s="159"/>
      <c r="EAQ62" s="159"/>
      <c r="EAR62" s="159"/>
      <c r="EAS62" s="159"/>
      <c r="EAT62" s="159"/>
      <c r="EAU62" s="159"/>
      <c r="EAV62" s="159"/>
      <c r="EAW62" s="159"/>
      <c r="EAX62" s="159"/>
      <c r="EAY62" s="159"/>
      <c r="EAZ62" s="159"/>
      <c r="EBA62" s="159"/>
      <c r="EBB62" s="159"/>
      <c r="EBC62" s="159"/>
      <c r="EBD62" s="159"/>
      <c r="EBE62" s="159"/>
      <c r="EBF62" s="159"/>
      <c r="EBG62" s="159"/>
      <c r="EBH62" s="159"/>
      <c r="EBI62" s="159"/>
      <c r="EBJ62" s="159"/>
      <c r="EBK62" s="159"/>
      <c r="EBL62" s="159"/>
      <c r="EBM62" s="159"/>
      <c r="EBN62" s="159"/>
      <c r="EBO62" s="159"/>
      <c r="EBP62" s="159"/>
      <c r="EBQ62" s="159"/>
      <c r="EBR62" s="159"/>
      <c r="EBS62" s="159"/>
      <c r="EBT62" s="159"/>
      <c r="EBU62" s="159"/>
      <c r="EBV62" s="159"/>
      <c r="EBW62" s="159"/>
      <c r="EBX62" s="159"/>
      <c r="EBY62" s="159"/>
      <c r="EBZ62" s="159"/>
      <c r="ECA62" s="159"/>
      <c r="ECB62" s="159"/>
      <c r="ECC62" s="159"/>
      <c r="ECD62" s="159"/>
      <c r="ECE62" s="159"/>
      <c r="ECF62" s="159"/>
      <c r="ECG62" s="159"/>
      <c r="ECH62" s="159"/>
      <c r="ECI62" s="159"/>
      <c r="ECJ62" s="159"/>
      <c r="ECK62" s="159"/>
      <c r="ECL62" s="159"/>
      <c r="ECM62" s="159"/>
      <c r="ECN62" s="159"/>
      <c r="ECO62" s="159"/>
      <c r="ECP62" s="159"/>
      <c r="ECQ62" s="159"/>
      <c r="ECR62" s="159"/>
      <c r="ECS62" s="159"/>
      <c r="ECT62" s="159"/>
      <c r="ECU62" s="159"/>
      <c r="ECV62" s="159"/>
      <c r="ECW62" s="159"/>
      <c r="ECX62" s="159"/>
      <c r="ECY62" s="159"/>
      <c r="ECZ62" s="159"/>
      <c r="EDA62" s="159"/>
      <c r="EDB62" s="159"/>
      <c r="EDC62" s="159"/>
      <c r="EDD62" s="159"/>
      <c r="EDE62" s="159"/>
      <c r="EDF62" s="159"/>
      <c r="EDG62" s="159"/>
      <c r="EDH62" s="159"/>
      <c r="EDI62" s="159"/>
      <c r="EDJ62" s="159"/>
      <c r="EDK62" s="159"/>
      <c r="EDL62" s="159"/>
      <c r="EDM62" s="159"/>
      <c r="EDN62" s="159"/>
      <c r="EDO62" s="159"/>
      <c r="EDP62" s="159"/>
      <c r="EDQ62" s="159"/>
      <c r="EDR62" s="159"/>
      <c r="EDS62" s="159"/>
      <c r="EDT62" s="159"/>
      <c r="EDU62" s="159"/>
      <c r="EDV62" s="159"/>
      <c r="EDW62" s="159"/>
      <c r="EDX62" s="159"/>
      <c r="EDY62" s="159"/>
      <c r="EDZ62" s="159"/>
      <c r="EEA62" s="159"/>
      <c r="EEB62" s="159"/>
      <c r="EEC62" s="159"/>
      <c r="EED62" s="159"/>
      <c r="EEE62" s="159"/>
      <c r="EEF62" s="159"/>
      <c r="EEG62" s="159"/>
      <c r="EEH62" s="159"/>
      <c r="EEI62" s="159"/>
      <c r="EEJ62" s="159"/>
      <c r="EEK62" s="159"/>
      <c r="EEL62" s="159"/>
      <c r="EEM62" s="159"/>
      <c r="EEN62" s="159"/>
      <c r="EEO62" s="159"/>
      <c r="EEP62" s="159"/>
      <c r="EEQ62" s="159"/>
      <c r="EER62" s="159"/>
      <c r="EES62" s="159"/>
      <c r="EET62" s="159"/>
      <c r="EEU62" s="159"/>
      <c r="EEV62" s="159"/>
      <c r="EEW62" s="159"/>
      <c r="EEX62" s="159"/>
      <c r="EEY62" s="159"/>
      <c r="EEZ62" s="159"/>
      <c r="EFA62" s="159"/>
      <c r="EFB62" s="159"/>
      <c r="EFC62" s="159"/>
      <c r="EFD62" s="159"/>
      <c r="EFE62" s="159"/>
      <c r="EFF62" s="159"/>
      <c r="EFG62" s="159"/>
      <c r="EFH62" s="159"/>
      <c r="EFI62" s="159"/>
      <c r="EFJ62" s="159"/>
      <c r="EFK62" s="159"/>
      <c r="EFL62" s="159"/>
      <c r="EFM62" s="159"/>
      <c r="EFN62" s="159"/>
      <c r="EFO62" s="159"/>
      <c r="EFP62" s="159"/>
      <c r="EFQ62" s="159"/>
      <c r="EFR62" s="159"/>
      <c r="EFS62" s="159"/>
      <c r="EFT62" s="159"/>
      <c r="EFU62" s="159"/>
      <c r="EFV62" s="159"/>
      <c r="EFW62" s="159"/>
      <c r="EFX62" s="159"/>
      <c r="EFY62" s="159"/>
      <c r="EFZ62" s="159"/>
      <c r="EGA62" s="159"/>
      <c r="EGB62" s="159"/>
      <c r="EGC62" s="159"/>
      <c r="EGD62" s="159"/>
      <c r="EGE62" s="159"/>
      <c r="EGF62" s="159"/>
      <c r="EGG62" s="159"/>
      <c r="EGH62" s="159"/>
      <c r="EGI62" s="159"/>
      <c r="EGJ62" s="159"/>
      <c r="EGK62" s="159"/>
      <c r="EGL62" s="159"/>
      <c r="EGM62" s="159"/>
      <c r="EGN62" s="159"/>
      <c r="EGO62" s="159"/>
      <c r="EGP62" s="159"/>
      <c r="EGQ62" s="159"/>
      <c r="EGR62" s="159"/>
      <c r="EGS62" s="159"/>
      <c r="EGT62" s="159"/>
      <c r="EGU62" s="159"/>
      <c r="EGV62" s="159"/>
      <c r="EGW62" s="159"/>
      <c r="EGX62" s="159"/>
      <c r="EGY62" s="159"/>
      <c r="EGZ62" s="159"/>
      <c r="EHA62" s="159"/>
      <c r="EHB62" s="159"/>
      <c r="EHC62" s="159"/>
      <c r="EHD62" s="159"/>
      <c r="EHE62" s="159"/>
      <c r="EHF62" s="159"/>
      <c r="EHG62" s="159"/>
      <c r="EHH62" s="159"/>
      <c r="EHI62" s="159"/>
      <c r="EHJ62" s="159"/>
      <c r="EHK62" s="159"/>
      <c r="EHL62" s="159"/>
      <c r="EHM62" s="159"/>
      <c r="EHN62" s="159"/>
      <c r="EHO62" s="159"/>
      <c r="EHP62" s="159"/>
      <c r="EHQ62" s="159"/>
      <c r="EHR62" s="159"/>
      <c r="EHS62" s="159"/>
      <c r="EHT62" s="159"/>
      <c r="EHU62" s="159"/>
      <c r="EHV62" s="159"/>
      <c r="EHW62" s="159"/>
      <c r="EHX62" s="159"/>
      <c r="EHY62" s="159"/>
      <c r="EHZ62" s="159"/>
      <c r="EIA62" s="159"/>
      <c r="EIB62" s="159"/>
      <c r="EIC62" s="159"/>
      <c r="EID62" s="159"/>
      <c r="EIE62" s="159"/>
      <c r="EIF62" s="159"/>
      <c r="EIG62" s="159"/>
      <c r="EIH62" s="159"/>
      <c r="EII62" s="159"/>
      <c r="EIJ62" s="159"/>
      <c r="EIK62" s="159"/>
      <c r="EIL62" s="159"/>
      <c r="EIM62" s="159"/>
      <c r="EIN62" s="159"/>
      <c r="EIO62" s="159"/>
      <c r="EIP62" s="159"/>
      <c r="EIQ62" s="159"/>
      <c r="EIR62" s="159"/>
      <c r="EIS62" s="159"/>
      <c r="EIT62" s="159"/>
      <c r="EIU62" s="159"/>
      <c r="EIV62" s="159"/>
      <c r="EIW62" s="159"/>
      <c r="EIX62" s="159"/>
      <c r="EIY62" s="159"/>
      <c r="EIZ62" s="159"/>
      <c r="EJA62" s="159"/>
      <c r="EJB62" s="159"/>
      <c r="EJC62" s="159"/>
      <c r="EJD62" s="159"/>
      <c r="EJE62" s="159"/>
      <c r="EJF62" s="159"/>
      <c r="EJG62" s="159"/>
      <c r="EJH62" s="159"/>
      <c r="EJI62" s="159"/>
      <c r="EJJ62" s="159"/>
      <c r="EJK62" s="159"/>
      <c r="EJL62" s="159"/>
      <c r="EJM62" s="159"/>
      <c r="EJN62" s="159"/>
      <c r="EJO62" s="159"/>
      <c r="EJP62" s="159"/>
      <c r="EJQ62" s="159"/>
      <c r="EJR62" s="159"/>
      <c r="EJS62" s="159"/>
      <c r="EJT62" s="159"/>
      <c r="EJU62" s="159"/>
      <c r="EJV62" s="159"/>
      <c r="EJW62" s="159"/>
      <c r="EJX62" s="159"/>
      <c r="EJY62" s="159"/>
      <c r="EJZ62" s="159"/>
      <c r="EKA62" s="159"/>
      <c r="EKB62" s="159"/>
      <c r="EKC62" s="159"/>
      <c r="EKD62" s="159"/>
      <c r="EKE62" s="159"/>
      <c r="EKF62" s="159"/>
      <c r="EKG62" s="159"/>
      <c r="EKH62" s="159"/>
      <c r="EKI62" s="159"/>
      <c r="EKJ62" s="159"/>
      <c r="EKK62" s="159"/>
      <c r="EKL62" s="159"/>
      <c r="EKM62" s="159"/>
      <c r="EKN62" s="159"/>
      <c r="EKO62" s="159"/>
      <c r="EKP62" s="159"/>
      <c r="EKQ62" s="159"/>
      <c r="EKR62" s="159"/>
      <c r="EKS62" s="159"/>
      <c r="EKT62" s="159"/>
      <c r="EKU62" s="159"/>
      <c r="EKV62" s="159"/>
      <c r="EKW62" s="159"/>
      <c r="EKX62" s="159"/>
      <c r="EKY62" s="159"/>
      <c r="EKZ62" s="159"/>
      <c r="ELA62" s="159"/>
      <c r="ELB62" s="159"/>
      <c r="ELC62" s="159"/>
      <c r="ELD62" s="159"/>
      <c r="ELE62" s="159"/>
      <c r="ELF62" s="159"/>
      <c r="ELG62" s="159"/>
      <c r="ELH62" s="159"/>
      <c r="ELI62" s="159"/>
      <c r="ELJ62" s="159"/>
      <c r="ELK62" s="159"/>
      <c r="ELL62" s="159"/>
      <c r="ELM62" s="159"/>
      <c r="ELN62" s="159"/>
      <c r="ELO62" s="159"/>
      <c r="ELP62" s="159"/>
      <c r="ELQ62" s="159"/>
      <c r="ELR62" s="159"/>
      <c r="ELS62" s="159"/>
      <c r="ELT62" s="159"/>
      <c r="ELU62" s="159"/>
      <c r="ELV62" s="159"/>
      <c r="ELW62" s="159"/>
      <c r="ELX62" s="159"/>
      <c r="ELY62" s="159"/>
      <c r="ELZ62" s="159"/>
      <c r="EMA62" s="159"/>
      <c r="EMB62" s="159"/>
      <c r="EMC62" s="159"/>
      <c r="EMD62" s="159"/>
      <c r="EME62" s="159"/>
      <c r="EMF62" s="159"/>
      <c r="EMG62" s="159"/>
      <c r="EMH62" s="159"/>
      <c r="EMI62" s="159"/>
      <c r="EMJ62" s="159"/>
      <c r="EMK62" s="159"/>
      <c r="EML62" s="159"/>
      <c r="EMM62" s="159"/>
      <c r="EMN62" s="159"/>
      <c r="EMO62" s="159"/>
      <c r="EMP62" s="159"/>
      <c r="EMQ62" s="159"/>
      <c r="EMR62" s="159"/>
      <c r="EMS62" s="159"/>
      <c r="EMT62" s="159"/>
      <c r="EMU62" s="159"/>
      <c r="EMV62" s="159"/>
      <c r="EMW62" s="159"/>
      <c r="EMX62" s="159"/>
      <c r="EMY62" s="159"/>
      <c r="EMZ62" s="159"/>
      <c r="ENA62" s="159"/>
      <c r="ENB62" s="159"/>
      <c r="ENC62" s="159"/>
      <c r="END62" s="159"/>
      <c r="ENE62" s="159"/>
      <c r="ENF62" s="159"/>
      <c r="ENG62" s="159"/>
      <c r="ENH62" s="159"/>
      <c r="ENI62" s="159"/>
      <c r="ENJ62" s="159"/>
      <c r="ENK62" s="159"/>
      <c r="ENL62" s="159"/>
      <c r="ENM62" s="159"/>
      <c r="ENN62" s="159"/>
      <c r="ENO62" s="159"/>
      <c r="ENP62" s="159"/>
      <c r="ENQ62" s="159"/>
      <c r="ENR62" s="159"/>
      <c r="ENS62" s="159"/>
      <c r="ENT62" s="159"/>
      <c r="ENU62" s="159"/>
      <c r="ENV62" s="159"/>
      <c r="ENW62" s="159"/>
      <c r="ENX62" s="159"/>
      <c r="ENY62" s="159"/>
      <c r="ENZ62" s="159"/>
      <c r="EOA62" s="159"/>
      <c r="EOB62" s="159"/>
      <c r="EOC62" s="159"/>
      <c r="EOD62" s="159"/>
      <c r="EOE62" s="159"/>
      <c r="EOF62" s="159"/>
      <c r="EOG62" s="159"/>
      <c r="EOH62" s="159"/>
      <c r="EOI62" s="159"/>
      <c r="EOJ62" s="159"/>
      <c r="EOK62" s="159"/>
      <c r="EOL62" s="159"/>
      <c r="EOM62" s="159"/>
      <c r="EON62" s="159"/>
      <c r="EOO62" s="159"/>
      <c r="EOP62" s="159"/>
      <c r="EOQ62" s="159"/>
      <c r="EOR62" s="159"/>
      <c r="EOS62" s="159"/>
      <c r="EOT62" s="159"/>
      <c r="EOU62" s="159"/>
      <c r="EOV62" s="159"/>
      <c r="EOW62" s="159"/>
      <c r="EOX62" s="159"/>
      <c r="EOY62" s="159"/>
      <c r="EOZ62" s="159"/>
      <c r="EPA62" s="159"/>
      <c r="EPB62" s="159"/>
      <c r="EPC62" s="159"/>
      <c r="EPD62" s="159"/>
      <c r="EPE62" s="159"/>
      <c r="EPF62" s="159"/>
      <c r="EPG62" s="159"/>
      <c r="EPH62" s="159"/>
      <c r="EPI62" s="159"/>
      <c r="EPJ62" s="159"/>
      <c r="EPK62" s="159"/>
      <c r="EPL62" s="159"/>
      <c r="EPM62" s="159"/>
      <c r="EPN62" s="159"/>
      <c r="EPO62" s="159"/>
      <c r="EPP62" s="159"/>
      <c r="EPQ62" s="159"/>
      <c r="EPR62" s="159"/>
      <c r="EPS62" s="159"/>
      <c r="EPT62" s="159"/>
      <c r="EPU62" s="159"/>
      <c r="EPV62" s="159"/>
      <c r="EPW62" s="159"/>
      <c r="EPX62" s="159"/>
      <c r="EPY62" s="159"/>
      <c r="EPZ62" s="159"/>
      <c r="EQA62" s="159"/>
      <c r="EQB62" s="159"/>
      <c r="EQC62" s="159"/>
      <c r="EQD62" s="159"/>
      <c r="EQE62" s="159"/>
      <c r="EQF62" s="159"/>
      <c r="EQG62" s="159"/>
      <c r="EQH62" s="159"/>
      <c r="EQI62" s="159"/>
      <c r="EQJ62" s="159"/>
      <c r="EQK62" s="159"/>
      <c r="EQL62" s="159"/>
      <c r="EQM62" s="159"/>
      <c r="EQN62" s="159"/>
      <c r="EQO62" s="159"/>
      <c r="EQP62" s="159"/>
      <c r="EQQ62" s="159"/>
      <c r="EQR62" s="159"/>
      <c r="EQS62" s="159"/>
      <c r="EQT62" s="159"/>
      <c r="EQU62" s="159"/>
      <c r="EQV62" s="159"/>
      <c r="EQW62" s="159"/>
      <c r="EQX62" s="159"/>
      <c r="EQY62" s="159"/>
      <c r="EQZ62" s="159"/>
      <c r="ERA62" s="159"/>
      <c r="ERB62" s="159"/>
      <c r="ERC62" s="159"/>
      <c r="ERD62" s="159"/>
      <c r="ERE62" s="159"/>
      <c r="ERF62" s="159"/>
      <c r="ERG62" s="159"/>
      <c r="ERH62" s="159"/>
      <c r="ERI62" s="159"/>
      <c r="ERJ62" s="159"/>
      <c r="ERK62" s="159"/>
      <c r="ERL62" s="159"/>
      <c r="ERM62" s="159"/>
      <c r="ERN62" s="159"/>
      <c r="ERO62" s="159"/>
      <c r="ERP62" s="159"/>
      <c r="ERQ62" s="159"/>
      <c r="ERR62" s="159"/>
      <c r="ERS62" s="159"/>
      <c r="ERT62" s="159"/>
      <c r="ERU62" s="159"/>
      <c r="ERV62" s="159"/>
      <c r="ERW62" s="159"/>
      <c r="ERX62" s="159"/>
      <c r="ERY62" s="159"/>
      <c r="ERZ62" s="159"/>
      <c r="ESA62" s="159"/>
      <c r="ESB62" s="159"/>
      <c r="ESC62" s="159"/>
      <c r="ESD62" s="159"/>
      <c r="ESE62" s="159"/>
      <c r="ESF62" s="159"/>
      <c r="ESG62" s="159"/>
      <c r="ESH62" s="159"/>
      <c r="ESI62" s="159"/>
      <c r="ESJ62" s="159"/>
      <c r="ESK62" s="159"/>
      <c r="ESL62" s="159"/>
      <c r="ESM62" s="159"/>
      <c r="ESN62" s="159"/>
      <c r="ESO62" s="159"/>
      <c r="ESP62" s="159"/>
      <c r="ESQ62" s="159"/>
      <c r="ESR62" s="159"/>
      <c r="ESS62" s="159"/>
      <c r="EST62" s="159"/>
      <c r="ESU62" s="159"/>
      <c r="ESV62" s="159"/>
      <c r="ESW62" s="159"/>
      <c r="ESX62" s="159"/>
      <c r="ESY62" s="159"/>
      <c r="ESZ62" s="159"/>
      <c r="ETA62" s="159"/>
      <c r="ETB62" s="159"/>
      <c r="ETC62" s="159"/>
      <c r="ETD62" s="159"/>
      <c r="ETE62" s="159"/>
      <c r="ETF62" s="159"/>
      <c r="ETG62" s="159"/>
      <c r="ETH62" s="159"/>
      <c r="ETI62" s="159"/>
      <c r="ETJ62" s="159"/>
      <c r="ETK62" s="159"/>
      <c r="ETL62" s="159"/>
      <c r="ETM62" s="159"/>
      <c r="ETN62" s="159"/>
      <c r="ETO62" s="159"/>
      <c r="ETP62" s="159"/>
      <c r="ETQ62" s="159"/>
      <c r="ETR62" s="159"/>
      <c r="ETS62" s="159"/>
      <c r="ETT62" s="159"/>
      <c r="ETU62" s="159"/>
      <c r="ETV62" s="159"/>
      <c r="ETW62" s="159"/>
      <c r="ETX62" s="159"/>
      <c r="ETY62" s="159"/>
      <c r="ETZ62" s="159"/>
      <c r="EUA62" s="159"/>
      <c r="EUB62" s="159"/>
      <c r="EUC62" s="159"/>
      <c r="EUD62" s="159"/>
      <c r="EUE62" s="159"/>
      <c r="EUF62" s="159"/>
      <c r="EUG62" s="159"/>
      <c r="EUH62" s="159"/>
      <c r="EUI62" s="159"/>
      <c r="EUJ62" s="159"/>
      <c r="EUK62" s="159"/>
      <c r="EUL62" s="159"/>
      <c r="EUM62" s="159"/>
      <c r="EUN62" s="159"/>
      <c r="EUO62" s="159"/>
      <c r="EUP62" s="159"/>
      <c r="EUQ62" s="159"/>
      <c r="EUR62" s="159"/>
      <c r="EUS62" s="159"/>
      <c r="EUT62" s="159"/>
      <c r="EUU62" s="159"/>
      <c r="EUV62" s="159"/>
      <c r="EUW62" s="159"/>
      <c r="EUX62" s="159"/>
      <c r="EUY62" s="159"/>
      <c r="EUZ62" s="159"/>
      <c r="EVA62" s="159"/>
      <c r="EVB62" s="159"/>
      <c r="EVC62" s="159"/>
      <c r="EVD62" s="159"/>
      <c r="EVE62" s="159"/>
      <c r="EVF62" s="159"/>
      <c r="EVG62" s="159"/>
      <c r="EVH62" s="159"/>
      <c r="EVI62" s="159"/>
      <c r="EVJ62" s="159"/>
      <c r="EVK62" s="159"/>
      <c r="EVL62" s="159"/>
      <c r="EVM62" s="159"/>
      <c r="EVN62" s="159"/>
      <c r="EVO62" s="159"/>
      <c r="EVP62" s="159"/>
      <c r="EVQ62" s="159"/>
      <c r="EVR62" s="159"/>
      <c r="EVS62" s="159"/>
      <c r="EVT62" s="159"/>
      <c r="EVU62" s="159"/>
      <c r="EVV62" s="159"/>
      <c r="EVW62" s="159"/>
      <c r="EVX62" s="159"/>
      <c r="EVY62" s="159"/>
      <c r="EVZ62" s="159"/>
      <c r="EWA62" s="159"/>
      <c r="EWB62" s="159"/>
      <c r="EWC62" s="159"/>
      <c r="EWD62" s="159"/>
      <c r="EWE62" s="159"/>
      <c r="EWF62" s="159"/>
      <c r="EWG62" s="159"/>
      <c r="EWH62" s="159"/>
      <c r="EWI62" s="159"/>
      <c r="EWJ62" s="159"/>
      <c r="EWK62" s="159"/>
      <c r="EWL62" s="159"/>
      <c r="EWM62" s="159"/>
      <c r="EWN62" s="159"/>
      <c r="EWO62" s="159"/>
      <c r="EWP62" s="159"/>
      <c r="EWQ62" s="159"/>
      <c r="EWR62" s="159"/>
      <c r="EWS62" s="159"/>
      <c r="EWT62" s="159"/>
      <c r="EWU62" s="159"/>
      <c r="EWV62" s="159"/>
      <c r="EWW62" s="159"/>
      <c r="EWX62" s="159"/>
      <c r="EWY62" s="159"/>
      <c r="EWZ62" s="159"/>
      <c r="EXA62" s="159"/>
      <c r="EXB62" s="159"/>
      <c r="EXC62" s="159"/>
      <c r="EXD62" s="159"/>
      <c r="EXE62" s="159"/>
      <c r="EXF62" s="159"/>
      <c r="EXG62" s="159"/>
      <c r="EXH62" s="159"/>
      <c r="EXI62" s="159"/>
      <c r="EXJ62" s="159"/>
      <c r="EXK62" s="159"/>
      <c r="EXL62" s="159"/>
      <c r="EXM62" s="159"/>
      <c r="EXN62" s="159"/>
      <c r="EXO62" s="159"/>
      <c r="EXP62" s="159"/>
      <c r="EXQ62" s="159"/>
      <c r="EXR62" s="159"/>
      <c r="EXS62" s="159"/>
      <c r="EXT62" s="159"/>
      <c r="EXU62" s="159"/>
      <c r="EXV62" s="159"/>
      <c r="EXW62" s="159"/>
      <c r="EXX62" s="159"/>
      <c r="EXY62" s="159"/>
      <c r="EXZ62" s="159"/>
      <c r="EYA62" s="159"/>
      <c r="EYB62" s="159"/>
      <c r="EYC62" s="159"/>
      <c r="EYD62" s="159"/>
      <c r="EYE62" s="159"/>
      <c r="EYF62" s="159"/>
      <c r="EYG62" s="159"/>
      <c r="EYH62" s="159"/>
      <c r="EYI62" s="159"/>
      <c r="EYJ62" s="159"/>
      <c r="EYK62" s="159"/>
      <c r="EYL62" s="159"/>
      <c r="EYM62" s="159"/>
      <c r="EYN62" s="159"/>
      <c r="EYO62" s="159"/>
      <c r="EYP62" s="159"/>
      <c r="EYQ62" s="159"/>
      <c r="EYR62" s="159"/>
      <c r="EYS62" s="159"/>
      <c r="EYT62" s="159"/>
      <c r="EYU62" s="159"/>
      <c r="EYV62" s="159"/>
      <c r="EYW62" s="159"/>
      <c r="EYX62" s="159"/>
      <c r="EYY62" s="159"/>
      <c r="EYZ62" s="159"/>
      <c r="EZA62" s="159"/>
      <c r="EZB62" s="159"/>
      <c r="EZC62" s="159"/>
      <c r="EZD62" s="159"/>
      <c r="EZE62" s="159"/>
      <c r="EZF62" s="159"/>
      <c r="EZG62" s="159"/>
      <c r="EZH62" s="159"/>
      <c r="EZI62" s="159"/>
      <c r="EZJ62" s="159"/>
      <c r="EZK62" s="159"/>
      <c r="EZL62" s="159"/>
      <c r="EZM62" s="159"/>
      <c r="EZN62" s="159"/>
      <c r="EZO62" s="159"/>
      <c r="EZP62" s="159"/>
      <c r="EZQ62" s="159"/>
      <c r="EZR62" s="159"/>
      <c r="EZS62" s="159"/>
      <c r="EZT62" s="159"/>
      <c r="EZU62" s="159"/>
      <c r="EZV62" s="159"/>
      <c r="EZW62" s="159"/>
      <c r="EZX62" s="159"/>
      <c r="EZY62" s="159"/>
      <c r="EZZ62" s="159"/>
      <c r="FAA62" s="159"/>
      <c r="FAB62" s="159"/>
      <c r="FAC62" s="159"/>
      <c r="FAD62" s="159"/>
      <c r="FAE62" s="159"/>
      <c r="FAF62" s="159"/>
      <c r="FAG62" s="159"/>
      <c r="FAH62" s="159"/>
      <c r="FAI62" s="159"/>
      <c r="FAJ62" s="159"/>
      <c r="FAK62" s="159"/>
      <c r="FAL62" s="159"/>
      <c r="FAM62" s="159"/>
      <c r="FAN62" s="159"/>
      <c r="FAO62" s="159"/>
      <c r="FAP62" s="159"/>
      <c r="FAQ62" s="159"/>
      <c r="FAR62" s="159"/>
      <c r="FAS62" s="159"/>
      <c r="FAT62" s="159"/>
      <c r="FAU62" s="159"/>
      <c r="FAV62" s="159"/>
      <c r="FAW62" s="159"/>
      <c r="FAX62" s="159"/>
      <c r="FAY62" s="159"/>
      <c r="FAZ62" s="159"/>
      <c r="FBA62" s="159"/>
      <c r="FBB62" s="159"/>
      <c r="FBC62" s="159"/>
      <c r="FBD62" s="159"/>
      <c r="FBE62" s="159"/>
      <c r="FBF62" s="159"/>
      <c r="FBG62" s="159"/>
      <c r="FBH62" s="159"/>
      <c r="FBI62" s="159"/>
      <c r="FBJ62" s="159"/>
      <c r="FBK62" s="159"/>
      <c r="FBL62" s="159"/>
      <c r="FBM62" s="159"/>
      <c r="FBN62" s="159"/>
      <c r="FBO62" s="159"/>
      <c r="FBP62" s="159"/>
      <c r="FBQ62" s="159"/>
      <c r="FBR62" s="159"/>
      <c r="FBS62" s="159"/>
      <c r="FBT62" s="159"/>
      <c r="FBU62" s="159"/>
      <c r="FBV62" s="159"/>
      <c r="FBW62" s="159"/>
      <c r="FBX62" s="159"/>
      <c r="FBY62" s="159"/>
      <c r="FBZ62" s="159"/>
      <c r="FCA62" s="159"/>
      <c r="FCB62" s="159"/>
      <c r="FCC62" s="159"/>
      <c r="FCD62" s="159"/>
      <c r="FCE62" s="159"/>
      <c r="FCF62" s="159"/>
      <c r="FCG62" s="159"/>
      <c r="FCH62" s="159"/>
      <c r="FCI62" s="159"/>
      <c r="FCJ62" s="159"/>
      <c r="FCK62" s="159"/>
      <c r="FCL62" s="159"/>
      <c r="FCM62" s="159"/>
      <c r="FCN62" s="159"/>
      <c r="FCO62" s="159"/>
      <c r="FCP62" s="159"/>
      <c r="FCQ62" s="159"/>
      <c r="FCR62" s="159"/>
      <c r="FCS62" s="159"/>
      <c r="FCT62" s="159"/>
      <c r="FCU62" s="159"/>
      <c r="FCV62" s="159"/>
      <c r="FCW62" s="159"/>
      <c r="FCX62" s="159"/>
      <c r="FCY62" s="159"/>
      <c r="FCZ62" s="159"/>
      <c r="FDA62" s="159"/>
      <c r="FDB62" s="159"/>
      <c r="FDC62" s="159"/>
      <c r="FDD62" s="159"/>
      <c r="FDE62" s="159"/>
      <c r="FDF62" s="159"/>
      <c r="FDG62" s="159"/>
      <c r="FDH62" s="159"/>
      <c r="FDI62" s="159"/>
      <c r="FDJ62" s="159"/>
      <c r="FDK62" s="159"/>
      <c r="FDL62" s="159"/>
      <c r="FDM62" s="159"/>
      <c r="FDN62" s="159"/>
      <c r="FDO62" s="159"/>
      <c r="FDP62" s="159"/>
      <c r="FDQ62" s="159"/>
      <c r="FDR62" s="159"/>
      <c r="FDS62" s="159"/>
      <c r="FDT62" s="159"/>
      <c r="FDU62" s="159"/>
      <c r="FDV62" s="159"/>
      <c r="FDW62" s="159"/>
      <c r="FDX62" s="159"/>
      <c r="FDY62" s="159"/>
      <c r="FDZ62" s="159"/>
      <c r="FEA62" s="159"/>
      <c r="FEB62" s="159"/>
      <c r="FEC62" s="159"/>
      <c r="FED62" s="159"/>
      <c r="FEE62" s="159"/>
      <c r="FEF62" s="159"/>
      <c r="FEG62" s="159"/>
      <c r="FEH62" s="159"/>
      <c r="FEI62" s="159"/>
      <c r="FEJ62" s="159"/>
      <c r="FEK62" s="159"/>
      <c r="FEL62" s="159"/>
      <c r="FEM62" s="159"/>
      <c r="FEN62" s="159"/>
      <c r="FEO62" s="159"/>
      <c r="FEP62" s="159"/>
      <c r="FEQ62" s="159"/>
      <c r="FER62" s="159"/>
      <c r="FES62" s="159"/>
      <c r="FET62" s="159"/>
      <c r="FEU62" s="159"/>
      <c r="FEV62" s="159"/>
      <c r="FEW62" s="159"/>
      <c r="FEX62" s="159"/>
      <c r="FEY62" s="159"/>
      <c r="FEZ62" s="159"/>
      <c r="FFA62" s="159"/>
      <c r="FFB62" s="159"/>
      <c r="FFC62" s="159"/>
      <c r="FFD62" s="159"/>
      <c r="FFE62" s="159"/>
      <c r="FFF62" s="159"/>
      <c r="FFG62" s="159"/>
      <c r="FFH62" s="159"/>
      <c r="FFI62" s="159"/>
      <c r="FFJ62" s="159"/>
      <c r="FFK62" s="159"/>
      <c r="FFL62" s="159"/>
      <c r="FFM62" s="159"/>
      <c r="FFN62" s="159"/>
      <c r="FFO62" s="159"/>
      <c r="FFP62" s="159"/>
      <c r="FFQ62" s="159"/>
      <c r="FFR62" s="159"/>
      <c r="FFS62" s="159"/>
      <c r="FFT62" s="159"/>
      <c r="FFU62" s="159"/>
      <c r="FFV62" s="159"/>
      <c r="FFW62" s="159"/>
      <c r="FFX62" s="159"/>
      <c r="FFY62" s="159"/>
      <c r="FFZ62" s="159"/>
      <c r="FGA62" s="159"/>
      <c r="FGB62" s="159"/>
      <c r="FGC62" s="159"/>
      <c r="FGD62" s="159"/>
      <c r="FGE62" s="159"/>
      <c r="FGF62" s="159"/>
      <c r="FGG62" s="159"/>
      <c r="FGH62" s="159"/>
      <c r="FGI62" s="159"/>
      <c r="FGJ62" s="159"/>
      <c r="FGK62" s="159"/>
      <c r="FGL62" s="159"/>
      <c r="FGM62" s="159"/>
      <c r="FGN62" s="159"/>
      <c r="FGO62" s="159"/>
      <c r="FGP62" s="159"/>
      <c r="FGQ62" s="159"/>
      <c r="FGR62" s="159"/>
      <c r="FGS62" s="159"/>
      <c r="FGT62" s="159"/>
      <c r="FGU62" s="159"/>
      <c r="FGV62" s="159"/>
      <c r="FGW62" s="159"/>
      <c r="FGX62" s="159"/>
      <c r="FGY62" s="159"/>
      <c r="FGZ62" s="159"/>
      <c r="FHA62" s="159"/>
      <c r="FHB62" s="159"/>
      <c r="FHC62" s="159"/>
      <c r="FHD62" s="159"/>
      <c r="FHE62" s="159"/>
      <c r="FHF62" s="159"/>
      <c r="FHG62" s="159"/>
      <c r="FHH62" s="159"/>
      <c r="FHI62" s="159"/>
      <c r="FHJ62" s="159"/>
      <c r="FHK62" s="159"/>
      <c r="FHL62" s="159"/>
      <c r="FHM62" s="159"/>
      <c r="FHN62" s="159"/>
      <c r="FHO62" s="159"/>
      <c r="FHP62" s="159"/>
      <c r="FHQ62" s="159"/>
      <c r="FHR62" s="159"/>
      <c r="FHS62" s="159"/>
      <c r="FHT62" s="159"/>
      <c r="FHU62" s="159"/>
      <c r="FHV62" s="159"/>
      <c r="FHW62" s="159"/>
      <c r="FHX62" s="159"/>
      <c r="FHY62" s="159"/>
      <c r="FHZ62" s="159"/>
      <c r="FIA62" s="159"/>
      <c r="FIB62" s="159"/>
      <c r="FIC62" s="159"/>
      <c r="FID62" s="159"/>
      <c r="FIE62" s="159"/>
      <c r="FIF62" s="159"/>
      <c r="FIG62" s="159"/>
      <c r="FIH62" s="159"/>
      <c r="FII62" s="159"/>
      <c r="FIJ62" s="159"/>
      <c r="FIK62" s="159"/>
      <c r="FIL62" s="159"/>
      <c r="FIM62" s="159"/>
      <c r="FIN62" s="159"/>
      <c r="FIO62" s="159"/>
      <c r="FIP62" s="159"/>
      <c r="FIQ62" s="159"/>
      <c r="FIR62" s="159"/>
      <c r="FIS62" s="159"/>
      <c r="FIT62" s="159"/>
      <c r="FIU62" s="159"/>
      <c r="FIV62" s="159"/>
      <c r="FIW62" s="159"/>
      <c r="FIX62" s="159"/>
      <c r="FIY62" s="159"/>
      <c r="FIZ62" s="159"/>
      <c r="FJA62" s="159"/>
      <c r="FJB62" s="159"/>
      <c r="FJC62" s="159"/>
      <c r="FJD62" s="159"/>
      <c r="FJE62" s="159"/>
      <c r="FJF62" s="159"/>
      <c r="FJG62" s="159"/>
      <c r="FJH62" s="159"/>
      <c r="FJI62" s="159"/>
      <c r="FJJ62" s="159"/>
      <c r="FJK62" s="159"/>
      <c r="FJL62" s="159"/>
      <c r="FJM62" s="159"/>
      <c r="FJN62" s="159"/>
      <c r="FJO62" s="159"/>
      <c r="FJP62" s="159"/>
      <c r="FJQ62" s="159"/>
      <c r="FJR62" s="159"/>
      <c r="FJS62" s="159"/>
      <c r="FJT62" s="159"/>
      <c r="FJU62" s="159"/>
      <c r="FJV62" s="159"/>
      <c r="FJW62" s="159"/>
      <c r="FJX62" s="159"/>
      <c r="FJY62" s="159"/>
      <c r="FJZ62" s="159"/>
      <c r="FKA62" s="159"/>
      <c r="FKB62" s="159"/>
      <c r="FKC62" s="159"/>
      <c r="FKD62" s="159"/>
      <c r="FKE62" s="159"/>
      <c r="FKF62" s="159"/>
      <c r="FKG62" s="159"/>
      <c r="FKH62" s="159"/>
      <c r="FKI62" s="159"/>
      <c r="FKJ62" s="159"/>
      <c r="FKK62" s="159"/>
      <c r="FKL62" s="159"/>
      <c r="FKM62" s="159"/>
      <c r="FKN62" s="159"/>
      <c r="FKO62" s="159"/>
      <c r="FKP62" s="159"/>
      <c r="FKQ62" s="159"/>
      <c r="FKR62" s="159"/>
      <c r="FKS62" s="159"/>
      <c r="FKT62" s="159"/>
      <c r="FKU62" s="159"/>
      <c r="FKV62" s="159"/>
      <c r="FKW62" s="159"/>
      <c r="FKX62" s="159"/>
      <c r="FKY62" s="159"/>
      <c r="FKZ62" s="159"/>
      <c r="FLA62" s="159"/>
      <c r="FLB62" s="159"/>
      <c r="FLC62" s="159"/>
      <c r="FLD62" s="159"/>
      <c r="FLE62" s="159"/>
      <c r="FLF62" s="159"/>
      <c r="FLG62" s="159"/>
      <c r="FLH62" s="159"/>
      <c r="FLI62" s="159"/>
      <c r="FLJ62" s="159"/>
      <c r="FLK62" s="159"/>
      <c r="FLL62" s="159"/>
      <c r="FLM62" s="159"/>
      <c r="FLN62" s="159"/>
      <c r="FLO62" s="159"/>
      <c r="FLP62" s="159"/>
      <c r="FLQ62" s="159"/>
      <c r="FLR62" s="159"/>
      <c r="FLS62" s="159"/>
      <c r="FLT62" s="159"/>
      <c r="FLU62" s="159"/>
      <c r="FLV62" s="159"/>
      <c r="FLW62" s="159"/>
      <c r="FLX62" s="159"/>
      <c r="FLY62" s="159"/>
      <c r="FLZ62" s="159"/>
      <c r="FMA62" s="159"/>
      <c r="FMB62" s="159"/>
      <c r="FMC62" s="159"/>
      <c r="FMD62" s="159"/>
      <c r="FME62" s="159"/>
      <c r="FMF62" s="159"/>
      <c r="FMG62" s="159"/>
      <c r="FMH62" s="159"/>
      <c r="FMI62" s="159"/>
      <c r="FMJ62" s="159"/>
      <c r="FMK62" s="159"/>
      <c r="FML62" s="159"/>
      <c r="FMM62" s="159"/>
      <c r="FMN62" s="159"/>
      <c r="FMO62" s="159"/>
      <c r="FMP62" s="159"/>
      <c r="FMQ62" s="159"/>
      <c r="FMR62" s="159"/>
      <c r="FMS62" s="159"/>
      <c r="FMT62" s="159"/>
      <c r="FMU62" s="159"/>
      <c r="FMV62" s="159"/>
      <c r="FMW62" s="159"/>
      <c r="FMX62" s="159"/>
      <c r="FMY62" s="159"/>
      <c r="FMZ62" s="159"/>
      <c r="FNA62" s="159"/>
      <c r="FNB62" s="159"/>
      <c r="FNC62" s="159"/>
      <c r="FND62" s="159"/>
      <c r="FNE62" s="159"/>
      <c r="FNF62" s="159"/>
      <c r="FNG62" s="159"/>
      <c r="FNH62" s="159"/>
      <c r="FNI62" s="159"/>
      <c r="FNJ62" s="159"/>
      <c r="FNK62" s="159"/>
      <c r="FNL62" s="159"/>
      <c r="FNM62" s="159"/>
      <c r="FNN62" s="159"/>
      <c r="FNO62" s="159"/>
      <c r="FNP62" s="159"/>
      <c r="FNQ62" s="159"/>
      <c r="FNR62" s="159"/>
      <c r="FNS62" s="159"/>
      <c r="FNT62" s="159"/>
      <c r="FNU62" s="159"/>
      <c r="FNV62" s="159"/>
      <c r="FNW62" s="159"/>
      <c r="FNX62" s="159"/>
      <c r="FNY62" s="159"/>
      <c r="FNZ62" s="159"/>
      <c r="FOA62" s="159"/>
      <c r="FOB62" s="159"/>
      <c r="FOC62" s="159"/>
      <c r="FOD62" s="159"/>
      <c r="FOE62" s="159"/>
      <c r="FOF62" s="159"/>
      <c r="FOG62" s="159"/>
      <c r="FOH62" s="159"/>
      <c r="FOI62" s="159"/>
      <c r="FOJ62" s="159"/>
      <c r="FOK62" s="159"/>
      <c r="FOL62" s="159"/>
      <c r="FOM62" s="159"/>
      <c r="FON62" s="159"/>
      <c r="FOO62" s="159"/>
      <c r="FOP62" s="159"/>
      <c r="FOQ62" s="159"/>
      <c r="FOR62" s="159"/>
      <c r="FOS62" s="159"/>
      <c r="FOT62" s="159"/>
      <c r="FOU62" s="159"/>
      <c r="FOV62" s="159"/>
      <c r="FOW62" s="159"/>
      <c r="FOX62" s="159"/>
      <c r="FOY62" s="159"/>
      <c r="FOZ62" s="159"/>
      <c r="FPA62" s="159"/>
      <c r="FPB62" s="159"/>
      <c r="FPC62" s="159"/>
      <c r="FPD62" s="159"/>
      <c r="FPE62" s="159"/>
      <c r="FPF62" s="159"/>
      <c r="FPG62" s="159"/>
      <c r="FPH62" s="159"/>
      <c r="FPI62" s="159"/>
      <c r="FPJ62" s="159"/>
      <c r="FPK62" s="159"/>
      <c r="FPL62" s="159"/>
      <c r="FPM62" s="159"/>
      <c r="FPN62" s="159"/>
      <c r="FPO62" s="159"/>
      <c r="FPP62" s="159"/>
      <c r="FPQ62" s="159"/>
      <c r="FPR62" s="159"/>
      <c r="FPS62" s="159"/>
      <c r="FPT62" s="159"/>
      <c r="FPU62" s="159"/>
      <c r="FPV62" s="159"/>
      <c r="FPW62" s="159"/>
      <c r="FPX62" s="159"/>
      <c r="FPY62" s="159"/>
      <c r="FPZ62" s="159"/>
      <c r="FQA62" s="159"/>
      <c r="FQB62" s="159"/>
      <c r="FQC62" s="159"/>
      <c r="FQD62" s="159"/>
      <c r="FQE62" s="159"/>
      <c r="FQF62" s="159"/>
      <c r="FQG62" s="159"/>
      <c r="FQH62" s="159"/>
      <c r="FQI62" s="159"/>
      <c r="FQJ62" s="159"/>
      <c r="FQK62" s="159"/>
      <c r="FQL62" s="159"/>
      <c r="FQM62" s="159"/>
      <c r="FQN62" s="159"/>
      <c r="FQO62" s="159"/>
      <c r="FQP62" s="159"/>
      <c r="FQQ62" s="159"/>
      <c r="FQR62" s="159"/>
      <c r="FQS62" s="159"/>
      <c r="FQT62" s="159"/>
      <c r="FQU62" s="159"/>
      <c r="FQV62" s="159"/>
      <c r="FQW62" s="159"/>
      <c r="FQX62" s="159"/>
      <c r="FQY62" s="159"/>
      <c r="FQZ62" s="159"/>
      <c r="FRA62" s="159"/>
      <c r="FRB62" s="159"/>
      <c r="FRC62" s="159"/>
      <c r="FRD62" s="159"/>
      <c r="FRE62" s="159"/>
      <c r="FRF62" s="159"/>
      <c r="FRG62" s="159"/>
      <c r="FRH62" s="159"/>
      <c r="FRI62" s="159"/>
      <c r="FRJ62" s="159"/>
      <c r="FRK62" s="159"/>
      <c r="FRL62" s="159"/>
      <c r="FRM62" s="159"/>
      <c r="FRN62" s="159"/>
      <c r="FRO62" s="159"/>
      <c r="FRP62" s="159"/>
      <c r="FRQ62" s="159"/>
      <c r="FRR62" s="159"/>
      <c r="FRS62" s="159"/>
      <c r="FRT62" s="159"/>
      <c r="FRU62" s="159"/>
      <c r="FRV62" s="159"/>
      <c r="FRW62" s="159"/>
      <c r="FRX62" s="159"/>
      <c r="FRY62" s="159"/>
      <c r="FRZ62" s="159"/>
      <c r="FSA62" s="159"/>
      <c r="FSB62" s="159"/>
      <c r="FSC62" s="159"/>
      <c r="FSD62" s="159"/>
      <c r="FSE62" s="159"/>
      <c r="FSF62" s="159"/>
      <c r="FSG62" s="159"/>
      <c r="FSH62" s="159"/>
      <c r="FSI62" s="159"/>
      <c r="FSJ62" s="159"/>
      <c r="FSK62" s="159"/>
      <c r="FSL62" s="159"/>
      <c r="FSM62" s="159"/>
      <c r="FSN62" s="159"/>
      <c r="FSO62" s="159"/>
      <c r="FSP62" s="159"/>
      <c r="FSQ62" s="159"/>
      <c r="FSR62" s="159"/>
      <c r="FSS62" s="159"/>
      <c r="FST62" s="159"/>
      <c r="FSU62" s="159"/>
      <c r="FSV62" s="159"/>
      <c r="FSW62" s="159"/>
      <c r="FSX62" s="159"/>
      <c r="FSY62" s="159"/>
      <c r="FSZ62" s="159"/>
      <c r="FTA62" s="159"/>
      <c r="FTB62" s="159"/>
      <c r="FTC62" s="159"/>
      <c r="FTD62" s="159"/>
      <c r="FTE62" s="159"/>
      <c r="FTF62" s="159"/>
      <c r="FTG62" s="159"/>
      <c r="FTH62" s="159"/>
      <c r="FTI62" s="159"/>
      <c r="FTJ62" s="159"/>
      <c r="FTK62" s="159"/>
      <c r="FTL62" s="159"/>
      <c r="FTM62" s="159"/>
      <c r="FTN62" s="159"/>
      <c r="FTO62" s="159"/>
      <c r="FTP62" s="159"/>
      <c r="FTQ62" s="159"/>
      <c r="FTR62" s="159"/>
      <c r="FTS62" s="159"/>
      <c r="FTT62" s="159"/>
      <c r="FTU62" s="159"/>
      <c r="FTV62" s="159"/>
      <c r="FTW62" s="159"/>
      <c r="FTX62" s="159"/>
      <c r="FTY62" s="159"/>
      <c r="FTZ62" s="159"/>
      <c r="FUA62" s="159"/>
      <c r="FUB62" s="159"/>
      <c r="FUC62" s="159"/>
      <c r="FUD62" s="159"/>
      <c r="FUE62" s="159"/>
      <c r="FUF62" s="159"/>
      <c r="FUG62" s="159"/>
      <c r="FUH62" s="159"/>
      <c r="FUI62" s="159"/>
      <c r="FUJ62" s="159"/>
      <c r="FUK62" s="159"/>
      <c r="FUL62" s="159"/>
      <c r="FUM62" s="159"/>
      <c r="FUN62" s="159"/>
      <c r="FUO62" s="159"/>
      <c r="FUP62" s="159"/>
      <c r="FUQ62" s="159"/>
      <c r="FUR62" s="159"/>
      <c r="FUS62" s="159"/>
      <c r="FUT62" s="159"/>
      <c r="FUU62" s="159"/>
      <c r="FUV62" s="159"/>
      <c r="FUW62" s="159"/>
      <c r="FUX62" s="159"/>
      <c r="FUY62" s="159"/>
      <c r="FUZ62" s="159"/>
      <c r="FVA62" s="159"/>
      <c r="FVB62" s="159"/>
      <c r="FVC62" s="159"/>
      <c r="FVD62" s="159"/>
      <c r="FVE62" s="159"/>
      <c r="FVF62" s="159"/>
      <c r="FVG62" s="159"/>
      <c r="FVH62" s="159"/>
      <c r="FVI62" s="159"/>
      <c r="FVJ62" s="159"/>
      <c r="FVK62" s="159"/>
      <c r="FVL62" s="159"/>
      <c r="FVM62" s="159"/>
      <c r="FVN62" s="159"/>
      <c r="FVO62" s="159"/>
      <c r="FVP62" s="159"/>
      <c r="FVQ62" s="159"/>
      <c r="FVR62" s="159"/>
      <c r="FVS62" s="159"/>
      <c r="FVT62" s="159"/>
      <c r="FVU62" s="159"/>
      <c r="FVV62" s="159"/>
      <c r="FVW62" s="159"/>
      <c r="FVX62" s="159"/>
      <c r="FVY62" s="159"/>
      <c r="FVZ62" s="159"/>
      <c r="FWA62" s="159"/>
      <c r="FWB62" s="159"/>
      <c r="FWC62" s="159"/>
      <c r="FWD62" s="159"/>
      <c r="FWE62" s="159"/>
      <c r="FWF62" s="159"/>
      <c r="FWG62" s="159"/>
      <c r="FWH62" s="159"/>
      <c r="FWI62" s="159"/>
      <c r="FWJ62" s="159"/>
      <c r="FWK62" s="159"/>
      <c r="FWL62" s="159"/>
      <c r="FWM62" s="159"/>
      <c r="FWN62" s="159"/>
      <c r="FWO62" s="159"/>
      <c r="FWP62" s="159"/>
      <c r="FWQ62" s="159"/>
      <c r="FWR62" s="159"/>
      <c r="FWS62" s="159"/>
      <c r="FWT62" s="159"/>
      <c r="FWU62" s="159"/>
      <c r="FWV62" s="159"/>
      <c r="FWW62" s="159"/>
      <c r="FWX62" s="159"/>
      <c r="FWY62" s="159"/>
      <c r="FWZ62" s="159"/>
      <c r="FXA62" s="159"/>
      <c r="FXB62" s="159"/>
      <c r="FXC62" s="159"/>
      <c r="FXD62" s="159"/>
      <c r="FXE62" s="159"/>
      <c r="FXF62" s="159"/>
      <c r="FXG62" s="159"/>
      <c r="FXH62" s="159"/>
      <c r="FXI62" s="159"/>
      <c r="FXJ62" s="159"/>
      <c r="FXK62" s="159"/>
      <c r="FXL62" s="159"/>
      <c r="FXM62" s="159"/>
      <c r="FXN62" s="159"/>
      <c r="FXO62" s="159"/>
      <c r="FXP62" s="159"/>
      <c r="FXQ62" s="159"/>
      <c r="FXR62" s="159"/>
      <c r="FXS62" s="159"/>
      <c r="FXT62" s="159"/>
      <c r="FXU62" s="159"/>
      <c r="FXV62" s="159"/>
      <c r="FXW62" s="159"/>
      <c r="FXX62" s="159"/>
      <c r="FXY62" s="159"/>
      <c r="FXZ62" s="159"/>
      <c r="FYA62" s="159"/>
      <c r="FYB62" s="159"/>
      <c r="FYC62" s="159"/>
      <c r="FYD62" s="159"/>
      <c r="FYE62" s="159"/>
      <c r="FYF62" s="159"/>
      <c r="FYG62" s="159"/>
      <c r="FYH62" s="159"/>
      <c r="FYI62" s="159"/>
      <c r="FYJ62" s="159"/>
      <c r="FYK62" s="159"/>
      <c r="FYL62" s="159"/>
      <c r="FYM62" s="159"/>
      <c r="FYN62" s="159"/>
      <c r="FYO62" s="159"/>
      <c r="FYP62" s="159"/>
      <c r="FYQ62" s="159"/>
      <c r="FYR62" s="159"/>
      <c r="FYS62" s="159"/>
      <c r="FYT62" s="159"/>
      <c r="FYU62" s="159"/>
      <c r="FYV62" s="159"/>
      <c r="FYW62" s="159"/>
      <c r="FYX62" s="159"/>
      <c r="FYY62" s="159"/>
      <c r="FYZ62" s="159"/>
      <c r="FZA62" s="159"/>
      <c r="FZB62" s="159"/>
      <c r="FZC62" s="159"/>
      <c r="FZD62" s="159"/>
      <c r="FZE62" s="159"/>
      <c r="FZF62" s="159"/>
      <c r="FZG62" s="159"/>
      <c r="FZH62" s="159"/>
      <c r="FZI62" s="159"/>
      <c r="FZJ62" s="159"/>
      <c r="FZK62" s="159"/>
      <c r="FZL62" s="159"/>
      <c r="FZM62" s="159"/>
      <c r="FZN62" s="159"/>
      <c r="FZO62" s="159"/>
      <c r="FZP62" s="159"/>
      <c r="FZQ62" s="159"/>
      <c r="FZR62" s="159"/>
      <c r="FZS62" s="159"/>
      <c r="FZT62" s="159"/>
      <c r="FZU62" s="159"/>
      <c r="FZV62" s="159"/>
      <c r="FZW62" s="159"/>
      <c r="FZX62" s="159"/>
      <c r="FZY62" s="159"/>
      <c r="FZZ62" s="159"/>
      <c r="GAA62" s="159"/>
      <c r="GAB62" s="159"/>
      <c r="GAC62" s="159"/>
      <c r="GAD62" s="159"/>
      <c r="GAE62" s="159"/>
      <c r="GAF62" s="159"/>
      <c r="GAG62" s="159"/>
      <c r="GAH62" s="159"/>
      <c r="GAI62" s="159"/>
      <c r="GAJ62" s="159"/>
      <c r="GAK62" s="159"/>
      <c r="GAL62" s="159"/>
      <c r="GAM62" s="159"/>
      <c r="GAN62" s="159"/>
      <c r="GAO62" s="159"/>
      <c r="GAP62" s="159"/>
      <c r="GAQ62" s="159"/>
      <c r="GAR62" s="159"/>
      <c r="GAS62" s="159"/>
      <c r="GAT62" s="159"/>
      <c r="GAU62" s="159"/>
      <c r="GAV62" s="159"/>
      <c r="GAW62" s="159"/>
      <c r="GAX62" s="159"/>
      <c r="GAY62" s="159"/>
      <c r="GAZ62" s="159"/>
      <c r="GBA62" s="159"/>
      <c r="GBB62" s="159"/>
      <c r="GBC62" s="159"/>
      <c r="GBD62" s="159"/>
      <c r="GBE62" s="159"/>
      <c r="GBF62" s="159"/>
      <c r="GBG62" s="159"/>
      <c r="GBH62" s="159"/>
      <c r="GBI62" s="159"/>
      <c r="GBJ62" s="159"/>
      <c r="GBK62" s="159"/>
      <c r="GBL62" s="159"/>
      <c r="GBM62" s="159"/>
      <c r="GBN62" s="159"/>
      <c r="GBO62" s="159"/>
      <c r="GBP62" s="159"/>
      <c r="GBQ62" s="159"/>
      <c r="GBR62" s="159"/>
      <c r="GBS62" s="159"/>
      <c r="GBT62" s="159"/>
      <c r="GBU62" s="159"/>
      <c r="GBV62" s="159"/>
      <c r="GBW62" s="159"/>
      <c r="GBX62" s="159"/>
      <c r="GBY62" s="159"/>
      <c r="GBZ62" s="159"/>
      <c r="GCA62" s="159"/>
      <c r="GCB62" s="159"/>
      <c r="GCC62" s="159"/>
      <c r="GCD62" s="159"/>
      <c r="GCE62" s="159"/>
      <c r="GCF62" s="159"/>
      <c r="GCG62" s="159"/>
      <c r="GCH62" s="159"/>
      <c r="GCI62" s="159"/>
      <c r="GCJ62" s="159"/>
      <c r="GCK62" s="159"/>
      <c r="GCL62" s="159"/>
      <c r="GCM62" s="159"/>
      <c r="GCN62" s="159"/>
      <c r="GCO62" s="159"/>
      <c r="GCP62" s="159"/>
      <c r="GCQ62" s="159"/>
      <c r="GCR62" s="159"/>
      <c r="GCS62" s="159"/>
      <c r="GCT62" s="159"/>
      <c r="GCU62" s="159"/>
      <c r="GCV62" s="159"/>
      <c r="GCW62" s="159"/>
      <c r="GCX62" s="159"/>
      <c r="GCY62" s="159"/>
      <c r="GCZ62" s="159"/>
      <c r="GDA62" s="159"/>
      <c r="GDB62" s="159"/>
      <c r="GDC62" s="159"/>
      <c r="GDD62" s="159"/>
      <c r="GDE62" s="159"/>
      <c r="GDF62" s="159"/>
      <c r="GDG62" s="159"/>
      <c r="GDH62" s="159"/>
      <c r="GDI62" s="159"/>
      <c r="GDJ62" s="159"/>
      <c r="GDK62" s="159"/>
      <c r="GDL62" s="159"/>
      <c r="GDM62" s="159"/>
      <c r="GDN62" s="159"/>
      <c r="GDO62" s="159"/>
      <c r="GDP62" s="159"/>
      <c r="GDQ62" s="159"/>
      <c r="GDR62" s="159"/>
      <c r="GDS62" s="159"/>
      <c r="GDT62" s="159"/>
      <c r="GDU62" s="159"/>
      <c r="GDV62" s="159"/>
      <c r="GDW62" s="159"/>
      <c r="GDX62" s="159"/>
      <c r="GDY62" s="159"/>
      <c r="GDZ62" s="159"/>
      <c r="GEA62" s="159"/>
      <c r="GEB62" s="159"/>
      <c r="GEC62" s="159"/>
      <c r="GED62" s="159"/>
      <c r="GEE62" s="159"/>
      <c r="GEF62" s="159"/>
      <c r="GEG62" s="159"/>
      <c r="GEH62" s="159"/>
      <c r="GEI62" s="159"/>
      <c r="GEJ62" s="159"/>
      <c r="GEK62" s="159"/>
      <c r="GEL62" s="159"/>
      <c r="GEM62" s="159"/>
      <c r="GEN62" s="159"/>
      <c r="GEO62" s="159"/>
      <c r="GEP62" s="159"/>
      <c r="GEQ62" s="159"/>
      <c r="GER62" s="159"/>
      <c r="GES62" s="159"/>
      <c r="GET62" s="159"/>
      <c r="GEU62" s="159"/>
      <c r="GEV62" s="159"/>
      <c r="GEW62" s="159"/>
      <c r="GEX62" s="159"/>
      <c r="GEY62" s="159"/>
      <c r="GEZ62" s="159"/>
      <c r="GFA62" s="159"/>
      <c r="GFB62" s="159"/>
      <c r="GFC62" s="159"/>
      <c r="GFD62" s="159"/>
      <c r="GFE62" s="159"/>
      <c r="GFF62" s="159"/>
      <c r="GFG62" s="159"/>
      <c r="GFH62" s="159"/>
      <c r="GFI62" s="159"/>
      <c r="GFJ62" s="159"/>
      <c r="GFK62" s="159"/>
      <c r="GFL62" s="159"/>
      <c r="GFM62" s="159"/>
      <c r="GFN62" s="159"/>
      <c r="GFO62" s="159"/>
      <c r="GFP62" s="159"/>
      <c r="GFQ62" s="159"/>
      <c r="GFR62" s="159"/>
      <c r="GFS62" s="159"/>
      <c r="GFT62" s="159"/>
      <c r="GFU62" s="159"/>
      <c r="GFV62" s="159"/>
      <c r="GFW62" s="159"/>
      <c r="GFX62" s="159"/>
      <c r="GFY62" s="159"/>
      <c r="GFZ62" s="159"/>
      <c r="GGA62" s="159"/>
      <c r="GGB62" s="159"/>
      <c r="GGC62" s="159"/>
      <c r="GGD62" s="159"/>
      <c r="GGE62" s="159"/>
      <c r="GGF62" s="159"/>
      <c r="GGG62" s="159"/>
      <c r="GGH62" s="159"/>
      <c r="GGI62" s="159"/>
      <c r="GGJ62" s="159"/>
      <c r="GGK62" s="159"/>
      <c r="GGL62" s="159"/>
      <c r="GGM62" s="159"/>
      <c r="GGN62" s="159"/>
      <c r="GGO62" s="159"/>
      <c r="GGP62" s="159"/>
      <c r="GGQ62" s="159"/>
      <c r="GGR62" s="159"/>
      <c r="GGS62" s="159"/>
      <c r="GGT62" s="159"/>
      <c r="GGU62" s="159"/>
      <c r="GGV62" s="159"/>
      <c r="GGW62" s="159"/>
      <c r="GGX62" s="159"/>
      <c r="GGY62" s="159"/>
      <c r="GGZ62" s="159"/>
      <c r="GHA62" s="159"/>
      <c r="GHB62" s="159"/>
      <c r="GHC62" s="159"/>
      <c r="GHD62" s="159"/>
      <c r="GHE62" s="159"/>
      <c r="GHF62" s="159"/>
      <c r="GHG62" s="159"/>
      <c r="GHH62" s="159"/>
      <c r="GHI62" s="159"/>
      <c r="GHJ62" s="159"/>
      <c r="GHK62" s="159"/>
      <c r="GHL62" s="159"/>
      <c r="GHM62" s="159"/>
      <c r="GHN62" s="159"/>
      <c r="GHO62" s="159"/>
      <c r="GHP62" s="159"/>
      <c r="GHQ62" s="159"/>
      <c r="GHR62" s="159"/>
      <c r="GHS62" s="159"/>
      <c r="GHT62" s="159"/>
      <c r="GHU62" s="159"/>
      <c r="GHV62" s="159"/>
      <c r="GHW62" s="159"/>
      <c r="GHX62" s="159"/>
      <c r="GHY62" s="159"/>
      <c r="GHZ62" s="159"/>
      <c r="GIA62" s="159"/>
      <c r="GIB62" s="159"/>
      <c r="GIC62" s="159"/>
      <c r="GID62" s="159"/>
      <c r="GIE62" s="159"/>
      <c r="GIF62" s="159"/>
      <c r="GIG62" s="159"/>
      <c r="GIH62" s="159"/>
      <c r="GII62" s="159"/>
      <c r="GIJ62" s="159"/>
      <c r="GIK62" s="159"/>
      <c r="GIL62" s="159"/>
      <c r="GIM62" s="159"/>
      <c r="GIN62" s="159"/>
      <c r="GIO62" s="159"/>
      <c r="GIP62" s="159"/>
      <c r="GIQ62" s="159"/>
      <c r="GIR62" s="159"/>
      <c r="GIS62" s="159"/>
      <c r="GIT62" s="159"/>
      <c r="GIU62" s="159"/>
      <c r="GIV62" s="159"/>
      <c r="GIW62" s="159"/>
      <c r="GIX62" s="159"/>
      <c r="GIY62" s="159"/>
      <c r="GIZ62" s="159"/>
      <c r="GJA62" s="159"/>
      <c r="GJB62" s="159"/>
      <c r="GJC62" s="159"/>
      <c r="GJD62" s="159"/>
      <c r="GJE62" s="159"/>
      <c r="GJF62" s="159"/>
      <c r="GJG62" s="159"/>
      <c r="GJH62" s="159"/>
      <c r="GJI62" s="159"/>
      <c r="GJJ62" s="159"/>
      <c r="GJK62" s="159"/>
      <c r="GJL62" s="159"/>
      <c r="GJM62" s="159"/>
      <c r="GJN62" s="159"/>
      <c r="GJO62" s="159"/>
      <c r="GJP62" s="159"/>
      <c r="GJQ62" s="159"/>
      <c r="GJR62" s="159"/>
      <c r="GJS62" s="159"/>
      <c r="GJT62" s="159"/>
      <c r="GJU62" s="159"/>
      <c r="GJV62" s="159"/>
      <c r="GJW62" s="159"/>
      <c r="GJX62" s="159"/>
      <c r="GJY62" s="159"/>
      <c r="GJZ62" s="159"/>
      <c r="GKA62" s="159"/>
      <c r="GKB62" s="159"/>
      <c r="GKC62" s="159"/>
      <c r="GKD62" s="159"/>
      <c r="GKE62" s="159"/>
      <c r="GKF62" s="159"/>
      <c r="GKG62" s="159"/>
      <c r="GKH62" s="159"/>
      <c r="GKI62" s="159"/>
      <c r="GKJ62" s="159"/>
      <c r="GKK62" s="159"/>
      <c r="GKL62" s="159"/>
      <c r="GKM62" s="159"/>
      <c r="GKN62" s="159"/>
      <c r="GKO62" s="159"/>
      <c r="GKP62" s="159"/>
      <c r="GKQ62" s="159"/>
      <c r="GKR62" s="159"/>
      <c r="GKS62" s="159"/>
      <c r="GKT62" s="159"/>
      <c r="GKU62" s="159"/>
      <c r="GKV62" s="159"/>
      <c r="GKW62" s="159"/>
      <c r="GKX62" s="159"/>
      <c r="GKY62" s="159"/>
      <c r="GKZ62" s="159"/>
      <c r="GLA62" s="159"/>
      <c r="GLB62" s="159"/>
      <c r="GLC62" s="159"/>
      <c r="GLD62" s="159"/>
      <c r="GLE62" s="159"/>
      <c r="GLF62" s="159"/>
      <c r="GLG62" s="159"/>
      <c r="GLH62" s="159"/>
      <c r="GLI62" s="159"/>
      <c r="GLJ62" s="159"/>
      <c r="GLK62" s="159"/>
      <c r="GLL62" s="159"/>
      <c r="GLM62" s="159"/>
      <c r="GLN62" s="159"/>
      <c r="GLO62" s="159"/>
      <c r="GLP62" s="159"/>
      <c r="GLQ62" s="159"/>
      <c r="GLR62" s="159"/>
      <c r="GLS62" s="159"/>
      <c r="GLT62" s="159"/>
      <c r="GLU62" s="159"/>
      <c r="GLV62" s="159"/>
      <c r="GLW62" s="159"/>
      <c r="GLX62" s="159"/>
      <c r="GLY62" s="159"/>
      <c r="GLZ62" s="159"/>
      <c r="GMA62" s="159"/>
      <c r="GMB62" s="159"/>
      <c r="GMC62" s="159"/>
      <c r="GMD62" s="159"/>
      <c r="GME62" s="159"/>
      <c r="GMF62" s="159"/>
      <c r="GMG62" s="159"/>
      <c r="GMH62" s="159"/>
      <c r="GMI62" s="159"/>
      <c r="GMJ62" s="159"/>
      <c r="GMK62" s="159"/>
      <c r="GML62" s="159"/>
      <c r="GMM62" s="159"/>
      <c r="GMN62" s="159"/>
      <c r="GMO62" s="159"/>
      <c r="GMP62" s="159"/>
      <c r="GMQ62" s="159"/>
      <c r="GMR62" s="159"/>
      <c r="GMS62" s="159"/>
      <c r="GMT62" s="159"/>
      <c r="GMU62" s="159"/>
      <c r="GMV62" s="159"/>
      <c r="GMW62" s="159"/>
      <c r="GMX62" s="159"/>
      <c r="GMY62" s="159"/>
      <c r="GMZ62" s="159"/>
      <c r="GNA62" s="159"/>
      <c r="GNB62" s="159"/>
      <c r="GNC62" s="159"/>
      <c r="GND62" s="159"/>
      <c r="GNE62" s="159"/>
      <c r="GNF62" s="159"/>
      <c r="GNG62" s="159"/>
      <c r="GNH62" s="159"/>
      <c r="GNI62" s="159"/>
      <c r="GNJ62" s="159"/>
      <c r="GNK62" s="159"/>
      <c r="GNL62" s="159"/>
      <c r="GNM62" s="159"/>
      <c r="GNN62" s="159"/>
      <c r="GNO62" s="159"/>
      <c r="GNP62" s="159"/>
      <c r="GNQ62" s="159"/>
      <c r="GNR62" s="159"/>
      <c r="GNS62" s="159"/>
      <c r="GNT62" s="159"/>
      <c r="GNU62" s="159"/>
      <c r="GNV62" s="159"/>
      <c r="GNW62" s="159"/>
      <c r="GNX62" s="159"/>
      <c r="GNY62" s="159"/>
      <c r="GNZ62" s="159"/>
      <c r="GOA62" s="159"/>
      <c r="GOB62" s="159"/>
      <c r="GOC62" s="159"/>
      <c r="GOD62" s="159"/>
      <c r="GOE62" s="159"/>
      <c r="GOF62" s="159"/>
      <c r="GOG62" s="159"/>
      <c r="GOH62" s="159"/>
      <c r="GOI62" s="159"/>
      <c r="GOJ62" s="159"/>
      <c r="GOK62" s="159"/>
      <c r="GOL62" s="159"/>
      <c r="GOM62" s="159"/>
      <c r="GON62" s="159"/>
      <c r="GOO62" s="159"/>
      <c r="GOP62" s="159"/>
      <c r="GOQ62" s="159"/>
      <c r="GOR62" s="159"/>
      <c r="GOS62" s="159"/>
      <c r="GOT62" s="159"/>
      <c r="GOU62" s="159"/>
      <c r="GOV62" s="159"/>
      <c r="GOW62" s="159"/>
      <c r="GOX62" s="159"/>
      <c r="GOY62" s="159"/>
      <c r="GOZ62" s="159"/>
      <c r="GPA62" s="159"/>
      <c r="GPB62" s="159"/>
      <c r="GPC62" s="159"/>
      <c r="GPD62" s="159"/>
      <c r="GPE62" s="159"/>
      <c r="GPF62" s="159"/>
      <c r="GPG62" s="159"/>
      <c r="GPH62" s="159"/>
      <c r="GPI62" s="159"/>
      <c r="GPJ62" s="159"/>
      <c r="GPK62" s="159"/>
      <c r="GPL62" s="159"/>
      <c r="GPM62" s="159"/>
      <c r="GPN62" s="159"/>
      <c r="GPO62" s="159"/>
      <c r="GPP62" s="159"/>
      <c r="GPQ62" s="159"/>
      <c r="GPR62" s="159"/>
      <c r="GPS62" s="159"/>
      <c r="GPT62" s="159"/>
      <c r="GPU62" s="159"/>
      <c r="GPV62" s="159"/>
      <c r="GPW62" s="159"/>
      <c r="GPX62" s="159"/>
      <c r="GPY62" s="159"/>
      <c r="GPZ62" s="159"/>
      <c r="GQA62" s="159"/>
      <c r="GQB62" s="159"/>
      <c r="GQC62" s="159"/>
      <c r="GQD62" s="159"/>
      <c r="GQE62" s="159"/>
      <c r="GQF62" s="159"/>
      <c r="GQG62" s="159"/>
      <c r="GQH62" s="159"/>
      <c r="GQI62" s="159"/>
      <c r="GQJ62" s="159"/>
      <c r="GQK62" s="159"/>
      <c r="GQL62" s="159"/>
      <c r="GQM62" s="159"/>
      <c r="GQN62" s="159"/>
      <c r="GQO62" s="159"/>
      <c r="GQP62" s="159"/>
      <c r="GQQ62" s="159"/>
      <c r="GQR62" s="159"/>
      <c r="GQS62" s="159"/>
      <c r="GQT62" s="159"/>
      <c r="GQU62" s="159"/>
      <c r="GQV62" s="159"/>
      <c r="GQW62" s="159"/>
      <c r="GQX62" s="159"/>
      <c r="GQY62" s="159"/>
      <c r="GQZ62" s="159"/>
      <c r="GRA62" s="159"/>
      <c r="GRB62" s="159"/>
      <c r="GRC62" s="159"/>
      <c r="GRD62" s="159"/>
      <c r="GRE62" s="159"/>
      <c r="GRF62" s="159"/>
      <c r="GRG62" s="159"/>
      <c r="GRH62" s="159"/>
      <c r="GRI62" s="159"/>
      <c r="GRJ62" s="159"/>
      <c r="GRK62" s="159"/>
      <c r="GRL62" s="159"/>
      <c r="GRM62" s="159"/>
      <c r="GRN62" s="159"/>
      <c r="GRO62" s="159"/>
      <c r="GRP62" s="159"/>
      <c r="GRQ62" s="159"/>
      <c r="GRR62" s="159"/>
      <c r="GRS62" s="159"/>
      <c r="GRT62" s="159"/>
      <c r="GRU62" s="159"/>
      <c r="GRV62" s="159"/>
      <c r="GRW62" s="159"/>
      <c r="GRX62" s="159"/>
      <c r="GRY62" s="159"/>
      <c r="GRZ62" s="159"/>
      <c r="GSA62" s="159"/>
      <c r="GSB62" s="159"/>
      <c r="GSC62" s="159"/>
      <c r="GSD62" s="159"/>
      <c r="GSE62" s="159"/>
      <c r="GSF62" s="159"/>
      <c r="GSG62" s="159"/>
      <c r="GSH62" s="159"/>
      <c r="GSI62" s="159"/>
      <c r="GSJ62" s="159"/>
      <c r="GSK62" s="159"/>
      <c r="GSL62" s="159"/>
      <c r="GSM62" s="159"/>
      <c r="GSN62" s="159"/>
      <c r="GSO62" s="159"/>
      <c r="GSP62" s="159"/>
      <c r="GSQ62" s="159"/>
      <c r="GSR62" s="159"/>
      <c r="GSS62" s="159"/>
      <c r="GST62" s="159"/>
      <c r="GSU62" s="159"/>
      <c r="GSV62" s="159"/>
      <c r="GSW62" s="159"/>
      <c r="GSX62" s="159"/>
      <c r="GSY62" s="159"/>
      <c r="GSZ62" s="159"/>
      <c r="GTA62" s="159"/>
      <c r="GTB62" s="159"/>
      <c r="GTC62" s="159"/>
      <c r="GTD62" s="159"/>
      <c r="GTE62" s="159"/>
      <c r="GTF62" s="159"/>
      <c r="GTG62" s="159"/>
      <c r="GTH62" s="159"/>
      <c r="GTI62" s="159"/>
      <c r="GTJ62" s="159"/>
      <c r="GTK62" s="159"/>
      <c r="GTL62" s="159"/>
      <c r="GTM62" s="159"/>
      <c r="GTN62" s="159"/>
      <c r="GTO62" s="159"/>
      <c r="GTP62" s="159"/>
      <c r="GTQ62" s="159"/>
      <c r="GTR62" s="159"/>
      <c r="GTS62" s="159"/>
      <c r="GTT62" s="159"/>
      <c r="GTU62" s="159"/>
      <c r="GTV62" s="159"/>
      <c r="GTW62" s="159"/>
      <c r="GTX62" s="159"/>
      <c r="GTY62" s="159"/>
      <c r="GTZ62" s="159"/>
      <c r="GUA62" s="159"/>
      <c r="GUB62" s="159"/>
      <c r="GUC62" s="159"/>
      <c r="GUD62" s="159"/>
      <c r="GUE62" s="159"/>
      <c r="GUF62" s="159"/>
      <c r="GUG62" s="159"/>
      <c r="GUH62" s="159"/>
      <c r="GUI62" s="159"/>
      <c r="GUJ62" s="159"/>
      <c r="GUK62" s="159"/>
      <c r="GUL62" s="159"/>
      <c r="GUM62" s="159"/>
      <c r="GUN62" s="159"/>
      <c r="GUO62" s="159"/>
      <c r="GUP62" s="159"/>
      <c r="GUQ62" s="159"/>
      <c r="GUR62" s="159"/>
      <c r="GUS62" s="159"/>
      <c r="GUT62" s="159"/>
      <c r="GUU62" s="159"/>
      <c r="GUV62" s="159"/>
      <c r="GUW62" s="159"/>
      <c r="GUX62" s="159"/>
      <c r="GUY62" s="159"/>
      <c r="GUZ62" s="159"/>
      <c r="GVA62" s="159"/>
      <c r="GVB62" s="159"/>
      <c r="GVC62" s="159"/>
      <c r="GVD62" s="159"/>
      <c r="GVE62" s="159"/>
      <c r="GVF62" s="159"/>
      <c r="GVG62" s="159"/>
      <c r="GVH62" s="159"/>
      <c r="GVI62" s="159"/>
      <c r="GVJ62" s="159"/>
      <c r="GVK62" s="159"/>
      <c r="GVL62" s="159"/>
      <c r="GVM62" s="159"/>
      <c r="GVN62" s="159"/>
      <c r="GVO62" s="159"/>
      <c r="GVP62" s="159"/>
      <c r="GVQ62" s="159"/>
      <c r="GVR62" s="159"/>
      <c r="GVS62" s="159"/>
      <c r="GVT62" s="159"/>
      <c r="GVU62" s="159"/>
      <c r="GVV62" s="159"/>
      <c r="GVW62" s="159"/>
      <c r="GVX62" s="159"/>
      <c r="GVY62" s="159"/>
      <c r="GVZ62" s="159"/>
      <c r="GWA62" s="159"/>
      <c r="GWB62" s="159"/>
      <c r="GWC62" s="159"/>
      <c r="GWD62" s="159"/>
      <c r="GWE62" s="159"/>
      <c r="GWF62" s="159"/>
      <c r="GWG62" s="159"/>
      <c r="GWH62" s="159"/>
      <c r="GWI62" s="159"/>
      <c r="GWJ62" s="159"/>
      <c r="GWK62" s="159"/>
      <c r="GWL62" s="159"/>
      <c r="GWM62" s="159"/>
      <c r="GWN62" s="159"/>
      <c r="GWO62" s="159"/>
      <c r="GWP62" s="159"/>
      <c r="GWQ62" s="159"/>
      <c r="GWR62" s="159"/>
      <c r="GWS62" s="159"/>
      <c r="GWT62" s="159"/>
      <c r="GWU62" s="159"/>
      <c r="GWV62" s="159"/>
      <c r="GWW62" s="159"/>
      <c r="GWX62" s="159"/>
      <c r="GWY62" s="159"/>
      <c r="GWZ62" s="159"/>
      <c r="GXA62" s="159"/>
      <c r="GXB62" s="159"/>
      <c r="GXC62" s="159"/>
      <c r="GXD62" s="159"/>
      <c r="GXE62" s="159"/>
      <c r="GXF62" s="159"/>
      <c r="GXG62" s="159"/>
      <c r="GXH62" s="159"/>
      <c r="GXI62" s="159"/>
      <c r="GXJ62" s="159"/>
      <c r="GXK62" s="159"/>
      <c r="GXL62" s="159"/>
      <c r="GXM62" s="159"/>
      <c r="GXN62" s="159"/>
      <c r="GXO62" s="159"/>
      <c r="GXP62" s="159"/>
      <c r="GXQ62" s="159"/>
      <c r="GXR62" s="159"/>
      <c r="GXS62" s="159"/>
      <c r="GXT62" s="159"/>
      <c r="GXU62" s="159"/>
      <c r="GXV62" s="159"/>
      <c r="GXW62" s="159"/>
      <c r="GXX62" s="159"/>
      <c r="GXY62" s="159"/>
      <c r="GXZ62" s="159"/>
      <c r="GYA62" s="159"/>
      <c r="GYB62" s="159"/>
      <c r="GYC62" s="159"/>
      <c r="GYD62" s="159"/>
      <c r="GYE62" s="159"/>
      <c r="GYF62" s="159"/>
      <c r="GYG62" s="159"/>
      <c r="GYH62" s="159"/>
      <c r="GYI62" s="159"/>
      <c r="GYJ62" s="159"/>
      <c r="GYK62" s="159"/>
      <c r="GYL62" s="159"/>
      <c r="GYM62" s="159"/>
      <c r="GYN62" s="159"/>
      <c r="GYO62" s="159"/>
      <c r="GYP62" s="159"/>
      <c r="GYQ62" s="159"/>
      <c r="GYR62" s="159"/>
      <c r="GYS62" s="159"/>
      <c r="GYT62" s="159"/>
      <c r="GYU62" s="159"/>
      <c r="GYV62" s="159"/>
      <c r="GYW62" s="159"/>
      <c r="GYX62" s="159"/>
      <c r="GYY62" s="159"/>
      <c r="GYZ62" s="159"/>
      <c r="GZA62" s="159"/>
      <c r="GZB62" s="159"/>
      <c r="GZC62" s="159"/>
      <c r="GZD62" s="159"/>
      <c r="GZE62" s="159"/>
      <c r="GZF62" s="159"/>
      <c r="GZG62" s="159"/>
      <c r="GZH62" s="159"/>
      <c r="GZI62" s="159"/>
      <c r="GZJ62" s="159"/>
      <c r="GZK62" s="159"/>
      <c r="GZL62" s="159"/>
      <c r="GZM62" s="159"/>
      <c r="GZN62" s="159"/>
      <c r="GZO62" s="159"/>
      <c r="GZP62" s="159"/>
      <c r="GZQ62" s="159"/>
      <c r="GZR62" s="159"/>
      <c r="GZS62" s="159"/>
      <c r="GZT62" s="159"/>
      <c r="GZU62" s="159"/>
      <c r="GZV62" s="159"/>
      <c r="GZW62" s="159"/>
      <c r="GZX62" s="159"/>
      <c r="GZY62" s="159"/>
      <c r="GZZ62" s="159"/>
      <c r="HAA62" s="159"/>
      <c r="HAB62" s="159"/>
      <c r="HAC62" s="159"/>
      <c r="HAD62" s="159"/>
      <c r="HAE62" s="159"/>
      <c r="HAF62" s="159"/>
      <c r="HAG62" s="159"/>
      <c r="HAH62" s="159"/>
      <c r="HAI62" s="159"/>
      <c r="HAJ62" s="159"/>
      <c r="HAK62" s="159"/>
      <c r="HAL62" s="159"/>
      <c r="HAM62" s="159"/>
      <c r="HAN62" s="159"/>
      <c r="HAO62" s="159"/>
      <c r="HAP62" s="159"/>
      <c r="HAQ62" s="159"/>
      <c r="HAR62" s="159"/>
      <c r="HAS62" s="159"/>
      <c r="HAT62" s="159"/>
      <c r="HAU62" s="159"/>
      <c r="HAV62" s="159"/>
      <c r="HAW62" s="159"/>
      <c r="HAX62" s="159"/>
      <c r="HAY62" s="159"/>
      <c r="HAZ62" s="159"/>
      <c r="HBA62" s="159"/>
      <c r="HBB62" s="159"/>
      <c r="HBC62" s="159"/>
      <c r="HBD62" s="159"/>
      <c r="HBE62" s="159"/>
      <c r="HBF62" s="159"/>
      <c r="HBG62" s="159"/>
      <c r="HBH62" s="159"/>
      <c r="HBI62" s="159"/>
      <c r="HBJ62" s="159"/>
      <c r="HBK62" s="159"/>
      <c r="HBL62" s="159"/>
      <c r="HBM62" s="159"/>
      <c r="HBN62" s="159"/>
      <c r="HBO62" s="159"/>
      <c r="HBP62" s="159"/>
      <c r="HBQ62" s="159"/>
      <c r="HBR62" s="159"/>
      <c r="HBS62" s="159"/>
      <c r="HBT62" s="159"/>
      <c r="HBU62" s="159"/>
      <c r="HBV62" s="159"/>
      <c r="HBW62" s="159"/>
      <c r="HBX62" s="159"/>
      <c r="HBY62" s="159"/>
      <c r="HBZ62" s="159"/>
      <c r="HCA62" s="159"/>
      <c r="HCB62" s="159"/>
      <c r="HCC62" s="159"/>
      <c r="HCD62" s="159"/>
      <c r="HCE62" s="159"/>
      <c r="HCF62" s="159"/>
      <c r="HCG62" s="159"/>
      <c r="HCH62" s="159"/>
      <c r="HCI62" s="159"/>
      <c r="HCJ62" s="159"/>
      <c r="HCK62" s="159"/>
      <c r="HCL62" s="159"/>
      <c r="HCM62" s="159"/>
      <c r="HCN62" s="159"/>
      <c r="HCO62" s="159"/>
      <c r="HCP62" s="159"/>
      <c r="HCQ62" s="159"/>
      <c r="HCR62" s="159"/>
      <c r="HCS62" s="159"/>
      <c r="HCT62" s="159"/>
      <c r="HCU62" s="159"/>
      <c r="HCV62" s="159"/>
      <c r="HCW62" s="159"/>
      <c r="HCX62" s="159"/>
      <c r="HCY62" s="159"/>
      <c r="HCZ62" s="159"/>
      <c r="HDA62" s="159"/>
      <c r="HDB62" s="159"/>
      <c r="HDC62" s="159"/>
      <c r="HDD62" s="159"/>
      <c r="HDE62" s="159"/>
      <c r="HDF62" s="159"/>
      <c r="HDG62" s="159"/>
      <c r="HDH62" s="159"/>
      <c r="HDI62" s="159"/>
      <c r="HDJ62" s="159"/>
      <c r="HDK62" s="159"/>
      <c r="HDL62" s="159"/>
      <c r="HDM62" s="159"/>
      <c r="HDN62" s="159"/>
      <c r="HDO62" s="159"/>
      <c r="HDP62" s="159"/>
      <c r="HDQ62" s="159"/>
      <c r="HDR62" s="159"/>
      <c r="HDS62" s="159"/>
      <c r="HDT62" s="159"/>
      <c r="HDU62" s="159"/>
      <c r="HDV62" s="159"/>
      <c r="HDW62" s="159"/>
      <c r="HDX62" s="159"/>
      <c r="HDY62" s="159"/>
      <c r="HDZ62" s="159"/>
      <c r="HEA62" s="159"/>
      <c r="HEB62" s="159"/>
      <c r="HEC62" s="159"/>
      <c r="HED62" s="159"/>
      <c r="HEE62" s="159"/>
      <c r="HEF62" s="159"/>
      <c r="HEG62" s="159"/>
      <c r="HEH62" s="159"/>
      <c r="HEI62" s="159"/>
      <c r="HEJ62" s="159"/>
      <c r="HEK62" s="159"/>
      <c r="HEL62" s="159"/>
      <c r="HEM62" s="159"/>
      <c r="HEN62" s="159"/>
      <c r="HEO62" s="159"/>
      <c r="HEP62" s="159"/>
      <c r="HEQ62" s="159"/>
      <c r="HER62" s="159"/>
      <c r="HES62" s="159"/>
      <c r="HET62" s="159"/>
      <c r="HEU62" s="159"/>
      <c r="HEV62" s="159"/>
      <c r="HEW62" s="159"/>
      <c r="HEX62" s="159"/>
      <c r="HEY62" s="159"/>
      <c r="HEZ62" s="159"/>
      <c r="HFA62" s="159"/>
      <c r="HFB62" s="159"/>
      <c r="HFC62" s="159"/>
      <c r="HFD62" s="159"/>
      <c r="HFE62" s="159"/>
      <c r="HFF62" s="159"/>
      <c r="HFG62" s="159"/>
      <c r="HFH62" s="159"/>
      <c r="HFI62" s="159"/>
      <c r="HFJ62" s="159"/>
      <c r="HFK62" s="159"/>
      <c r="HFL62" s="159"/>
      <c r="HFM62" s="159"/>
      <c r="HFN62" s="159"/>
      <c r="HFO62" s="159"/>
      <c r="HFP62" s="159"/>
      <c r="HFQ62" s="159"/>
      <c r="HFR62" s="159"/>
      <c r="HFS62" s="159"/>
      <c r="HFT62" s="159"/>
      <c r="HFU62" s="159"/>
      <c r="HFV62" s="159"/>
      <c r="HFW62" s="159"/>
      <c r="HFX62" s="159"/>
      <c r="HFY62" s="159"/>
      <c r="HFZ62" s="159"/>
      <c r="HGA62" s="159"/>
      <c r="HGB62" s="159"/>
      <c r="HGC62" s="159"/>
      <c r="HGD62" s="159"/>
      <c r="HGE62" s="159"/>
      <c r="HGF62" s="159"/>
      <c r="HGG62" s="159"/>
      <c r="HGH62" s="159"/>
      <c r="HGI62" s="159"/>
      <c r="HGJ62" s="159"/>
      <c r="HGK62" s="159"/>
      <c r="HGL62" s="159"/>
      <c r="HGM62" s="159"/>
      <c r="HGN62" s="159"/>
      <c r="HGO62" s="159"/>
      <c r="HGP62" s="159"/>
      <c r="HGQ62" s="159"/>
      <c r="HGR62" s="159"/>
      <c r="HGS62" s="159"/>
      <c r="HGT62" s="159"/>
      <c r="HGU62" s="159"/>
      <c r="HGV62" s="159"/>
      <c r="HGW62" s="159"/>
      <c r="HGX62" s="159"/>
      <c r="HGY62" s="159"/>
      <c r="HGZ62" s="159"/>
      <c r="HHA62" s="159"/>
      <c r="HHB62" s="159"/>
      <c r="HHC62" s="159"/>
      <c r="HHD62" s="159"/>
      <c r="HHE62" s="159"/>
      <c r="HHF62" s="159"/>
      <c r="HHG62" s="159"/>
      <c r="HHH62" s="159"/>
      <c r="HHI62" s="159"/>
      <c r="HHJ62" s="159"/>
      <c r="HHK62" s="159"/>
      <c r="HHL62" s="159"/>
      <c r="HHM62" s="159"/>
      <c r="HHN62" s="159"/>
      <c r="HHO62" s="159"/>
      <c r="HHP62" s="159"/>
      <c r="HHQ62" s="159"/>
      <c r="HHR62" s="159"/>
      <c r="HHS62" s="159"/>
      <c r="HHT62" s="159"/>
      <c r="HHU62" s="159"/>
      <c r="HHV62" s="159"/>
      <c r="HHW62" s="159"/>
      <c r="HHX62" s="159"/>
      <c r="HHY62" s="159"/>
      <c r="HHZ62" s="159"/>
      <c r="HIA62" s="159"/>
      <c r="HIB62" s="159"/>
      <c r="HIC62" s="159"/>
      <c r="HID62" s="159"/>
      <c r="HIE62" s="159"/>
      <c r="HIF62" s="159"/>
      <c r="HIG62" s="159"/>
      <c r="HIH62" s="159"/>
      <c r="HII62" s="159"/>
      <c r="HIJ62" s="159"/>
      <c r="HIK62" s="159"/>
      <c r="HIL62" s="159"/>
      <c r="HIM62" s="159"/>
      <c r="HIN62" s="159"/>
      <c r="HIO62" s="159"/>
      <c r="HIP62" s="159"/>
      <c r="HIQ62" s="159"/>
      <c r="HIR62" s="159"/>
      <c r="HIS62" s="159"/>
      <c r="HIT62" s="159"/>
      <c r="HIU62" s="159"/>
      <c r="HIV62" s="159"/>
      <c r="HIW62" s="159"/>
      <c r="HIX62" s="159"/>
      <c r="HIY62" s="159"/>
      <c r="HIZ62" s="159"/>
      <c r="HJA62" s="159"/>
      <c r="HJB62" s="159"/>
      <c r="HJC62" s="159"/>
      <c r="HJD62" s="159"/>
      <c r="HJE62" s="159"/>
      <c r="HJF62" s="159"/>
      <c r="HJG62" s="159"/>
      <c r="HJH62" s="159"/>
      <c r="HJI62" s="159"/>
      <c r="HJJ62" s="159"/>
      <c r="HJK62" s="159"/>
      <c r="HJL62" s="159"/>
      <c r="HJM62" s="159"/>
      <c r="HJN62" s="159"/>
      <c r="HJO62" s="159"/>
      <c r="HJP62" s="159"/>
      <c r="HJQ62" s="159"/>
      <c r="HJR62" s="159"/>
      <c r="HJS62" s="159"/>
      <c r="HJT62" s="159"/>
      <c r="HJU62" s="159"/>
      <c r="HJV62" s="159"/>
      <c r="HJW62" s="159"/>
      <c r="HJX62" s="159"/>
      <c r="HJY62" s="159"/>
      <c r="HJZ62" s="159"/>
      <c r="HKA62" s="159"/>
      <c r="HKB62" s="159"/>
      <c r="HKC62" s="159"/>
      <c r="HKD62" s="159"/>
      <c r="HKE62" s="159"/>
      <c r="HKF62" s="159"/>
      <c r="HKG62" s="159"/>
      <c r="HKH62" s="159"/>
      <c r="HKI62" s="159"/>
      <c r="HKJ62" s="159"/>
      <c r="HKK62" s="159"/>
      <c r="HKL62" s="159"/>
      <c r="HKM62" s="159"/>
      <c r="HKN62" s="159"/>
      <c r="HKO62" s="159"/>
      <c r="HKP62" s="159"/>
      <c r="HKQ62" s="159"/>
      <c r="HKR62" s="159"/>
      <c r="HKS62" s="159"/>
      <c r="HKT62" s="159"/>
      <c r="HKU62" s="159"/>
      <c r="HKV62" s="159"/>
      <c r="HKW62" s="159"/>
      <c r="HKX62" s="159"/>
      <c r="HKY62" s="159"/>
      <c r="HKZ62" s="159"/>
      <c r="HLA62" s="159"/>
      <c r="HLB62" s="159"/>
      <c r="HLC62" s="159"/>
      <c r="HLD62" s="159"/>
      <c r="HLE62" s="159"/>
      <c r="HLF62" s="159"/>
      <c r="HLG62" s="159"/>
      <c r="HLH62" s="159"/>
      <c r="HLI62" s="159"/>
      <c r="HLJ62" s="159"/>
      <c r="HLK62" s="159"/>
      <c r="HLL62" s="159"/>
      <c r="HLM62" s="159"/>
      <c r="HLN62" s="159"/>
      <c r="HLO62" s="159"/>
      <c r="HLP62" s="159"/>
      <c r="HLQ62" s="159"/>
      <c r="HLR62" s="159"/>
      <c r="HLS62" s="159"/>
      <c r="HLT62" s="159"/>
      <c r="HLU62" s="159"/>
      <c r="HLV62" s="159"/>
      <c r="HLW62" s="159"/>
      <c r="HLX62" s="159"/>
      <c r="HLY62" s="159"/>
      <c r="HLZ62" s="159"/>
      <c r="HMA62" s="159"/>
      <c r="HMB62" s="159"/>
      <c r="HMC62" s="159"/>
      <c r="HMD62" s="159"/>
      <c r="HME62" s="159"/>
      <c r="HMF62" s="159"/>
      <c r="HMG62" s="159"/>
      <c r="HMH62" s="159"/>
      <c r="HMI62" s="159"/>
      <c r="HMJ62" s="159"/>
      <c r="HMK62" s="159"/>
      <c r="HML62" s="159"/>
      <c r="HMM62" s="159"/>
      <c r="HMN62" s="159"/>
      <c r="HMO62" s="159"/>
      <c r="HMP62" s="159"/>
      <c r="HMQ62" s="159"/>
      <c r="HMR62" s="159"/>
      <c r="HMS62" s="159"/>
      <c r="HMT62" s="159"/>
      <c r="HMU62" s="159"/>
      <c r="HMV62" s="159"/>
      <c r="HMW62" s="159"/>
      <c r="HMX62" s="159"/>
      <c r="HMY62" s="159"/>
      <c r="HMZ62" s="159"/>
      <c r="HNA62" s="159"/>
      <c r="HNB62" s="159"/>
      <c r="HNC62" s="159"/>
      <c r="HND62" s="159"/>
      <c r="HNE62" s="159"/>
      <c r="HNF62" s="159"/>
      <c r="HNG62" s="159"/>
      <c r="HNH62" s="159"/>
      <c r="HNI62" s="159"/>
      <c r="HNJ62" s="159"/>
      <c r="HNK62" s="159"/>
      <c r="HNL62" s="159"/>
      <c r="HNM62" s="159"/>
      <c r="HNN62" s="159"/>
      <c r="HNO62" s="159"/>
      <c r="HNP62" s="159"/>
      <c r="HNQ62" s="159"/>
      <c r="HNR62" s="159"/>
      <c r="HNS62" s="159"/>
      <c r="HNT62" s="159"/>
      <c r="HNU62" s="159"/>
      <c r="HNV62" s="159"/>
      <c r="HNW62" s="159"/>
      <c r="HNX62" s="159"/>
      <c r="HNY62" s="159"/>
      <c r="HNZ62" s="159"/>
      <c r="HOA62" s="159"/>
      <c r="HOB62" s="159"/>
      <c r="HOC62" s="159"/>
      <c r="HOD62" s="159"/>
      <c r="HOE62" s="159"/>
      <c r="HOF62" s="159"/>
      <c r="HOG62" s="159"/>
      <c r="HOH62" s="159"/>
      <c r="HOI62" s="159"/>
      <c r="HOJ62" s="159"/>
      <c r="HOK62" s="159"/>
      <c r="HOL62" s="159"/>
      <c r="HOM62" s="159"/>
      <c r="HON62" s="159"/>
      <c r="HOO62" s="159"/>
      <c r="HOP62" s="159"/>
      <c r="HOQ62" s="159"/>
      <c r="HOR62" s="159"/>
      <c r="HOS62" s="159"/>
      <c r="HOT62" s="159"/>
      <c r="HOU62" s="159"/>
      <c r="HOV62" s="159"/>
      <c r="HOW62" s="159"/>
      <c r="HOX62" s="159"/>
      <c r="HOY62" s="159"/>
      <c r="HOZ62" s="159"/>
      <c r="HPA62" s="159"/>
      <c r="HPB62" s="159"/>
      <c r="HPC62" s="159"/>
      <c r="HPD62" s="159"/>
      <c r="HPE62" s="159"/>
      <c r="HPF62" s="159"/>
      <c r="HPG62" s="159"/>
      <c r="HPH62" s="159"/>
      <c r="HPI62" s="159"/>
      <c r="HPJ62" s="159"/>
      <c r="HPK62" s="159"/>
      <c r="HPL62" s="159"/>
      <c r="HPM62" s="159"/>
      <c r="HPN62" s="159"/>
      <c r="HPO62" s="159"/>
      <c r="HPP62" s="159"/>
      <c r="HPQ62" s="159"/>
      <c r="HPR62" s="159"/>
      <c r="HPS62" s="159"/>
      <c r="HPT62" s="159"/>
      <c r="HPU62" s="159"/>
      <c r="HPV62" s="159"/>
      <c r="HPW62" s="159"/>
      <c r="HPX62" s="159"/>
      <c r="HPY62" s="159"/>
      <c r="HPZ62" s="159"/>
      <c r="HQA62" s="159"/>
      <c r="HQB62" s="159"/>
      <c r="HQC62" s="159"/>
      <c r="HQD62" s="159"/>
      <c r="HQE62" s="159"/>
      <c r="HQF62" s="159"/>
      <c r="HQG62" s="159"/>
      <c r="HQH62" s="159"/>
      <c r="HQI62" s="159"/>
      <c r="HQJ62" s="159"/>
      <c r="HQK62" s="159"/>
      <c r="HQL62" s="159"/>
      <c r="HQM62" s="159"/>
      <c r="HQN62" s="159"/>
      <c r="HQO62" s="159"/>
      <c r="HQP62" s="159"/>
      <c r="HQQ62" s="159"/>
      <c r="HQR62" s="159"/>
      <c r="HQS62" s="159"/>
      <c r="HQT62" s="159"/>
      <c r="HQU62" s="159"/>
      <c r="HQV62" s="159"/>
      <c r="HQW62" s="159"/>
      <c r="HQX62" s="159"/>
      <c r="HQY62" s="159"/>
      <c r="HQZ62" s="159"/>
      <c r="HRA62" s="159"/>
      <c r="HRB62" s="159"/>
      <c r="HRC62" s="159"/>
      <c r="HRD62" s="159"/>
      <c r="HRE62" s="159"/>
      <c r="HRF62" s="159"/>
      <c r="HRG62" s="159"/>
      <c r="HRH62" s="159"/>
      <c r="HRI62" s="159"/>
      <c r="HRJ62" s="159"/>
      <c r="HRK62" s="159"/>
      <c r="HRL62" s="159"/>
      <c r="HRM62" s="159"/>
      <c r="HRN62" s="159"/>
      <c r="HRO62" s="159"/>
      <c r="HRP62" s="159"/>
      <c r="HRQ62" s="159"/>
      <c r="HRR62" s="159"/>
      <c r="HRS62" s="159"/>
      <c r="HRT62" s="159"/>
      <c r="HRU62" s="159"/>
      <c r="HRV62" s="159"/>
      <c r="HRW62" s="159"/>
      <c r="HRX62" s="159"/>
      <c r="HRY62" s="159"/>
      <c r="HRZ62" s="159"/>
      <c r="HSA62" s="159"/>
      <c r="HSB62" s="159"/>
      <c r="HSC62" s="159"/>
      <c r="HSD62" s="159"/>
      <c r="HSE62" s="159"/>
      <c r="HSF62" s="159"/>
      <c r="HSG62" s="159"/>
      <c r="HSH62" s="159"/>
      <c r="HSI62" s="159"/>
      <c r="HSJ62" s="159"/>
      <c r="HSK62" s="159"/>
      <c r="HSL62" s="159"/>
      <c r="HSM62" s="159"/>
      <c r="HSN62" s="159"/>
      <c r="HSO62" s="159"/>
      <c r="HSP62" s="159"/>
      <c r="HSQ62" s="159"/>
      <c r="HSR62" s="159"/>
      <c r="HSS62" s="159"/>
      <c r="HST62" s="159"/>
      <c r="HSU62" s="159"/>
      <c r="HSV62" s="159"/>
      <c r="HSW62" s="159"/>
      <c r="HSX62" s="159"/>
      <c r="HSY62" s="159"/>
      <c r="HSZ62" s="159"/>
      <c r="HTA62" s="159"/>
      <c r="HTB62" s="159"/>
      <c r="HTC62" s="159"/>
      <c r="HTD62" s="159"/>
      <c r="HTE62" s="159"/>
      <c r="HTF62" s="159"/>
      <c r="HTG62" s="159"/>
      <c r="HTH62" s="159"/>
      <c r="HTI62" s="159"/>
      <c r="HTJ62" s="159"/>
      <c r="HTK62" s="159"/>
      <c r="HTL62" s="159"/>
      <c r="HTM62" s="159"/>
      <c r="HTN62" s="159"/>
      <c r="HTO62" s="159"/>
      <c r="HTP62" s="159"/>
      <c r="HTQ62" s="159"/>
      <c r="HTR62" s="159"/>
      <c r="HTS62" s="159"/>
      <c r="HTT62" s="159"/>
      <c r="HTU62" s="159"/>
      <c r="HTV62" s="159"/>
      <c r="HTW62" s="159"/>
      <c r="HTX62" s="159"/>
      <c r="HTY62" s="159"/>
      <c r="HTZ62" s="159"/>
      <c r="HUA62" s="159"/>
      <c r="HUB62" s="159"/>
      <c r="HUC62" s="159"/>
      <c r="HUD62" s="159"/>
      <c r="HUE62" s="159"/>
      <c r="HUF62" s="159"/>
      <c r="HUG62" s="159"/>
      <c r="HUH62" s="159"/>
      <c r="HUI62" s="159"/>
      <c r="HUJ62" s="159"/>
      <c r="HUK62" s="159"/>
      <c r="HUL62" s="159"/>
      <c r="HUM62" s="159"/>
      <c r="HUN62" s="159"/>
      <c r="HUO62" s="159"/>
      <c r="HUP62" s="159"/>
      <c r="HUQ62" s="159"/>
      <c r="HUR62" s="159"/>
      <c r="HUS62" s="159"/>
      <c r="HUT62" s="159"/>
      <c r="HUU62" s="159"/>
      <c r="HUV62" s="159"/>
      <c r="HUW62" s="159"/>
      <c r="HUX62" s="159"/>
      <c r="HUY62" s="159"/>
      <c r="HUZ62" s="159"/>
      <c r="HVA62" s="159"/>
      <c r="HVB62" s="159"/>
      <c r="HVC62" s="159"/>
      <c r="HVD62" s="159"/>
      <c r="HVE62" s="159"/>
      <c r="HVF62" s="159"/>
      <c r="HVG62" s="159"/>
      <c r="HVH62" s="159"/>
      <c r="HVI62" s="159"/>
      <c r="HVJ62" s="159"/>
      <c r="HVK62" s="159"/>
      <c r="HVL62" s="159"/>
      <c r="HVM62" s="159"/>
      <c r="HVN62" s="159"/>
      <c r="HVO62" s="159"/>
      <c r="HVP62" s="159"/>
      <c r="HVQ62" s="159"/>
      <c r="HVR62" s="159"/>
      <c r="HVS62" s="159"/>
      <c r="HVT62" s="159"/>
      <c r="HVU62" s="159"/>
      <c r="HVV62" s="159"/>
      <c r="HVW62" s="159"/>
      <c r="HVX62" s="159"/>
      <c r="HVY62" s="159"/>
      <c r="HVZ62" s="159"/>
      <c r="HWA62" s="159"/>
      <c r="HWB62" s="159"/>
      <c r="HWC62" s="159"/>
      <c r="HWD62" s="159"/>
      <c r="HWE62" s="159"/>
      <c r="HWF62" s="159"/>
      <c r="HWG62" s="159"/>
      <c r="HWH62" s="159"/>
      <c r="HWI62" s="159"/>
      <c r="HWJ62" s="159"/>
      <c r="HWK62" s="159"/>
      <c r="HWL62" s="159"/>
      <c r="HWM62" s="159"/>
      <c r="HWN62" s="159"/>
      <c r="HWO62" s="159"/>
      <c r="HWP62" s="159"/>
      <c r="HWQ62" s="159"/>
      <c r="HWR62" s="159"/>
      <c r="HWS62" s="159"/>
      <c r="HWT62" s="159"/>
      <c r="HWU62" s="159"/>
      <c r="HWV62" s="159"/>
      <c r="HWW62" s="159"/>
      <c r="HWX62" s="159"/>
      <c r="HWY62" s="159"/>
      <c r="HWZ62" s="159"/>
      <c r="HXA62" s="159"/>
      <c r="HXB62" s="159"/>
      <c r="HXC62" s="159"/>
      <c r="HXD62" s="159"/>
      <c r="HXE62" s="159"/>
      <c r="HXF62" s="159"/>
      <c r="HXG62" s="159"/>
      <c r="HXH62" s="159"/>
      <c r="HXI62" s="159"/>
      <c r="HXJ62" s="159"/>
      <c r="HXK62" s="159"/>
      <c r="HXL62" s="159"/>
      <c r="HXM62" s="159"/>
      <c r="HXN62" s="159"/>
      <c r="HXO62" s="159"/>
      <c r="HXP62" s="159"/>
      <c r="HXQ62" s="159"/>
      <c r="HXR62" s="159"/>
      <c r="HXS62" s="159"/>
      <c r="HXT62" s="159"/>
      <c r="HXU62" s="159"/>
      <c r="HXV62" s="159"/>
      <c r="HXW62" s="159"/>
      <c r="HXX62" s="159"/>
      <c r="HXY62" s="159"/>
      <c r="HXZ62" s="159"/>
      <c r="HYA62" s="159"/>
      <c r="HYB62" s="159"/>
      <c r="HYC62" s="159"/>
      <c r="HYD62" s="159"/>
      <c r="HYE62" s="159"/>
      <c r="HYF62" s="159"/>
      <c r="HYG62" s="159"/>
      <c r="HYH62" s="159"/>
      <c r="HYI62" s="159"/>
      <c r="HYJ62" s="159"/>
      <c r="HYK62" s="159"/>
      <c r="HYL62" s="159"/>
      <c r="HYM62" s="159"/>
      <c r="HYN62" s="159"/>
      <c r="HYO62" s="159"/>
      <c r="HYP62" s="159"/>
      <c r="HYQ62" s="159"/>
      <c r="HYR62" s="159"/>
      <c r="HYS62" s="159"/>
      <c r="HYT62" s="159"/>
      <c r="HYU62" s="159"/>
      <c r="HYV62" s="159"/>
      <c r="HYW62" s="159"/>
      <c r="HYX62" s="159"/>
      <c r="HYY62" s="159"/>
      <c r="HYZ62" s="159"/>
      <c r="HZA62" s="159"/>
      <c r="HZB62" s="159"/>
      <c r="HZC62" s="159"/>
      <c r="HZD62" s="159"/>
      <c r="HZE62" s="159"/>
      <c r="HZF62" s="159"/>
      <c r="HZG62" s="159"/>
      <c r="HZH62" s="159"/>
      <c r="HZI62" s="159"/>
      <c r="HZJ62" s="159"/>
      <c r="HZK62" s="159"/>
      <c r="HZL62" s="159"/>
      <c r="HZM62" s="159"/>
      <c r="HZN62" s="159"/>
      <c r="HZO62" s="159"/>
      <c r="HZP62" s="159"/>
      <c r="HZQ62" s="159"/>
      <c r="HZR62" s="159"/>
      <c r="HZS62" s="159"/>
      <c r="HZT62" s="159"/>
      <c r="HZU62" s="159"/>
      <c r="HZV62" s="159"/>
      <c r="HZW62" s="159"/>
      <c r="HZX62" s="159"/>
      <c r="HZY62" s="159"/>
      <c r="HZZ62" s="159"/>
      <c r="IAA62" s="159"/>
      <c r="IAB62" s="159"/>
      <c r="IAC62" s="159"/>
      <c r="IAD62" s="159"/>
      <c r="IAE62" s="159"/>
      <c r="IAF62" s="159"/>
      <c r="IAG62" s="159"/>
      <c r="IAH62" s="159"/>
      <c r="IAI62" s="159"/>
      <c r="IAJ62" s="159"/>
      <c r="IAK62" s="159"/>
      <c r="IAL62" s="159"/>
      <c r="IAM62" s="159"/>
      <c r="IAN62" s="159"/>
      <c r="IAO62" s="159"/>
      <c r="IAP62" s="159"/>
      <c r="IAQ62" s="159"/>
      <c r="IAR62" s="159"/>
      <c r="IAS62" s="159"/>
      <c r="IAT62" s="159"/>
      <c r="IAU62" s="159"/>
      <c r="IAV62" s="159"/>
      <c r="IAW62" s="159"/>
      <c r="IAX62" s="159"/>
      <c r="IAY62" s="159"/>
      <c r="IAZ62" s="159"/>
      <c r="IBA62" s="159"/>
      <c r="IBB62" s="159"/>
      <c r="IBC62" s="159"/>
      <c r="IBD62" s="159"/>
      <c r="IBE62" s="159"/>
      <c r="IBF62" s="159"/>
      <c r="IBG62" s="159"/>
      <c r="IBH62" s="159"/>
      <c r="IBI62" s="159"/>
      <c r="IBJ62" s="159"/>
      <c r="IBK62" s="159"/>
      <c r="IBL62" s="159"/>
      <c r="IBM62" s="159"/>
      <c r="IBN62" s="159"/>
      <c r="IBO62" s="159"/>
      <c r="IBP62" s="159"/>
      <c r="IBQ62" s="159"/>
      <c r="IBR62" s="159"/>
      <c r="IBS62" s="159"/>
      <c r="IBT62" s="159"/>
      <c r="IBU62" s="159"/>
      <c r="IBV62" s="159"/>
      <c r="IBW62" s="159"/>
      <c r="IBX62" s="159"/>
      <c r="IBY62" s="159"/>
      <c r="IBZ62" s="159"/>
      <c r="ICA62" s="159"/>
      <c r="ICB62" s="159"/>
      <c r="ICC62" s="159"/>
      <c r="ICD62" s="159"/>
      <c r="ICE62" s="159"/>
      <c r="ICF62" s="159"/>
      <c r="ICG62" s="159"/>
      <c r="ICH62" s="159"/>
      <c r="ICI62" s="159"/>
      <c r="ICJ62" s="159"/>
      <c r="ICK62" s="159"/>
      <c r="ICL62" s="159"/>
      <c r="ICM62" s="159"/>
      <c r="ICN62" s="159"/>
      <c r="ICO62" s="159"/>
      <c r="ICP62" s="159"/>
      <c r="ICQ62" s="159"/>
      <c r="ICR62" s="159"/>
      <c r="ICS62" s="159"/>
      <c r="ICT62" s="159"/>
      <c r="ICU62" s="159"/>
      <c r="ICV62" s="159"/>
      <c r="ICW62" s="159"/>
      <c r="ICX62" s="159"/>
      <c r="ICY62" s="159"/>
      <c r="ICZ62" s="159"/>
      <c r="IDA62" s="159"/>
      <c r="IDB62" s="159"/>
      <c r="IDC62" s="159"/>
      <c r="IDD62" s="159"/>
      <c r="IDE62" s="159"/>
      <c r="IDF62" s="159"/>
      <c r="IDG62" s="159"/>
      <c r="IDH62" s="159"/>
      <c r="IDI62" s="159"/>
      <c r="IDJ62" s="159"/>
      <c r="IDK62" s="159"/>
      <c r="IDL62" s="159"/>
      <c r="IDM62" s="159"/>
      <c r="IDN62" s="159"/>
      <c r="IDO62" s="159"/>
      <c r="IDP62" s="159"/>
      <c r="IDQ62" s="159"/>
      <c r="IDR62" s="159"/>
      <c r="IDS62" s="159"/>
      <c r="IDT62" s="159"/>
      <c r="IDU62" s="159"/>
      <c r="IDV62" s="159"/>
      <c r="IDW62" s="159"/>
      <c r="IDX62" s="159"/>
      <c r="IDY62" s="159"/>
      <c r="IDZ62" s="159"/>
      <c r="IEA62" s="159"/>
      <c r="IEB62" s="159"/>
      <c r="IEC62" s="159"/>
      <c r="IED62" s="159"/>
      <c r="IEE62" s="159"/>
      <c r="IEF62" s="159"/>
      <c r="IEG62" s="159"/>
      <c r="IEH62" s="159"/>
      <c r="IEI62" s="159"/>
      <c r="IEJ62" s="159"/>
      <c r="IEK62" s="159"/>
      <c r="IEL62" s="159"/>
      <c r="IEM62" s="159"/>
      <c r="IEN62" s="159"/>
      <c r="IEO62" s="159"/>
      <c r="IEP62" s="159"/>
      <c r="IEQ62" s="159"/>
      <c r="IER62" s="159"/>
      <c r="IES62" s="159"/>
      <c r="IET62" s="159"/>
      <c r="IEU62" s="159"/>
      <c r="IEV62" s="159"/>
      <c r="IEW62" s="159"/>
      <c r="IEX62" s="159"/>
      <c r="IEY62" s="159"/>
      <c r="IEZ62" s="159"/>
      <c r="IFA62" s="159"/>
      <c r="IFB62" s="159"/>
      <c r="IFC62" s="159"/>
      <c r="IFD62" s="159"/>
      <c r="IFE62" s="159"/>
      <c r="IFF62" s="159"/>
      <c r="IFG62" s="159"/>
      <c r="IFH62" s="159"/>
      <c r="IFI62" s="159"/>
      <c r="IFJ62" s="159"/>
      <c r="IFK62" s="159"/>
      <c r="IFL62" s="159"/>
      <c r="IFM62" s="159"/>
      <c r="IFN62" s="159"/>
      <c r="IFO62" s="159"/>
      <c r="IFP62" s="159"/>
      <c r="IFQ62" s="159"/>
      <c r="IFR62" s="159"/>
      <c r="IFS62" s="159"/>
      <c r="IFT62" s="159"/>
      <c r="IFU62" s="159"/>
      <c r="IFV62" s="159"/>
      <c r="IFW62" s="159"/>
      <c r="IFX62" s="159"/>
      <c r="IFY62" s="159"/>
      <c r="IFZ62" s="159"/>
      <c r="IGA62" s="159"/>
      <c r="IGB62" s="159"/>
      <c r="IGC62" s="159"/>
      <c r="IGD62" s="159"/>
      <c r="IGE62" s="159"/>
      <c r="IGF62" s="159"/>
      <c r="IGG62" s="159"/>
      <c r="IGH62" s="159"/>
      <c r="IGI62" s="159"/>
      <c r="IGJ62" s="159"/>
      <c r="IGK62" s="159"/>
      <c r="IGL62" s="159"/>
      <c r="IGM62" s="159"/>
      <c r="IGN62" s="159"/>
      <c r="IGO62" s="159"/>
      <c r="IGP62" s="159"/>
      <c r="IGQ62" s="159"/>
      <c r="IGR62" s="159"/>
      <c r="IGS62" s="159"/>
      <c r="IGT62" s="159"/>
      <c r="IGU62" s="159"/>
      <c r="IGV62" s="159"/>
      <c r="IGW62" s="159"/>
      <c r="IGX62" s="159"/>
      <c r="IGY62" s="159"/>
      <c r="IGZ62" s="159"/>
      <c r="IHA62" s="159"/>
      <c r="IHB62" s="159"/>
      <c r="IHC62" s="159"/>
      <c r="IHD62" s="159"/>
      <c r="IHE62" s="159"/>
      <c r="IHF62" s="159"/>
      <c r="IHG62" s="159"/>
      <c r="IHH62" s="159"/>
      <c r="IHI62" s="159"/>
      <c r="IHJ62" s="159"/>
      <c r="IHK62" s="159"/>
      <c r="IHL62" s="159"/>
      <c r="IHM62" s="159"/>
      <c r="IHN62" s="159"/>
      <c r="IHO62" s="159"/>
      <c r="IHP62" s="159"/>
      <c r="IHQ62" s="159"/>
      <c r="IHR62" s="159"/>
      <c r="IHS62" s="159"/>
      <c r="IHT62" s="159"/>
      <c r="IHU62" s="159"/>
      <c r="IHV62" s="159"/>
      <c r="IHW62" s="159"/>
      <c r="IHX62" s="159"/>
      <c r="IHY62" s="159"/>
      <c r="IHZ62" s="159"/>
      <c r="IIA62" s="159"/>
      <c r="IIB62" s="159"/>
      <c r="IIC62" s="159"/>
      <c r="IID62" s="159"/>
      <c r="IIE62" s="159"/>
      <c r="IIF62" s="159"/>
      <c r="IIG62" s="159"/>
      <c r="IIH62" s="159"/>
      <c r="III62" s="159"/>
      <c r="IIJ62" s="159"/>
      <c r="IIK62" s="159"/>
      <c r="IIL62" s="159"/>
      <c r="IIM62" s="159"/>
      <c r="IIN62" s="159"/>
      <c r="IIO62" s="159"/>
      <c r="IIP62" s="159"/>
      <c r="IIQ62" s="159"/>
      <c r="IIR62" s="159"/>
      <c r="IIS62" s="159"/>
      <c r="IIT62" s="159"/>
      <c r="IIU62" s="159"/>
      <c r="IIV62" s="159"/>
      <c r="IIW62" s="159"/>
      <c r="IIX62" s="159"/>
      <c r="IIY62" s="159"/>
      <c r="IIZ62" s="159"/>
      <c r="IJA62" s="159"/>
      <c r="IJB62" s="159"/>
      <c r="IJC62" s="159"/>
      <c r="IJD62" s="159"/>
      <c r="IJE62" s="159"/>
      <c r="IJF62" s="159"/>
      <c r="IJG62" s="159"/>
      <c r="IJH62" s="159"/>
      <c r="IJI62" s="159"/>
      <c r="IJJ62" s="159"/>
      <c r="IJK62" s="159"/>
      <c r="IJL62" s="159"/>
      <c r="IJM62" s="159"/>
      <c r="IJN62" s="159"/>
      <c r="IJO62" s="159"/>
      <c r="IJP62" s="159"/>
      <c r="IJQ62" s="159"/>
      <c r="IJR62" s="159"/>
      <c r="IJS62" s="159"/>
      <c r="IJT62" s="159"/>
      <c r="IJU62" s="159"/>
      <c r="IJV62" s="159"/>
      <c r="IJW62" s="159"/>
      <c r="IJX62" s="159"/>
      <c r="IJY62" s="159"/>
      <c r="IJZ62" s="159"/>
      <c r="IKA62" s="159"/>
      <c r="IKB62" s="159"/>
      <c r="IKC62" s="159"/>
      <c r="IKD62" s="159"/>
      <c r="IKE62" s="159"/>
      <c r="IKF62" s="159"/>
      <c r="IKG62" s="159"/>
      <c r="IKH62" s="159"/>
      <c r="IKI62" s="159"/>
      <c r="IKJ62" s="159"/>
      <c r="IKK62" s="159"/>
      <c r="IKL62" s="159"/>
      <c r="IKM62" s="159"/>
      <c r="IKN62" s="159"/>
      <c r="IKO62" s="159"/>
      <c r="IKP62" s="159"/>
      <c r="IKQ62" s="159"/>
      <c r="IKR62" s="159"/>
      <c r="IKS62" s="159"/>
      <c r="IKT62" s="159"/>
      <c r="IKU62" s="159"/>
      <c r="IKV62" s="159"/>
      <c r="IKW62" s="159"/>
      <c r="IKX62" s="159"/>
      <c r="IKY62" s="159"/>
      <c r="IKZ62" s="159"/>
      <c r="ILA62" s="159"/>
      <c r="ILB62" s="159"/>
      <c r="ILC62" s="159"/>
      <c r="ILD62" s="159"/>
      <c r="ILE62" s="159"/>
      <c r="ILF62" s="159"/>
      <c r="ILG62" s="159"/>
      <c r="ILH62" s="159"/>
      <c r="ILI62" s="159"/>
      <c r="ILJ62" s="159"/>
      <c r="ILK62" s="159"/>
      <c r="ILL62" s="159"/>
      <c r="ILM62" s="159"/>
      <c r="ILN62" s="159"/>
      <c r="ILO62" s="159"/>
      <c r="ILP62" s="159"/>
      <c r="ILQ62" s="159"/>
      <c r="ILR62" s="159"/>
      <c r="ILS62" s="159"/>
      <c r="ILT62" s="159"/>
      <c r="ILU62" s="159"/>
      <c r="ILV62" s="159"/>
      <c r="ILW62" s="159"/>
      <c r="ILX62" s="159"/>
      <c r="ILY62" s="159"/>
      <c r="ILZ62" s="159"/>
      <c r="IMA62" s="159"/>
      <c r="IMB62" s="159"/>
      <c r="IMC62" s="159"/>
      <c r="IMD62" s="159"/>
      <c r="IME62" s="159"/>
      <c r="IMF62" s="159"/>
      <c r="IMG62" s="159"/>
      <c r="IMH62" s="159"/>
      <c r="IMI62" s="159"/>
      <c r="IMJ62" s="159"/>
      <c r="IMK62" s="159"/>
      <c r="IML62" s="159"/>
      <c r="IMM62" s="159"/>
      <c r="IMN62" s="159"/>
      <c r="IMO62" s="159"/>
      <c r="IMP62" s="159"/>
      <c r="IMQ62" s="159"/>
      <c r="IMR62" s="159"/>
      <c r="IMS62" s="159"/>
      <c r="IMT62" s="159"/>
      <c r="IMU62" s="159"/>
      <c r="IMV62" s="159"/>
      <c r="IMW62" s="159"/>
      <c r="IMX62" s="159"/>
      <c r="IMY62" s="159"/>
      <c r="IMZ62" s="159"/>
      <c r="INA62" s="159"/>
      <c r="INB62" s="159"/>
      <c r="INC62" s="159"/>
      <c r="IND62" s="159"/>
      <c r="INE62" s="159"/>
      <c r="INF62" s="159"/>
      <c r="ING62" s="159"/>
      <c r="INH62" s="159"/>
      <c r="INI62" s="159"/>
      <c r="INJ62" s="159"/>
      <c r="INK62" s="159"/>
      <c r="INL62" s="159"/>
      <c r="INM62" s="159"/>
      <c r="INN62" s="159"/>
      <c r="INO62" s="159"/>
      <c r="INP62" s="159"/>
      <c r="INQ62" s="159"/>
      <c r="INR62" s="159"/>
      <c r="INS62" s="159"/>
      <c r="INT62" s="159"/>
      <c r="INU62" s="159"/>
      <c r="INV62" s="159"/>
      <c r="INW62" s="159"/>
      <c r="INX62" s="159"/>
      <c r="INY62" s="159"/>
      <c r="INZ62" s="159"/>
      <c r="IOA62" s="159"/>
      <c r="IOB62" s="159"/>
      <c r="IOC62" s="159"/>
      <c r="IOD62" s="159"/>
      <c r="IOE62" s="159"/>
      <c r="IOF62" s="159"/>
      <c r="IOG62" s="159"/>
      <c r="IOH62" s="159"/>
      <c r="IOI62" s="159"/>
      <c r="IOJ62" s="159"/>
      <c r="IOK62" s="159"/>
      <c r="IOL62" s="159"/>
      <c r="IOM62" s="159"/>
      <c r="ION62" s="159"/>
      <c r="IOO62" s="159"/>
      <c r="IOP62" s="159"/>
      <c r="IOQ62" s="159"/>
      <c r="IOR62" s="159"/>
      <c r="IOS62" s="159"/>
      <c r="IOT62" s="159"/>
      <c r="IOU62" s="159"/>
      <c r="IOV62" s="159"/>
      <c r="IOW62" s="159"/>
      <c r="IOX62" s="159"/>
      <c r="IOY62" s="159"/>
      <c r="IOZ62" s="159"/>
      <c r="IPA62" s="159"/>
      <c r="IPB62" s="159"/>
      <c r="IPC62" s="159"/>
      <c r="IPD62" s="159"/>
      <c r="IPE62" s="159"/>
      <c r="IPF62" s="159"/>
      <c r="IPG62" s="159"/>
      <c r="IPH62" s="159"/>
      <c r="IPI62" s="159"/>
      <c r="IPJ62" s="159"/>
      <c r="IPK62" s="159"/>
      <c r="IPL62" s="159"/>
      <c r="IPM62" s="159"/>
      <c r="IPN62" s="159"/>
      <c r="IPO62" s="159"/>
      <c r="IPP62" s="159"/>
      <c r="IPQ62" s="159"/>
      <c r="IPR62" s="159"/>
      <c r="IPS62" s="159"/>
      <c r="IPT62" s="159"/>
      <c r="IPU62" s="159"/>
      <c r="IPV62" s="159"/>
      <c r="IPW62" s="159"/>
      <c r="IPX62" s="159"/>
      <c r="IPY62" s="159"/>
      <c r="IPZ62" s="159"/>
      <c r="IQA62" s="159"/>
      <c r="IQB62" s="159"/>
      <c r="IQC62" s="159"/>
      <c r="IQD62" s="159"/>
      <c r="IQE62" s="159"/>
      <c r="IQF62" s="159"/>
      <c r="IQG62" s="159"/>
      <c r="IQH62" s="159"/>
      <c r="IQI62" s="159"/>
      <c r="IQJ62" s="159"/>
      <c r="IQK62" s="159"/>
      <c r="IQL62" s="159"/>
      <c r="IQM62" s="159"/>
      <c r="IQN62" s="159"/>
      <c r="IQO62" s="159"/>
      <c r="IQP62" s="159"/>
      <c r="IQQ62" s="159"/>
      <c r="IQR62" s="159"/>
      <c r="IQS62" s="159"/>
      <c r="IQT62" s="159"/>
      <c r="IQU62" s="159"/>
      <c r="IQV62" s="159"/>
      <c r="IQW62" s="159"/>
      <c r="IQX62" s="159"/>
      <c r="IQY62" s="159"/>
      <c r="IQZ62" s="159"/>
      <c r="IRA62" s="159"/>
      <c r="IRB62" s="159"/>
      <c r="IRC62" s="159"/>
      <c r="IRD62" s="159"/>
      <c r="IRE62" s="159"/>
      <c r="IRF62" s="159"/>
      <c r="IRG62" s="159"/>
      <c r="IRH62" s="159"/>
      <c r="IRI62" s="159"/>
      <c r="IRJ62" s="159"/>
      <c r="IRK62" s="159"/>
      <c r="IRL62" s="159"/>
      <c r="IRM62" s="159"/>
      <c r="IRN62" s="159"/>
      <c r="IRO62" s="159"/>
      <c r="IRP62" s="159"/>
      <c r="IRQ62" s="159"/>
      <c r="IRR62" s="159"/>
      <c r="IRS62" s="159"/>
      <c r="IRT62" s="159"/>
      <c r="IRU62" s="159"/>
      <c r="IRV62" s="159"/>
      <c r="IRW62" s="159"/>
      <c r="IRX62" s="159"/>
      <c r="IRY62" s="159"/>
      <c r="IRZ62" s="159"/>
      <c r="ISA62" s="159"/>
      <c r="ISB62" s="159"/>
      <c r="ISC62" s="159"/>
      <c r="ISD62" s="159"/>
      <c r="ISE62" s="159"/>
      <c r="ISF62" s="159"/>
      <c r="ISG62" s="159"/>
      <c r="ISH62" s="159"/>
      <c r="ISI62" s="159"/>
      <c r="ISJ62" s="159"/>
      <c r="ISK62" s="159"/>
      <c r="ISL62" s="159"/>
      <c r="ISM62" s="159"/>
      <c r="ISN62" s="159"/>
      <c r="ISO62" s="159"/>
      <c r="ISP62" s="159"/>
      <c r="ISQ62" s="159"/>
      <c r="ISR62" s="159"/>
      <c r="ISS62" s="159"/>
      <c r="IST62" s="159"/>
      <c r="ISU62" s="159"/>
      <c r="ISV62" s="159"/>
      <c r="ISW62" s="159"/>
      <c r="ISX62" s="159"/>
      <c r="ISY62" s="159"/>
      <c r="ISZ62" s="159"/>
      <c r="ITA62" s="159"/>
      <c r="ITB62" s="159"/>
      <c r="ITC62" s="159"/>
      <c r="ITD62" s="159"/>
      <c r="ITE62" s="159"/>
      <c r="ITF62" s="159"/>
      <c r="ITG62" s="159"/>
      <c r="ITH62" s="159"/>
      <c r="ITI62" s="159"/>
      <c r="ITJ62" s="159"/>
      <c r="ITK62" s="159"/>
      <c r="ITL62" s="159"/>
      <c r="ITM62" s="159"/>
      <c r="ITN62" s="159"/>
      <c r="ITO62" s="159"/>
      <c r="ITP62" s="159"/>
      <c r="ITQ62" s="159"/>
      <c r="ITR62" s="159"/>
      <c r="ITS62" s="159"/>
      <c r="ITT62" s="159"/>
      <c r="ITU62" s="159"/>
      <c r="ITV62" s="159"/>
      <c r="ITW62" s="159"/>
      <c r="ITX62" s="159"/>
      <c r="ITY62" s="159"/>
      <c r="ITZ62" s="159"/>
      <c r="IUA62" s="159"/>
      <c r="IUB62" s="159"/>
      <c r="IUC62" s="159"/>
      <c r="IUD62" s="159"/>
      <c r="IUE62" s="159"/>
      <c r="IUF62" s="159"/>
      <c r="IUG62" s="159"/>
      <c r="IUH62" s="159"/>
      <c r="IUI62" s="159"/>
      <c r="IUJ62" s="159"/>
      <c r="IUK62" s="159"/>
      <c r="IUL62" s="159"/>
      <c r="IUM62" s="159"/>
      <c r="IUN62" s="159"/>
      <c r="IUO62" s="159"/>
      <c r="IUP62" s="159"/>
      <c r="IUQ62" s="159"/>
      <c r="IUR62" s="159"/>
      <c r="IUS62" s="159"/>
      <c r="IUT62" s="159"/>
      <c r="IUU62" s="159"/>
      <c r="IUV62" s="159"/>
      <c r="IUW62" s="159"/>
      <c r="IUX62" s="159"/>
      <c r="IUY62" s="159"/>
      <c r="IUZ62" s="159"/>
      <c r="IVA62" s="159"/>
      <c r="IVB62" s="159"/>
      <c r="IVC62" s="159"/>
      <c r="IVD62" s="159"/>
      <c r="IVE62" s="159"/>
      <c r="IVF62" s="159"/>
      <c r="IVG62" s="159"/>
      <c r="IVH62" s="159"/>
      <c r="IVI62" s="159"/>
      <c r="IVJ62" s="159"/>
      <c r="IVK62" s="159"/>
      <c r="IVL62" s="159"/>
      <c r="IVM62" s="159"/>
      <c r="IVN62" s="159"/>
      <c r="IVO62" s="159"/>
      <c r="IVP62" s="159"/>
      <c r="IVQ62" s="159"/>
      <c r="IVR62" s="159"/>
      <c r="IVS62" s="159"/>
      <c r="IVT62" s="159"/>
      <c r="IVU62" s="159"/>
      <c r="IVV62" s="159"/>
      <c r="IVW62" s="159"/>
      <c r="IVX62" s="159"/>
      <c r="IVY62" s="159"/>
      <c r="IVZ62" s="159"/>
      <c r="IWA62" s="159"/>
      <c r="IWB62" s="159"/>
      <c r="IWC62" s="159"/>
      <c r="IWD62" s="159"/>
      <c r="IWE62" s="159"/>
      <c r="IWF62" s="159"/>
      <c r="IWG62" s="159"/>
      <c r="IWH62" s="159"/>
      <c r="IWI62" s="159"/>
      <c r="IWJ62" s="159"/>
      <c r="IWK62" s="159"/>
      <c r="IWL62" s="159"/>
      <c r="IWM62" s="159"/>
      <c r="IWN62" s="159"/>
      <c r="IWO62" s="159"/>
      <c r="IWP62" s="159"/>
      <c r="IWQ62" s="159"/>
      <c r="IWR62" s="159"/>
      <c r="IWS62" s="159"/>
      <c r="IWT62" s="159"/>
      <c r="IWU62" s="159"/>
      <c r="IWV62" s="159"/>
      <c r="IWW62" s="159"/>
      <c r="IWX62" s="159"/>
      <c r="IWY62" s="159"/>
      <c r="IWZ62" s="159"/>
      <c r="IXA62" s="159"/>
      <c r="IXB62" s="159"/>
      <c r="IXC62" s="159"/>
      <c r="IXD62" s="159"/>
      <c r="IXE62" s="159"/>
      <c r="IXF62" s="159"/>
      <c r="IXG62" s="159"/>
      <c r="IXH62" s="159"/>
      <c r="IXI62" s="159"/>
      <c r="IXJ62" s="159"/>
      <c r="IXK62" s="159"/>
      <c r="IXL62" s="159"/>
      <c r="IXM62" s="159"/>
      <c r="IXN62" s="159"/>
      <c r="IXO62" s="159"/>
      <c r="IXP62" s="159"/>
      <c r="IXQ62" s="159"/>
      <c r="IXR62" s="159"/>
      <c r="IXS62" s="159"/>
      <c r="IXT62" s="159"/>
      <c r="IXU62" s="159"/>
      <c r="IXV62" s="159"/>
      <c r="IXW62" s="159"/>
      <c r="IXX62" s="159"/>
      <c r="IXY62" s="159"/>
      <c r="IXZ62" s="159"/>
      <c r="IYA62" s="159"/>
      <c r="IYB62" s="159"/>
      <c r="IYC62" s="159"/>
      <c r="IYD62" s="159"/>
      <c r="IYE62" s="159"/>
      <c r="IYF62" s="159"/>
      <c r="IYG62" s="159"/>
      <c r="IYH62" s="159"/>
      <c r="IYI62" s="159"/>
      <c r="IYJ62" s="159"/>
      <c r="IYK62" s="159"/>
      <c r="IYL62" s="159"/>
      <c r="IYM62" s="159"/>
      <c r="IYN62" s="159"/>
      <c r="IYO62" s="159"/>
      <c r="IYP62" s="159"/>
      <c r="IYQ62" s="159"/>
      <c r="IYR62" s="159"/>
      <c r="IYS62" s="159"/>
      <c r="IYT62" s="159"/>
      <c r="IYU62" s="159"/>
      <c r="IYV62" s="159"/>
      <c r="IYW62" s="159"/>
      <c r="IYX62" s="159"/>
      <c r="IYY62" s="159"/>
      <c r="IYZ62" s="159"/>
      <c r="IZA62" s="159"/>
      <c r="IZB62" s="159"/>
      <c r="IZC62" s="159"/>
      <c r="IZD62" s="159"/>
      <c r="IZE62" s="159"/>
      <c r="IZF62" s="159"/>
      <c r="IZG62" s="159"/>
      <c r="IZH62" s="159"/>
      <c r="IZI62" s="159"/>
      <c r="IZJ62" s="159"/>
      <c r="IZK62" s="159"/>
      <c r="IZL62" s="159"/>
      <c r="IZM62" s="159"/>
      <c r="IZN62" s="159"/>
      <c r="IZO62" s="159"/>
      <c r="IZP62" s="159"/>
      <c r="IZQ62" s="159"/>
      <c r="IZR62" s="159"/>
      <c r="IZS62" s="159"/>
      <c r="IZT62" s="159"/>
      <c r="IZU62" s="159"/>
      <c r="IZV62" s="159"/>
      <c r="IZW62" s="159"/>
      <c r="IZX62" s="159"/>
      <c r="IZY62" s="159"/>
      <c r="IZZ62" s="159"/>
      <c r="JAA62" s="159"/>
      <c r="JAB62" s="159"/>
      <c r="JAC62" s="159"/>
      <c r="JAD62" s="159"/>
      <c r="JAE62" s="159"/>
      <c r="JAF62" s="159"/>
      <c r="JAG62" s="159"/>
      <c r="JAH62" s="159"/>
      <c r="JAI62" s="159"/>
      <c r="JAJ62" s="159"/>
      <c r="JAK62" s="159"/>
      <c r="JAL62" s="159"/>
      <c r="JAM62" s="159"/>
      <c r="JAN62" s="159"/>
      <c r="JAO62" s="159"/>
      <c r="JAP62" s="159"/>
      <c r="JAQ62" s="159"/>
      <c r="JAR62" s="159"/>
      <c r="JAS62" s="159"/>
      <c r="JAT62" s="159"/>
      <c r="JAU62" s="159"/>
      <c r="JAV62" s="159"/>
      <c r="JAW62" s="159"/>
      <c r="JAX62" s="159"/>
      <c r="JAY62" s="159"/>
      <c r="JAZ62" s="159"/>
      <c r="JBA62" s="159"/>
      <c r="JBB62" s="159"/>
      <c r="JBC62" s="159"/>
      <c r="JBD62" s="159"/>
      <c r="JBE62" s="159"/>
      <c r="JBF62" s="159"/>
      <c r="JBG62" s="159"/>
      <c r="JBH62" s="159"/>
      <c r="JBI62" s="159"/>
      <c r="JBJ62" s="159"/>
      <c r="JBK62" s="159"/>
      <c r="JBL62" s="159"/>
      <c r="JBM62" s="159"/>
      <c r="JBN62" s="159"/>
      <c r="JBO62" s="159"/>
      <c r="JBP62" s="159"/>
      <c r="JBQ62" s="159"/>
      <c r="JBR62" s="159"/>
      <c r="JBS62" s="159"/>
      <c r="JBT62" s="159"/>
      <c r="JBU62" s="159"/>
      <c r="JBV62" s="159"/>
      <c r="JBW62" s="159"/>
      <c r="JBX62" s="159"/>
      <c r="JBY62" s="159"/>
      <c r="JBZ62" s="159"/>
      <c r="JCA62" s="159"/>
      <c r="JCB62" s="159"/>
      <c r="JCC62" s="159"/>
      <c r="JCD62" s="159"/>
      <c r="JCE62" s="159"/>
      <c r="JCF62" s="159"/>
      <c r="JCG62" s="159"/>
      <c r="JCH62" s="159"/>
      <c r="JCI62" s="159"/>
      <c r="JCJ62" s="159"/>
      <c r="JCK62" s="159"/>
      <c r="JCL62" s="159"/>
      <c r="JCM62" s="159"/>
      <c r="JCN62" s="159"/>
      <c r="JCO62" s="159"/>
      <c r="JCP62" s="159"/>
      <c r="JCQ62" s="159"/>
      <c r="JCR62" s="159"/>
      <c r="JCS62" s="159"/>
      <c r="JCT62" s="159"/>
      <c r="JCU62" s="159"/>
      <c r="JCV62" s="159"/>
      <c r="JCW62" s="159"/>
      <c r="JCX62" s="159"/>
      <c r="JCY62" s="159"/>
      <c r="JCZ62" s="159"/>
      <c r="JDA62" s="159"/>
      <c r="JDB62" s="159"/>
      <c r="JDC62" s="159"/>
      <c r="JDD62" s="159"/>
      <c r="JDE62" s="159"/>
      <c r="JDF62" s="159"/>
      <c r="JDG62" s="159"/>
      <c r="JDH62" s="159"/>
      <c r="JDI62" s="159"/>
      <c r="JDJ62" s="159"/>
      <c r="JDK62" s="159"/>
      <c r="JDL62" s="159"/>
      <c r="JDM62" s="159"/>
      <c r="JDN62" s="159"/>
      <c r="JDO62" s="159"/>
      <c r="JDP62" s="159"/>
      <c r="JDQ62" s="159"/>
      <c r="JDR62" s="159"/>
      <c r="JDS62" s="159"/>
      <c r="JDT62" s="159"/>
      <c r="JDU62" s="159"/>
      <c r="JDV62" s="159"/>
      <c r="JDW62" s="159"/>
      <c r="JDX62" s="159"/>
      <c r="JDY62" s="159"/>
      <c r="JDZ62" s="159"/>
      <c r="JEA62" s="159"/>
      <c r="JEB62" s="159"/>
      <c r="JEC62" s="159"/>
      <c r="JED62" s="159"/>
      <c r="JEE62" s="159"/>
      <c r="JEF62" s="159"/>
      <c r="JEG62" s="159"/>
      <c r="JEH62" s="159"/>
      <c r="JEI62" s="159"/>
      <c r="JEJ62" s="159"/>
      <c r="JEK62" s="159"/>
      <c r="JEL62" s="159"/>
      <c r="JEM62" s="159"/>
      <c r="JEN62" s="159"/>
      <c r="JEO62" s="159"/>
      <c r="JEP62" s="159"/>
      <c r="JEQ62" s="159"/>
      <c r="JER62" s="159"/>
      <c r="JES62" s="159"/>
      <c r="JET62" s="159"/>
      <c r="JEU62" s="159"/>
      <c r="JEV62" s="159"/>
      <c r="JEW62" s="159"/>
      <c r="JEX62" s="159"/>
      <c r="JEY62" s="159"/>
      <c r="JEZ62" s="159"/>
      <c r="JFA62" s="159"/>
      <c r="JFB62" s="159"/>
      <c r="JFC62" s="159"/>
      <c r="JFD62" s="159"/>
      <c r="JFE62" s="159"/>
      <c r="JFF62" s="159"/>
      <c r="JFG62" s="159"/>
      <c r="JFH62" s="159"/>
      <c r="JFI62" s="159"/>
      <c r="JFJ62" s="159"/>
      <c r="JFK62" s="159"/>
      <c r="JFL62" s="159"/>
      <c r="JFM62" s="159"/>
      <c r="JFN62" s="159"/>
      <c r="JFO62" s="159"/>
      <c r="JFP62" s="159"/>
      <c r="JFQ62" s="159"/>
      <c r="JFR62" s="159"/>
      <c r="JFS62" s="159"/>
      <c r="JFT62" s="159"/>
      <c r="JFU62" s="159"/>
      <c r="JFV62" s="159"/>
      <c r="JFW62" s="159"/>
      <c r="JFX62" s="159"/>
      <c r="JFY62" s="159"/>
      <c r="JFZ62" s="159"/>
      <c r="JGA62" s="159"/>
      <c r="JGB62" s="159"/>
      <c r="JGC62" s="159"/>
      <c r="JGD62" s="159"/>
      <c r="JGE62" s="159"/>
      <c r="JGF62" s="159"/>
      <c r="JGG62" s="159"/>
      <c r="JGH62" s="159"/>
      <c r="JGI62" s="159"/>
      <c r="JGJ62" s="159"/>
      <c r="JGK62" s="159"/>
      <c r="JGL62" s="159"/>
      <c r="JGM62" s="159"/>
      <c r="JGN62" s="159"/>
      <c r="JGO62" s="159"/>
      <c r="JGP62" s="159"/>
      <c r="JGQ62" s="159"/>
      <c r="JGR62" s="159"/>
      <c r="JGS62" s="159"/>
      <c r="JGT62" s="159"/>
      <c r="JGU62" s="159"/>
      <c r="JGV62" s="159"/>
      <c r="JGW62" s="159"/>
      <c r="JGX62" s="159"/>
      <c r="JGY62" s="159"/>
      <c r="JGZ62" s="159"/>
      <c r="JHA62" s="159"/>
      <c r="JHB62" s="159"/>
      <c r="JHC62" s="159"/>
      <c r="JHD62" s="159"/>
      <c r="JHE62" s="159"/>
      <c r="JHF62" s="159"/>
      <c r="JHG62" s="159"/>
      <c r="JHH62" s="159"/>
      <c r="JHI62" s="159"/>
      <c r="JHJ62" s="159"/>
      <c r="JHK62" s="159"/>
      <c r="JHL62" s="159"/>
      <c r="JHM62" s="159"/>
      <c r="JHN62" s="159"/>
      <c r="JHO62" s="159"/>
      <c r="JHP62" s="159"/>
      <c r="JHQ62" s="159"/>
      <c r="JHR62" s="159"/>
      <c r="JHS62" s="159"/>
      <c r="JHT62" s="159"/>
      <c r="JHU62" s="159"/>
      <c r="JHV62" s="159"/>
      <c r="JHW62" s="159"/>
      <c r="JHX62" s="159"/>
      <c r="JHY62" s="159"/>
      <c r="JHZ62" s="159"/>
      <c r="JIA62" s="159"/>
      <c r="JIB62" s="159"/>
      <c r="JIC62" s="159"/>
      <c r="JID62" s="159"/>
      <c r="JIE62" s="159"/>
      <c r="JIF62" s="159"/>
      <c r="JIG62" s="159"/>
      <c r="JIH62" s="159"/>
      <c r="JII62" s="159"/>
      <c r="JIJ62" s="159"/>
      <c r="JIK62" s="159"/>
      <c r="JIL62" s="159"/>
      <c r="JIM62" s="159"/>
      <c r="JIN62" s="159"/>
      <c r="JIO62" s="159"/>
      <c r="JIP62" s="159"/>
      <c r="JIQ62" s="159"/>
      <c r="JIR62" s="159"/>
      <c r="JIS62" s="159"/>
      <c r="JIT62" s="159"/>
      <c r="JIU62" s="159"/>
      <c r="JIV62" s="159"/>
      <c r="JIW62" s="159"/>
      <c r="JIX62" s="159"/>
      <c r="JIY62" s="159"/>
      <c r="JIZ62" s="159"/>
      <c r="JJA62" s="159"/>
      <c r="JJB62" s="159"/>
      <c r="JJC62" s="159"/>
      <c r="JJD62" s="159"/>
      <c r="JJE62" s="159"/>
      <c r="JJF62" s="159"/>
      <c r="JJG62" s="159"/>
      <c r="JJH62" s="159"/>
      <c r="JJI62" s="159"/>
      <c r="JJJ62" s="159"/>
      <c r="JJK62" s="159"/>
      <c r="JJL62" s="159"/>
      <c r="JJM62" s="159"/>
      <c r="JJN62" s="159"/>
      <c r="JJO62" s="159"/>
      <c r="JJP62" s="159"/>
      <c r="JJQ62" s="159"/>
      <c r="JJR62" s="159"/>
      <c r="JJS62" s="159"/>
      <c r="JJT62" s="159"/>
      <c r="JJU62" s="159"/>
      <c r="JJV62" s="159"/>
      <c r="JJW62" s="159"/>
      <c r="JJX62" s="159"/>
      <c r="JJY62" s="159"/>
      <c r="JJZ62" s="159"/>
      <c r="JKA62" s="159"/>
      <c r="JKB62" s="159"/>
      <c r="JKC62" s="159"/>
      <c r="JKD62" s="159"/>
      <c r="JKE62" s="159"/>
      <c r="JKF62" s="159"/>
      <c r="JKG62" s="159"/>
      <c r="JKH62" s="159"/>
      <c r="JKI62" s="159"/>
      <c r="JKJ62" s="159"/>
      <c r="JKK62" s="159"/>
      <c r="JKL62" s="159"/>
      <c r="JKM62" s="159"/>
      <c r="JKN62" s="159"/>
      <c r="JKO62" s="159"/>
      <c r="JKP62" s="159"/>
      <c r="JKQ62" s="159"/>
      <c r="JKR62" s="159"/>
      <c r="JKS62" s="159"/>
      <c r="JKT62" s="159"/>
      <c r="JKU62" s="159"/>
      <c r="JKV62" s="159"/>
      <c r="JKW62" s="159"/>
      <c r="JKX62" s="159"/>
      <c r="JKY62" s="159"/>
      <c r="JKZ62" s="159"/>
      <c r="JLA62" s="159"/>
      <c r="JLB62" s="159"/>
      <c r="JLC62" s="159"/>
      <c r="JLD62" s="159"/>
      <c r="JLE62" s="159"/>
      <c r="JLF62" s="159"/>
      <c r="JLG62" s="159"/>
      <c r="JLH62" s="159"/>
      <c r="JLI62" s="159"/>
      <c r="JLJ62" s="159"/>
      <c r="JLK62" s="159"/>
      <c r="JLL62" s="159"/>
      <c r="JLM62" s="159"/>
      <c r="JLN62" s="159"/>
      <c r="JLO62" s="159"/>
      <c r="JLP62" s="159"/>
      <c r="JLQ62" s="159"/>
      <c r="JLR62" s="159"/>
      <c r="JLS62" s="159"/>
      <c r="JLT62" s="159"/>
      <c r="JLU62" s="159"/>
      <c r="JLV62" s="159"/>
      <c r="JLW62" s="159"/>
      <c r="JLX62" s="159"/>
      <c r="JLY62" s="159"/>
      <c r="JLZ62" s="159"/>
      <c r="JMA62" s="159"/>
      <c r="JMB62" s="159"/>
      <c r="JMC62" s="159"/>
      <c r="JMD62" s="159"/>
      <c r="JME62" s="159"/>
      <c r="JMF62" s="159"/>
      <c r="JMG62" s="159"/>
      <c r="JMH62" s="159"/>
      <c r="JMI62" s="159"/>
      <c r="JMJ62" s="159"/>
      <c r="JMK62" s="159"/>
      <c r="JML62" s="159"/>
      <c r="JMM62" s="159"/>
      <c r="JMN62" s="159"/>
      <c r="JMO62" s="159"/>
      <c r="JMP62" s="159"/>
      <c r="JMQ62" s="159"/>
      <c r="JMR62" s="159"/>
      <c r="JMS62" s="159"/>
      <c r="JMT62" s="159"/>
      <c r="JMU62" s="159"/>
      <c r="JMV62" s="159"/>
      <c r="JMW62" s="159"/>
      <c r="JMX62" s="159"/>
      <c r="JMY62" s="159"/>
      <c r="JMZ62" s="159"/>
      <c r="JNA62" s="159"/>
      <c r="JNB62" s="159"/>
      <c r="JNC62" s="159"/>
      <c r="JND62" s="159"/>
      <c r="JNE62" s="159"/>
      <c r="JNF62" s="159"/>
      <c r="JNG62" s="159"/>
      <c r="JNH62" s="159"/>
      <c r="JNI62" s="159"/>
      <c r="JNJ62" s="159"/>
      <c r="JNK62" s="159"/>
      <c r="JNL62" s="159"/>
      <c r="JNM62" s="159"/>
      <c r="JNN62" s="159"/>
      <c r="JNO62" s="159"/>
      <c r="JNP62" s="159"/>
      <c r="JNQ62" s="159"/>
      <c r="JNR62" s="159"/>
      <c r="JNS62" s="159"/>
      <c r="JNT62" s="159"/>
      <c r="JNU62" s="159"/>
      <c r="JNV62" s="159"/>
      <c r="JNW62" s="159"/>
      <c r="JNX62" s="159"/>
      <c r="JNY62" s="159"/>
      <c r="JNZ62" s="159"/>
      <c r="JOA62" s="159"/>
      <c r="JOB62" s="159"/>
      <c r="JOC62" s="159"/>
      <c r="JOD62" s="159"/>
      <c r="JOE62" s="159"/>
      <c r="JOF62" s="159"/>
      <c r="JOG62" s="159"/>
      <c r="JOH62" s="159"/>
      <c r="JOI62" s="159"/>
      <c r="JOJ62" s="159"/>
      <c r="JOK62" s="159"/>
      <c r="JOL62" s="159"/>
      <c r="JOM62" s="159"/>
      <c r="JON62" s="159"/>
      <c r="JOO62" s="159"/>
      <c r="JOP62" s="159"/>
      <c r="JOQ62" s="159"/>
      <c r="JOR62" s="159"/>
      <c r="JOS62" s="159"/>
      <c r="JOT62" s="159"/>
      <c r="JOU62" s="159"/>
      <c r="JOV62" s="159"/>
      <c r="JOW62" s="159"/>
      <c r="JOX62" s="159"/>
      <c r="JOY62" s="159"/>
      <c r="JOZ62" s="159"/>
      <c r="JPA62" s="159"/>
      <c r="JPB62" s="159"/>
      <c r="JPC62" s="159"/>
      <c r="JPD62" s="159"/>
      <c r="JPE62" s="159"/>
      <c r="JPF62" s="159"/>
      <c r="JPG62" s="159"/>
      <c r="JPH62" s="159"/>
      <c r="JPI62" s="159"/>
      <c r="JPJ62" s="159"/>
      <c r="JPK62" s="159"/>
      <c r="JPL62" s="159"/>
      <c r="JPM62" s="159"/>
      <c r="JPN62" s="159"/>
      <c r="JPO62" s="159"/>
      <c r="JPP62" s="159"/>
      <c r="JPQ62" s="159"/>
      <c r="JPR62" s="159"/>
      <c r="JPS62" s="159"/>
      <c r="JPT62" s="159"/>
      <c r="JPU62" s="159"/>
      <c r="JPV62" s="159"/>
      <c r="JPW62" s="159"/>
      <c r="JPX62" s="159"/>
      <c r="JPY62" s="159"/>
      <c r="JPZ62" s="159"/>
      <c r="JQA62" s="159"/>
      <c r="JQB62" s="159"/>
      <c r="JQC62" s="159"/>
      <c r="JQD62" s="159"/>
      <c r="JQE62" s="159"/>
      <c r="JQF62" s="159"/>
      <c r="JQG62" s="159"/>
      <c r="JQH62" s="159"/>
      <c r="JQI62" s="159"/>
      <c r="JQJ62" s="159"/>
      <c r="JQK62" s="159"/>
      <c r="JQL62" s="159"/>
      <c r="JQM62" s="159"/>
      <c r="JQN62" s="159"/>
      <c r="JQO62" s="159"/>
      <c r="JQP62" s="159"/>
      <c r="JQQ62" s="159"/>
      <c r="JQR62" s="159"/>
      <c r="JQS62" s="159"/>
      <c r="JQT62" s="159"/>
      <c r="JQU62" s="159"/>
      <c r="JQV62" s="159"/>
      <c r="JQW62" s="159"/>
      <c r="JQX62" s="159"/>
      <c r="JQY62" s="159"/>
      <c r="JQZ62" s="159"/>
      <c r="JRA62" s="159"/>
      <c r="JRB62" s="159"/>
      <c r="JRC62" s="159"/>
      <c r="JRD62" s="159"/>
      <c r="JRE62" s="159"/>
      <c r="JRF62" s="159"/>
      <c r="JRG62" s="159"/>
      <c r="JRH62" s="159"/>
      <c r="JRI62" s="159"/>
      <c r="JRJ62" s="159"/>
      <c r="JRK62" s="159"/>
      <c r="JRL62" s="159"/>
      <c r="JRM62" s="159"/>
      <c r="JRN62" s="159"/>
      <c r="JRO62" s="159"/>
      <c r="JRP62" s="159"/>
      <c r="JRQ62" s="159"/>
      <c r="JRR62" s="159"/>
      <c r="JRS62" s="159"/>
      <c r="JRT62" s="159"/>
      <c r="JRU62" s="159"/>
      <c r="JRV62" s="159"/>
      <c r="JRW62" s="159"/>
      <c r="JRX62" s="159"/>
      <c r="JRY62" s="159"/>
      <c r="JRZ62" s="159"/>
      <c r="JSA62" s="159"/>
      <c r="JSB62" s="159"/>
      <c r="JSC62" s="159"/>
      <c r="JSD62" s="159"/>
      <c r="JSE62" s="159"/>
      <c r="JSF62" s="159"/>
      <c r="JSG62" s="159"/>
      <c r="JSH62" s="159"/>
      <c r="JSI62" s="159"/>
      <c r="JSJ62" s="159"/>
      <c r="JSK62" s="159"/>
      <c r="JSL62" s="159"/>
      <c r="JSM62" s="159"/>
      <c r="JSN62" s="159"/>
      <c r="JSO62" s="159"/>
      <c r="JSP62" s="159"/>
      <c r="JSQ62" s="159"/>
      <c r="JSR62" s="159"/>
      <c r="JSS62" s="159"/>
      <c r="JST62" s="159"/>
      <c r="JSU62" s="159"/>
      <c r="JSV62" s="159"/>
      <c r="JSW62" s="159"/>
      <c r="JSX62" s="159"/>
      <c r="JSY62" s="159"/>
      <c r="JSZ62" s="159"/>
      <c r="JTA62" s="159"/>
      <c r="JTB62" s="159"/>
      <c r="JTC62" s="159"/>
      <c r="JTD62" s="159"/>
      <c r="JTE62" s="159"/>
      <c r="JTF62" s="159"/>
      <c r="JTG62" s="159"/>
      <c r="JTH62" s="159"/>
      <c r="JTI62" s="159"/>
      <c r="JTJ62" s="159"/>
      <c r="JTK62" s="159"/>
      <c r="JTL62" s="159"/>
      <c r="JTM62" s="159"/>
      <c r="JTN62" s="159"/>
      <c r="JTO62" s="159"/>
      <c r="JTP62" s="159"/>
      <c r="JTQ62" s="159"/>
      <c r="JTR62" s="159"/>
      <c r="JTS62" s="159"/>
      <c r="JTT62" s="159"/>
      <c r="JTU62" s="159"/>
      <c r="JTV62" s="159"/>
      <c r="JTW62" s="159"/>
      <c r="JTX62" s="159"/>
      <c r="JTY62" s="159"/>
      <c r="JTZ62" s="159"/>
      <c r="JUA62" s="159"/>
      <c r="JUB62" s="159"/>
      <c r="JUC62" s="159"/>
      <c r="JUD62" s="159"/>
      <c r="JUE62" s="159"/>
      <c r="JUF62" s="159"/>
      <c r="JUG62" s="159"/>
      <c r="JUH62" s="159"/>
      <c r="JUI62" s="159"/>
      <c r="JUJ62" s="159"/>
      <c r="JUK62" s="159"/>
      <c r="JUL62" s="159"/>
      <c r="JUM62" s="159"/>
      <c r="JUN62" s="159"/>
      <c r="JUO62" s="159"/>
      <c r="JUP62" s="159"/>
      <c r="JUQ62" s="159"/>
      <c r="JUR62" s="159"/>
      <c r="JUS62" s="159"/>
      <c r="JUT62" s="159"/>
      <c r="JUU62" s="159"/>
      <c r="JUV62" s="159"/>
      <c r="JUW62" s="159"/>
      <c r="JUX62" s="159"/>
      <c r="JUY62" s="159"/>
      <c r="JUZ62" s="159"/>
      <c r="JVA62" s="159"/>
      <c r="JVB62" s="159"/>
      <c r="JVC62" s="159"/>
      <c r="JVD62" s="159"/>
      <c r="JVE62" s="159"/>
      <c r="JVF62" s="159"/>
      <c r="JVG62" s="159"/>
      <c r="JVH62" s="159"/>
      <c r="JVI62" s="159"/>
      <c r="JVJ62" s="159"/>
      <c r="JVK62" s="159"/>
      <c r="JVL62" s="159"/>
      <c r="JVM62" s="159"/>
      <c r="JVN62" s="159"/>
      <c r="JVO62" s="159"/>
      <c r="JVP62" s="159"/>
      <c r="JVQ62" s="159"/>
      <c r="JVR62" s="159"/>
      <c r="JVS62" s="159"/>
      <c r="JVT62" s="159"/>
      <c r="JVU62" s="159"/>
      <c r="JVV62" s="159"/>
      <c r="JVW62" s="159"/>
      <c r="JVX62" s="159"/>
      <c r="JVY62" s="159"/>
      <c r="JVZ62" s="159"/>
      <c r="JWA62" s="159"/>
      <c r="JWB62" s="159"/>
      <c r="JWC62" s="159"/>
      <c r="JWD62" s="159"/>
      <c r="JWE62" s="159"/>
      <c r="JWF62" s="159"/>
      <c r="JWG62" s="159"/>
      <c r="JWH62" s="159"/>
      <c r="JWI62" s="159"/>
      <c r="JWJ62" s="159"/>
      <c r="JWK62" s="159"/>
      <c r="JWL62" s="159"/>
      <c r="JWM62" s="159"/>
      <c r="JWN62" s="159"/>
      <c r="JWO62" s="159"/>
      <c r="JWP62" s="159"/>
      <c r="JWQ62" s="159"/>
      <c r="JWR62" s="159"/>
      <c r="JWS62" s="159"/>
      <c r="JWT62" s="159"/>
      <c r="JWU62" s="159"/>
      <c r="JWV62" s="159"/>
      <c r="JWW62" s="159"/>
      <c r="JWX62" s="159"/>
      <c r="JWY62" s="159"/>
      <c r="JWZ62" s="159"/>
      <c r="JXA62" s="159"/>
      <c r="JXB62" s="159"/>
      <c r="JXC62" s="159"/>
      <c r="JXD62" s="159"/>
      <c r="JXE62" s="159"/>
      <c r="JXF62" s="159"/>
      <c r="JXG62" s="159"/>
      <c r="JXH62" s="159"/>
      <c r="JXI62" s="159"/>
      <c r="JXJ62" s="159"/>
      <c r="JXK62" s="159"/>
      <c r="JXL62" s="159"/>
      <c r="JXM62" s="159"/>
      <c r="JXN62" s="159"/>
      <c r="JXO62" s="159"/>
      <c r="JXP62" s="159"/>
      <c r="JXQ62" s="159"/>
      <c r="JXR62" s="159"/>
      <c r="JXS62" s="159"/>
      <c r="JXT62" s="159"/>
      <c r="JXU62" s="159"/>
      <c r="JXV62" s="159"/>
      <c r="JXW62" s="159"/>
      <c r="JXX62" s="159"/>
      <c r="JXY62" s="159"/>
      <c r="JXZ62" s="159"/>
      <c r="JYA62" s="159"/>
      <c r="JYB62" s="159"/>
      <c r="JYC62" s="159"/>
      <c r="JYD62" s="159"/>
      <c r="JYE62" s="159"/>
      <c r="JYF62" s="159"/>
      <c r="JYG62" s="159"/>
      <c r="JYH62" s="159"/>
      <c r="JYI62" s="159"/>
      <c r="JYJ62" s="159"/>
      <c r="JYK62" s="159"/>
      <c r="JYL62" s="159"/>
      <c r="JYM62" s="159"/>
      <c r="JYN62" s="159"/>
      <c r="JYO62" s="159"/>
      <c r="JYP62" s="159"/>
      <c r="JYQ62" s="159"/>
      <c r="JYR62" s="159"/>
      <c r="JYS62" s="159"/>
      <c r="JYT62" s="159"/>
      <c r="JYU62" s="159"/>
      <c r="JYV62" s="159"/>
      <c r="JYW62" s="159"/>
      <c r="JYX62" s="159"/>
      <c r="JYY62" s="159"/>
      <c r="JYZ62" s="159"/>
      <c r="JZA62" s="159"/>
      <c r="JZB62" s="159"/>
      <c r="JZC62" s="159"/>
      <c r="JZD62" s="159"/>
      <c r="JZE62" s="159"/>
      <c r="JZF62" s="159"/>
      <c r="JZG62" s="159"/>
      <c r="JZH62" s="159"/>
      <c r="JZI62" s="159"/>
      <c r="JZJ62" s="159"/>
      <c r="JZK62" s="159"/>
      <c r="JZL62" s="159"/>
      <c r="JZM62" s="159"/>
      <c r="JZN62" s="159"/>
      <c r="JZO62" s="159"/>
      <c r="JZP62" s="159"/>
      <c r="JZQ62" s="159"/>
      <c r="JZR62" s="159"/>
      <c r="JZS62" s="159"/>
      <c r="JZT62" s="159"/>
      <c r="JZU62" s="159"/>
      <c r="JZV62" s="159"/>
      <c r="JZW62" s="159"/>
      <c r="JZX62" s="159"/>
      <c r="JZY62" s="159"/>
      <c r="JZZ62" s="159"/>
      <c r="KAA62" s="159"/>
      <c r="KAB62" s="159"/>
      <c r="KAC62" s="159"/>
      <c r="KAD62" s="159"/>
      <c r="KAE62" s="159"/>
      <c r="KAF62" s="159"/>
      <c r="KAG62" s="159"/>
      <c r="KAH62" s="159"/>
      <c r="KAI62" s="159"/>
      <c r="KAJ62" s="159"/>
      <c r="KAK62" s="159"/>
      <c r="KAL62" s="159"/>
      <c r="KAM62" s="159"/>
      <c r="KAN62" s="159"/>
      <c r="KAO62" s="159"/>
      <c r="KAP62" s="159"/>
      <c r="KAQ62" s="159"/>
      <c r="KAR62" s="159"/>
      <c r="KAS62" s="159"/>
      <c r="KAT62" s="159"/>
      <c r="KAU62" s="159"/>
      <c r="KAV62" s="159"/>
      <c r="KAW62" s="159"/>
      <c r="KAX62" s="159"/>
      <c r="KAY62" s="159"/>
      <c r="KAZ62" s="159"/>
      <c r="KBA62" s="159"/>
      <c r="KBB62" s="159"/>
      <c r="KBC62" s="159"/>
      <c r="KBD62" s="159"/>
      <c r="KBE62" s="159"/>
      <c r="KBF62" s="159"/>
      <c r="KBG62" s="159"/>
      <c r="KBH62" s="159"/>
      <c r="KBI62" s="159"/>
      <c r="KBJ62" s="159"/>
      <c r="KBK62" s="159"/>
      <c r="KBL62" s="159"/>
      <c r="KBM62" s="159"/>
      <c r="KBN62" s="159"/>
      <c r="KBO62" s="159"/>
      <c r="KBP62" s="159"/>
      <c r="KBQ62" s="159"/>
      <c r="KBR62" s="159"/>
      <c r="KBS62" s="159"/>
      <c r="KBT62" s="159"/>
      <c r="KBU62" s="159"/>
      <c r="KBV62" s="159"/>
      <c r="KBW62" s="159"/>
      <c r="KBX62" s="159"/>
      <c r="KBY62" s="159"/>
      <c r="KBZ62" s="159"/>
      <c r="KCA62" s="159"/>
      <c r="KCB62" s="159"/>
      <c r="KCC62" s="159"/>
      <c r="KCD62" s="159"/>
      <c r="KCE62" s="159"/>
      <c r="KCF62" s="159"/>
      <c r="KCG62" s="159"/>
      <c r="KCH62" s="159"/>
      <c r="KCI62" s="159"/>
      <c r="KCJ62" s="159"/>
      <c r="KCK62" s="159"/>
      <c r="KCL62" s="159"/>
      <c r="KCM62" s="159"/>
      <c r="KCN62" s="159"/>
      <c r="KCO62" s="159"/>
      <c r="KCP62" s="159"/>
      <c r="KCQ62" s="159"/>
      <c r="KCR62" s="159"/>
      <c r="KCS62" s="159"/>
      <c r="KCT62" s="159"/>
      <c r="KCU62" s="159"/>
      <c r="KCV62" s="159"/>
      <c r="KCW62" s="159"/>
      <c r="KCX62" s="159"/>
      <c r="KCY62" s="159"/>
      <c r="KCZ62" s="159"/>
      <c r="KDA62" s="159"/>
      <c r="KDB62" s="159"/>
      <c r="KDC62" s="159"/>
      <c r="KDD62" s="159"/>
      <c r="KDE62" s="159"/>
      <c r="KDF62" s="159"/>
      <c r="KDG62" s="159"/>
      <c r="KDH62" s="159"/>
      <c r="KDI62" s="159"/>
      <c r="KDJ62" s="159"/>
      <c r="KDK62" s="159"/>
      <c r="KDL62" s="159"/>
      <c r="KDM62" s="159"/>
      <c r="KDN62" s="159"/>
      <c r="KDO62" s="159"/>
      <c r="KDP62" s="159"/>
      <c r="KDQ62" s="159"/>
      <c r="KDR62" s="159"/>
      <c r="KDS62" s="159"/>
      <c r="KDT62" s="159"/>
      <c r="KDU62" s="159"/>
      <c r="KDV62" s="159"/>
      <c r="KDW62" s="159"/>
      <c r="KDX62" s="159"/>
      <c r="KDY62" s="159"/>
      <c r="KDZ62" s="159"/>
      <c r="KEA62" s="159"/>
      <c r="KEB62" s="159"/>
      <c r="KEC62" s="159"/>
      <c r="KED62" s="159"/>
      <c r="KEE62" s="159"/>
      <c r="KEF62" s="159"/>
      <c r="KEG62" s="159"/>
      <c r="KEH62" s="159"/>
      <c r="KEI62" s="159"/>
      <c r="KEJ62" s="159"/>
      <c r="KEK62" s="159"/>
      <c r="KEL62" s="159"/>
      <c r="KEM62" s="159"/>
      <c r="KEN62" s="159"/>
      <c r="KEO62" s="159"/>
      <c r="KEP62" s="159"/>
      <c r="KEQ62" s="159"/>
      <c r="KER62" s="159"/>
      <c r="KES62" s="159"/>
      <c r="KET62" s="159"/>
      <c r="KEU62" s="159"/>
      <c r="KEV62" s="159"/>
      <c r="KEW62" s="159"/>
      <c r="KEX62" s="159"/>
      <c r="KEY62" s="159"/>
      <c r="KEZ62" s="159"/>
      <c r="KFA62" s="159"/>
      <c r="KFB62" s="159"/>
      <c r="KFC62" s="159"/>
      <c r="KFD62" s="159"/>
      <c r="KFE62" s="159"/>
      <c r="KFF62" s="159"/>
      <c r="KFG62" s="159"/>
      <c r="KFH62" s="159"/>
      <c r="KFI62" s="159"/>
      <c r="KFJ62" s="159"/>
      <c r="KFK62" s="159"/>
      <c r="KFL62" s="159"/>
      <c r="KFM62" s="159"/>
      <c r="KFN62" s="159"/>
      <c r="KFO62" s="159"/>
      <c r="KFP62" s="159"/>
      <c r="KFQ62" s="159"/>
      <c r="KFR62" s="159"/>
      <c r="KFS62" s="159"/>
      <c r="KFT62" s="159"/>
      <c r="KFU62" s="159"/>
      <c r="KFV62" s="159"/>
      <c r="KFW62" s="159"/>
      <c r="KFX62" s="159"/>
      <c r="KFY62" s="159"/>
      <c r="KFZ62" s="159"/>
      <c r="KGA62" s="159"/>
      <c r="KGB62" s="159"/>
      <c r="KGC62" s="159"/>
      <c r="KGD62" s="159"/>
      <c r="KGE62" s="159"/>
      <c r="KGF62" s="159"/>
      <c r="KGG62" s="159"/>
      <c r="KGH62" s="159"/>
      <c r="KGI62" s="159"/>
      <c r="KGJ62" s="159"/>
      <c r="KGK62" s="159"/>
      <c r="KGL62" s="159"/>
      <c r="KGM62" s="159"/>
      <c r="KGN62" s="159"/>
      <c r="KGO62" s="159"/>
      <c r="KGP62" s="159"/>
      <c r="KGQ62" s="159"/>
      <c r="KGR62" s="159"/>
      <c r="KGS62" s="159"/>
      <c r="KGT62" s="159"/>
      <c r="KGU62" s="159"/>
      <c r="KGV62" s="159"/>
      <c r="KGW62" s="159"/>
      <c r="KGX62" s="159"/>
      <c r="KGY62" s="159"/>
      <c r="KGZ62" s="159"/>
      <c r="KHA62" s="159"/>
      <c r="KHB62" s="159"/>
      <c r="KHC62" s="159"/>
      <c r="KHD62" s="159"/>
      <c r="KHE62" s="159"/>
      <c r="KHF62" s="159"/>
      <c r="KHG62" s="159"/>
      <c r="KHH62" s="159"/>
      <c r="KHI62" s="159"/>
      <c r="KHJ62" s="159"/>
      <c r="KHK62" s="159"/>
      <c r="KHL62" s="159"/>
      <c r="KHM62" s="159"/>
      <c r="KHN62" s="159"/>
      <c r="KHO62" s="159"/>
      <c r="KHP62" s="159"/>
      <c r="KHQ62" s="159"/>
      <c r="KHR62" s="159"/>
      <c r="KHS62" s="159"/>
      <c r="KHT62" s="159"/>
      <c r="KHU62" s="159"/>
      <c r="KHV62" s="159"/>
      <c r="KHW62" s="159"/>
      <c r="KHX62" s="159"/>
      <c r="KHY62" s="159"/>
      <c r="KHZ62" s="159"/>
      <c r="KIA62" s="159"/>
      <c r="KIB62" s="159"/>
      <c r="KIC62" s="159"/>
      <c r="KID62" s="159"/>
      <c r="KIE62" s="159"/>
      <c r="KIF62" s="159"/>
      <c r="KIG62" s="159"/>
      <c r="KIH62" s="159"/>
      <c r="KII62" s="159"/>
      <c r="KIJ62" s="159"/>
      <c r="KIK62" s="159"/>
      <c r="KIL62" s="159"/>
      <c r="KIM62" s="159"/>
      <c r="KIN62" s="159"/>
      <c r="KIO62" s="159"/>
      <c r="KIP62" s="159"/>
      <c r="KIQ62" s="159"/>
      <c r="KIR62" s="159"/>
      <c r="KIS62" s="159"/>
      <c r="KIT62" s="159"/>
      <c r="KIU62" s="159"/>
      <c r="KIV62" s="159"/>
      <c r="KIW62" s="159"/>
      <c r="KIX62" s="159"/>
      <c r="KIY62" s="159"/>
      <c r="KIZ62" s="159"/>
      <c r="KJA62" s="159"/>
      <c r="KJB62" s="159"/>
      <c r="KJC62" s="159"/>
      <c r="KJD62" s="159"/>
      <c r="KJE62" s="159"/>
      <c r="KJF62" s="159"/>
      <c r="KJG62" s="159"/>
      <c r="KJH62" s="159"/>
      <c r="KJI62" s="159"/>
      <c r="KJJ62" s="159"/>
      <c r="KJK62" s="159"/>
      <c r="KJL62" s="159"/>
      <c r="KJM62" s="159"/>
      <c r="KJN62" s="159"/>
      <c r="KJO62" s="159"/>
      <c r="KJP62" s="159"/>
      <c r="KJQ62" s="159"/>
      <c r="KJR62" s="159"/>
      <c r="KJS62" s="159"/>
      <c r="KJT62" s="159"/>
      <c r="KJU62" s="159"/>
      <c r="KJV62" s="159"/>
      <c r="KJW62" s="159"/>
      <c r="KJX62" s="159"/>
      <c r="KJY62" s="159"/>
      <c r="KJZ62" s="159"/>
      <c r="KKA62" s="159"/>
      <c r="KKB62" s="159"/>
      <c r="KKC62" s="159"/>
      <c r="KKD62" s="159"/>
      <c r="KKE62" s="159"/>
      <c r="KKF62" s="159"/>
      <c r="KKG62" s="159"/>
      <c r="KKH62" s="159"/>
      <c r="KKI62" s="159"/>
      <c r="KKJ62" s="159"/>
      <c r="KKK62" s="159"/>
      <c r="KKL62" s="159"/>
      <c r="KKM62" s="159"/>
      <c r="KKN62" s="159"/>
      <c r="KKO62" s="159"/>
      <c r="KKP62" s="159"/>
      <c r="KKQ62" s="159"/>
      <c r="KKR62" s="159"/>
      <c r="KKS62" s="159"/>
      <c r="KKT62" s="159"/>
      <c r="KKU62" s="159"/>
      <c r="KKV62" s="159"/>
      <c r="KKW62" s="159"/>
      <c r="KKX62" s="159"/>
      <c r="KKY62" s="159"/>
      <c r="KKZ62" s="159"/>
      <c r="KLA62" s="159"/>
      <c r="KLB62" s="159"/>
      <c r="KLC62" s="159"/>
      <c r="KLD62" s="159"/>
      <c r="KLE62" s="159"/>
      <c r="KLF62" s="159"/>
      <c r="KLG62" s="159"/>
      <c r="KLH62" s="159"/>
      <c r="KLI62" s="159"/>
      <c r="KLJ62" s="159"/>
      <c r="KLK62" s="159"/>
      <c r="KLL62" s="159"/>
      <c r="KLM62" s="159"/>
      <c r="KLN62" s="159"/>
      <c r="KLO62" s="159"/>
      <c r="KLP62" s="159"/>
      <c r="KLQ62" s="159"/>
      <c r="KLR62" s="159"/>
      <c r="KLS62" s="159"/>
      <c r="KLT62" s="159"/>
      <c r="KLU62" s="159"/>
      <c r="KLV62" s="159"/>
      <c r="KLW62" s="159"/>
      <c r="KLX62" s="159"/>
      <c r="KLY62" s="159"/>
      <c r="KLZ62" s="159"/>
      <c r="KMA62" s="159"/>
      <c r="KMB62" s="159"/>
      <c r="KMC62" s="159"/>
      <c r="KMD62" s="159"/>
      <c r="KME62" s="159"/>
      <c r="KMF62" s="159"/>
      <c r="KMG62" s="159"/>
      <c r="KMH62" s="159"/>
      <c r="KMI62" s="159"/>
      <c r="KMJ62" s="159"/>
      <c r="KMK62" s="159"/>
      <c r="KML62" s="159"/>
      <c r="KMM62" s="159"/>
      <c r="KMN62" s="159"/>
      <c r="KMO62" s="159"/>
      <c r="KMP62" s="159"/>
      <c r="KMQ62" s="159"/>
      <c r="KMR62" s="159"/>
      <c r="KMS62" s="159"/>
      <c r="KMT62" s="159"/>
      <c r="KMU62" s="159"/>
      <c r="KMV62" s="159"/>
      <c r="KMW62" s="159"/>
      <c r="KMX62" s="159"/>
      <c r="KMY62" s="159"/>
      <c r="KMZ62" s="159"/>
      <c r="KNA62" s="159"/>
      <c r="KNB62" s="159"/>
      <c r="KNC62" s="159"/>
      <c r="KND62" s="159"/>
      <c r="KNE62" s="159"/>
      <c r="KNF62" s="159"/>
      <c r="KNG62" s="159"/>
      <c r="KNH62" s="159"/>
      <c r="KNI62" s="159"/>
      <c r="KNJ62" s="159"/>
      <c r="KNK62" s="159"/>
      <c r="KNL62" s="159"/>
      <c r="KNM62" s="159"/>
      <c r="KNN62" s="159"/>
      <c r="KNO62" s="159"/>
      <c r="KNP62" s="159"/>
      <c r="KNQ62" s="159"/>
      <c r="KNR62" s="159"/>
      <c r="KNS62" s="159"/>
      <c r="KNT62" s="159"/>
      <c r="KNU62" s="159"/>
      <c r="KNV62" s="159"/>
      <c r="KNW62" s="159"/>
      <c r="KNX62" s="159"/>
      <c r="KNY62" s="159"/>
      <c r="KNZ62" s="159"/>
      <c r="KOA62" s="159"/>
      <c r="KOB62" s="159"/>
      <c r="KOC62" s="159"/>
      <c r="KOD62" s="159"/>
      <c r="KOE62" s="159"/>
      <c r="KOF62" s="159"/>
      <c r="KOG62" s="159"/>
      <c r="KOH62" s="159"/>
      <c r="KOI62" s="159"/>
      <c r="KOJ62" s="159"/>
      <c r="KOK62" s="159"/>
      <c r="KOL62" s="159"/>
      <c r="KOM62" s="159"/>
      <c r="KON62" s="159"/>
      <c r="KOO62" s="159"/>
      <c r="KOP62" s="159"/>
      <c r="KOQ62" s="159"/>
      <c r="KOR62" s="159"/>
      <c r="KOS62" s="159"/>
      <c r="KOT62" s="159"/>
      <c r="KOU62" s="159"/>
      <c r="KOV62" s="159"/>
      <c r="KOW62" s="159"/>
      <c r="KOX62" s="159"/>
      <c r="KOY62" s="159"/>
      <c r="KOZ62" s="159"/>
      <c r="KPA62" s="159"/>
      <c r="KPB62" s="159"/>
      <c r="KPC62" s="159"/>
      <c r="KPD62" s="159"/>
      <c r="KPE62" s="159"/>
      <c r="KPF62" s="159"/>
      <c r="KPG62" s="159"/>
      <c r="KPH62" s="159"/>
      <c r="KPI62" s="159"/>
      <c r="KPJ62" s="159"/>
      <c r="KPK62" s="159"/>
      <c r="KPL62" s="159"/>
      <c r="KPM62" s="159"/>
      <c r="KPN62" s="159"/>
      <c r="KPO62" s="159"/>
      <c r="KPP62" s="159"/>
      <c r="KPQ62" s="159"/>
      <c r="KPR62" s="159"/>
      <c r="KPS62" s="159"/>
      <c r="KPT62" s="159"/>
      <c r="KPU62" s="159"/>
      <c r="KPV62" s="159"/>
      <c r="KPW62" s="159"/>
      <c r="KPX62" s="159"/>
      <c r="KPY62" s="159"/>
      <c r="KPZ62" s="159"/>
      <c r="KQA62" s="159"/>
      <c r="KQB62" s="159"/>
      <c r="KQC62" s="159"/>
      <c r="KQD62" s="159"/>
      <c r="KQE62" s="159"/>
      <c r="KQF62" s="159"/>
      <c r="KQG62" s="159"/>
      <c r="KQH62" s="159"/>
      <c r="KQI62" s="159"/>
      <c r="KQJ62" s="159"/>
      <c r="KQK62" s="159"/>
      <c r="KQL62" s="159"/>
      <c r="KQM62" s="159"/>
      <c r="KQN62" s="159"/>
      <c r="KQO62" s="159"/>
      <c r="KQP62" s="159"/>
      <c r="KQQ62" s="159"/>
      <c r="KQR62" s="159"/>
      <c r="KQS62" s="159"/>
      <c r="KQT62" s="159"/>
      <c r="KQU62" s="159"/>
      <c r="KQV62" s="159"/>
      <c r="KQW62" s="159"/>
      <c r="KQX62" s="159"/>
      <c r="KQY62" s="159"/>
      <c r="KQZ62" s="159"/>
      <c r="KRA62" s="159"/>
      <c r="KRB62" s="159"/>
      <c r="KRC62" s="159"/>
      <c r="KRD62" s="159"/>
      <c r="KRE62" s="159"/>
      <c r="KRF62" s="159"/>
      <c r="KRG62" s="159"/>
      <c r="KRH62" s="159"/>
      <c r="KRI62" s="159"/>
      <c r="KRJ62" s="159"/>
      <c r="KRK62" s="159"/>
      <c r="KRL62" s="159"/>
      <c r="KRM62" s="159"/>
      <c r="KRN62" s="159"/>
      <c r="KRO62" s="159"/>
      <c r="KRP62" s="159"/>
      <c r="KRQ62" s="159"/>
      <c r="KRR62" s="159"/>
      <c r="KRS62" s="159"/>
      <c r="KRT62" s="159"/>
      <c r="KRU62" s="159"/>
      <c r="KRV62" s="159"/>
      <c r="KRW62" s="159"/>
      <c r="KRX62" s="159"/>
      <c r="KRY62" s="159"/>
      <c r="KRZ62" s="159"/>
      <c r="KSA62" s="159"/>
      <c r="KSB62" s="159"/>
      <c r="KSC62" s="159"/>
      <c r="KSD62" s="159"/>
      <c r="KSE62" s="159"/>
      <c r="KSF62" s="159"/>
      <c r="KSG62" s="159"/>
      <c r="KSH62" s="159"/>
      <c r="KSI62" s="159"/>
      <c r="KSJ62" s="159"/>
      <c r="KSK62" s="159"/>
      <c r="KSL62" s="159"/>
      <c r="KSM62" s="159"/>
      <c r="KSN62" s="159"/>
      <c r="KSO62" s="159"/>
      <c r="KSP62" s="159"/>
      <c r="KSQ62" s="159"/>
      <c r="KSR62" s="159"/>
      <c r="KSS62" s="159"/>
      <c r="KST62" s="159"/>
      <c r="KSU62" s="159"/>
      <c r="KSV62" s="159"/>
      <c r="KSW62" s="159"/>
      <c r="KSX62" s="159"/>
      <c r="KSY62" s="159"/>
      <c r="KSZ62" s="159"/>
      <c r="KTA62" s="159"/>
      <c r="KTB62" s="159"/>
      <c r="KTC62" s="159"/>
      <c r="KTD62" s="159"/>
      <c r="KTE62" s="159"/>
      <c r="KTF62" s="159"/>
      <c r="KTG62" s="159"/>
      <c r="KTH62" s="159"/>
      <c r="KTI62" s="159"/>
      <c r="KTJ62" s="159"/>
      <c r="KTK62" s="159"/>
      <c r="KTL62" s="159"/>
      <c r="KTM62" s="159"/>
      <c r="KTN62" s="159"/>
      <c r="KTO62" s="159"/>
      <c r="KTP62" s="159"/>
      <c r="KTQ62" s="159"/>
      <c r="KTR62" s="159"/>
      <c r="KTS62" s="159"/>
      <c r="KTT62" s="159"/>
      <c r="KTU62" s="159"/>
      <c r="KTV62" s="159"/>
      <c r="KTW62" s="159"/>
      <c r="KTX62" s="159"/>
      <c r="KTY62" s="159"/>
      <c r="KTZ62" s="159"/>
      <c r="KUA62" s="159"/>
      <c r="KUB62" s="159"/>
      <c r="KUC62" s="159"/>
      <c r="KUD62" s="159"/>
      <c r="KUE62" s="159"/>
      <c r="KUF62" s="159"/>
      <c r="KUG62" s="159"/>
      <c r="KUH62" s="159"/>
      <c r="KUI62" s="159"/>
      <c r="KUJ62" s="159"/>
      <c r="KUK62" s="159"/>
      <c r="KUL62" s="159"/>
      <c r="KUM62" s="159"/>
      <c r="KUN62" s="159"/>
      <c r="KUO62" s="159"/>
      <c r="KUP62" s="159"/>
      <c r="KUQ62" s="159"/>
      <c r="KUR62" s="159"/>
      <c r="KUS62" s="159"/>
      <c r="KUT62" s="159"/>
      <c r="KUU62" s="159"/>
      <c r="KUV62" s="159"/>
      <c r="KUW62" s="159"/>
      <c r="KUX62" s="159"/>
      <c r="KUY62" s="159"/>
      <c r="KUZ62" s="159"/>
      <c r="KVA62" s="159"/>
      <c r="KVB62" s="159"/>
      <c r="KVC62" s="159"/>
      <c r="KVD62" s="159"/>
      <c r="KVE62" s="159"/>
      <c r="KVF62" s="159"/>
      <c r="KVG62" s="159"/>
      <c r="KVH62" s="159"/>
      <c r="KVI62" s="159"/>
      <c r="KVJ62" s="159"/>
      <c r="KVK62" s="159"/>
      <c r="KVL62" s="159"/>
      <c r="KVM62" s="159"/>
      <c r="KVN62" s="159"/>
      <c r="KVO62" s="159"/>
      <c r="KVP62" s="159"/>
      <c r="KVQ62" s="159"/>
      <c r="KVR62" s="159"/>
      <c r="KVS62" s="159"/>
      <c r="KVT62" s="159"/>
      <c r="KVU62" s="159"/>
      <c r="KVV62" s="159"/>
      <c r="KVW62" s="159"/>
      <c r="KVX62" s="159"/>
      <c r="KVY62" s="159"/>
      <c r="KVZ62" s="159"/>
      <c r="KWA62" s="159"/>
      <c r="KWB62" s="159"/>
      <c r="KWC62" s="159"/>
      <c r="KWD62" s="159"/>
      <c r="KWE62" s="159"/>
      <c r="KWF62" s="159"/>
      <c r="KWG62" s="159"/>
      <c r="KWH62" s="159"/>
      <c r="KWI62" s="159"/>
      <c r="KWJ62" s="159"/>
      <c r="KWK62" s="159"/>
      <c r="KWL62" s="159"/>
      <c r="KWM62" s="159"/>
      <c r="KWN62" s="159"/>
      <c r="KWO62" s="159"/>
      <c r="KWP62" s="159"/>
      <c r="KWQ62" s="159"/>
      <c r="KWR62" s="159"/>
      <c r="KWS62" s="159"/>
      <c r="KWT62" s="159"/>
      <c r="KWU62" s="159"/>
      <c r="KWV62" s="159"/>
      <c r="KWW62" s="159"/>
      <c r="KWX62" s="159"/>
      <c r="KWY62" s="159"/>
      <c r="KWZ62" s="159"/>
      <c r="KXA62" s="159"/>
      <c r="KXB62" s="159"/>
      <c r="KXC62" s="159"/>
      <c r="KXD62" s="159"/>
      <c r="KXE62" s="159"/>
      <c r="KXF62" s="159"/>
      <c r="KXG62" s="159"/>
      <c r="KXH62" s="159"/>
      <c r="KXI62" s="159"/>
      <c r="KXJ62" s="159"/>
      <c r="KXK62" s="159"/>
      <c r="KXL62" s="159"/>
      <c r="KXM62" s="159"/>
      <c r="KXN62" s="159"/>
      <c r="KXO62" s="159"/>
      <c r="KXP62" s="159"/>
      <c r="KXQ62" s="159"/>
      <c r="KXR62" s="159"/>
      <c r="KXS62" s="159"/>
      <c r="KXT62" s="159"/>
      <c r="KXU62" s="159"/>
      <c r="KXV62" s="159"/>
      <c r="KXW62" s="159"/>
      <c r="KXX62" s="159"/>
      <c r="KXY62" s="159"/>
      <c r="KXZ62" s="159"/>
      <c r="KYA62" s="159"/>
      <c r="KYB62" s="159"/>
      <c r="KYC62" s="159"/>
      <c r="KYD62" s="159"/>
      <c r="KYE62" s="159"/>
      <c r="KYF62" s="159"/>
      <c r="KYG62" s="159"/>
      <c r="KYH62" s="159"/>
      <c r="KYI62" s="159"/>
      <c r="KYJ62" s="159"/>
      <c r="KYK62" s="159"/>
      <c r="KYL62" s="159"/>
      <c r="KYM62" s="159"/>
      <c r="KYN62" s="159"/>
      <c r="KYO62" s="159"/>
      <c r="KYP62" s="159"/>
      <c r="KYQ62" s="159"/>
      <c r="KYR62" s="159"/>
      <c r="KYS62" s="159"/>
      <c r="KYT62" s="159"/>
      <c r="KYU62" s="159"/>
      <c r="KYV62" s="159"/>
      <c r="KYW62" s="159"/>
      <c r="KYX62" s="159"/>
      <c r="KYY62" s="159"/>
      <c r="KYZ62" s="159"/>
      <c r="KZA62" s="159"/>
      <c r="KZB62" s="159"/>
      <c r="KZC62" s="159"/>
      <c r="KZD62" s="159"/>
      <c r="KZE62" s="159"/>
      <c r="KZF62" s="159"/>
      <c r="KZG62" s="159"/>
      <c r="KZH62" s="159"/>
      <c r="KZI62" s="159"/>
      <c r="KZJ62" s="159"/>
      <c r="KZK62" s="159"/>
      <c r="KZL62" s="159"/>
      <c r="KZM62" s="159"/>
      <c r="KZN62" s="159"/>
      <c r="KZO62" s="159"/>
      <c r="KZP62" s="159"/>
      <c r="KZQ62" s="159"/>
      <c r="KZR62" s="159"/>
      <c r="KZS62" s="159"/>
      <c r="KZT62" s="159"/>
      <c r="KZU62" s="159"/>
      <c r="KZV62" s="159"/>
      <c r="KZW62" s="159"/>
      <c r="KZX62" s="159"/>
      <c r="KZY62" s="159"/>
      <c r="KZZ62" s="159"/>
      <c r="LAA62" s="159"/>
      <c r="LAB62" s="159"/>
      <c r="LAC62" s="159"/>
      <c r="LAD62" s="159"/>
      <c r="LAE62" s="159"/>
      <c r="LAF62" s="159"/>
      <c r="LAG62" s="159"/>
      <c r="LAH62" s="159"/>
      <c r="LAI62" s="159"/>
      <c r="LAJ62" s="159"/>
      <c r="LAK62" s="159"/>
      <c r="LAL62" s="159"/>
      <c r="LAM62" s="159"/>
      <c r="LAN62" s="159"/>
      <c r="LAO62" s="159"/>
      <c r="LAP62" s="159"/>
      <c r="LAQ62" s="159"/>
      <c r="LAR62" s="159"/>
      <c r="LAS62" s="159"/>
      <c r="LAT62" s="159"/>
      <c r="LAU62" s="159"/>
      <c r="LAV62" s="159"/>
      <c r="LAW62" s="159"/>
      <c r="LAX62" s="159"/>
      <c r="LAY62" s="159"/>
      <c r="LAZ62" s="159"/>
      <c r="LBA62" s="159"/>
      <c r="LBB62" s="159"/>
      <c r="LBC62" s="159"/>
      <c r="LBD62" s="159"/>
      <c r="LBE62" s="159"/>
      <c r="LBF62" s="159"/>
      <c r="LBG62" s="159"/>
      <c r="LBH62" s="159"/>
      <c r="LBI62" s="159"/>
      <c r="LBJ62" s="159"/>
      <c r="LBK62" s="159"/>
      <c r="LBL62" s="159"/>
      <c r="LBM62" s="159"/>
      <c r="LBN62" s="159"/>
      <c r="LBO62" s="159"/>
      <c r="LBP62" s="159"/>
      <c r="LBQ62" s="159"/>
      <c r="LBR62" s="159"/>
      <c r="LBS62" s="159"/>
      <c r="LBT62" s="159"/>
      <c r="LBU62" s="159"/>
      <c r="LBV62" s="159"/>
      <c r="LBW62" s="159"/>
      <c r="LBX62" s="159"/>
      <c r="LBY62" s="159"/>
      <c r="LBZ62" s="159"/>
      <c r="LCA62" s="159"/>
      <c r="LCB62" s="159"/>
      <c r="LCC62" s="159"/>
      <c r="LCD62" s="159"/>
      <c r="LCE62" s="159"/>
      <c r="LCF62" s="159"/>
      <c r="LCG62" s="159"/>
      <c r="LCH62" s="159"/>
      <c r="LCI62" s="159"/>
      <c r="LCJ62" s="159"/>
      <c r="LCK62" s="159"/>
      <c r="LCL62" s="159"/>
      <c r="LCM62" s="159"/>
      <c r="LCN62" s="159"/>
      <c r="LCO62" s="159"/>
      <c r="LCP62" s="159"/>
      <c r="LCQ62" s="159"/>
      <c r="LCR62" s="159"/>
      <c r="LCS62" s="159"/>
      <c r="LCT62" s="159"/>
      <c r="LCU62" s="159"/>
      <c r="LCV62" s="159"/>
      <c r="LCW62" s="159"/>
      <c r="LCX62" s="159"/>
      <c r="LCY62" s="159"/>
      <c r="LCZ62" s="159"/>
      <c r="LDA62" s="159"/>
      <c r="LDB62" s="159"/>
      <c r="LDC62" s="159"/>
      <c r="LDD62" s="159"/>
      <c r="LDE62" s="159"/>
      <c r="LDF62" s="159"/>
      <c r="LDG62" s="159"/>
      <c r="LDH62" s="159"/>
      <c r="LDI62" s="159"/>
      <c r="LDJ62" s="159"/>
      <c r="LDK62" s="159"/>
      <c r="LDL62" s="159"/>
      <c r="LDM62" s="159"/>
      <c r="LDN62" s="159"/>
      <c r="LDO62" s="159"/>
      <c r="LDP62" s="159"/>
      <c r="LDQ62" s="159"/>
      <c r="LDR62" s="159"/>
      <c r="LDS62" s="159"/>
      <c r="LDT62" s="159"/>
      <c r="LDU62" s="159"/>
      <c r="LDV62" s="159"/>
      <c r="LDW62" s="159"/>
      <c r="LDX62" s="159"/>
      <c r="LDY62" s="159"/>
      <c r="LDZ62" s="159"/>
      <c r="LEA62" s="159"/>
      <c r="LEB62" s="159"/>
      <c r="LEC62" s="159"/>
      <c r="LED62" s="159"/>
      <c r="LEE62" s="159"/>
      <c r="LEF62" s="159"/>
      <c r="LEG62" s="159"/>
      <c r="LEH62" s="159"/>
      <c r="LEI62" s="159"/>
      <c r="LEJ62" s="159"/>
      <c r="LEK62" s="159"/>
      <c r="LEL62" s="159"/>
      <c r="LEM62" s="159"/>
      <c r="LEN62" s="159"/>
      <c r="LEO62" s="159"/>
      <c r="LEP62" s="159"/>
      <c r="LEQ62" s="159"/>
      <c r="LER62" s="159"/>
      <c r="LES62" s="159"/>
      <c r="LET62" s="159"/>
      <c r="LEU62" s="159"/>
      <c r="LEV62" s="159"/>
      <c r="LEW62" s="159"/>
      <c r="LEX62" s="159"/>
      <c r="LEY62" s="159"/>
      <c r="LEZ62" s="159"/>
      <c r="LFA62" s="159"/>
      <c r="LFB62" s="159"/>
      <c r="LFC62" s="159"/>
      <c r="LFD62" s="159"/>
      <c r="LFE62" s="159"/>
      <c r="LFF62" s="159"/>
      <c r="LFG62" s="159"/>
      <c r="LFH62" s="159"/>
      <c r="LFI62" s="159"/>
      <c r="LFJ62" s="159"/>
      <c r="LFK62" s="159"/>
      <c r="LFL62" s="159"/>
      <c r="LFM62" s="159"/>
      <c r="LFN62" s="159"/>
      <c r="LFO62" s="159"/>
      <c r="LFP62" s="159"/>
      <c r="LFQ62" s="159"/>
      <c r="LFR62" s="159"/>
      <c r="LFS62" s="159"/>
      <c r="LFT62" s="159"/>
      <c r="LFU62" s="159"/>
      <c r="LFV62" s="159"/>
      <c r="LFW62" s="159"/>
      <c r="LFX62" s="159"/>
      <c r="LFY62" s="159"/>
      <c r="LFZ62" s="159"/>
      <c r="LGA62" s="159"/>
      <c r="LGB62" s="159"/>
      <c r="LGC62" s="159"/>
      <c r="LGD62" s="159"/>
      <c r="LGE62" s="159"/>
      <c r="LGF62" s="159"/>
      <c r="LGG62" s="159"/>
      <c r="LGH62" s="159"/>
      <c r="LGI62" s="159"/>
      <c r="LGJ62" s="159"/>
      <c r="LGK62" s="159"/>
      <c r="LGL62" s="159"/>
      <c r="LGM62" s="159"/>
      <c r="LGN62" s="159"/>
      <c r="LGO62" s="159"/>
      <c r="LGP62" s="159"/>
      <c r="LGQ62" s="159"/>
      <c r="LGR62" s="159"/>
      <c r="LGS62" s="159"/>
      <c r="LGT62" s="159"/>
      <c r="LGU62" s="159"/>
      <c r="LGV62" s="159"/>
      <c r="LGW62" s="159"/>
      <c r="LGX62" s="159"/>
      <c r="LGY62" s="159"/>
      <c r="LGZ62" s="159"/>
      <c r="LHA62" s="159"/>
      <c r="LHB62" s="159"/>
      <c r="LHC62" s="159"/>
      <c r="LHD62" s="159"/>
      <c r="LHE62" s="159"/>
      <c r="LHF62" s="159"/>
      <c r="LHG62" s="159"/>
      <c r="LHH62" s="159"/>
      <c r="LHI62" s="159"/>
      <c r="LHJ62" s="159"/>
      <c r="LHK62" s="159"/>
      <c r="LHL62" s="159"/>
      <c r="LHM62" s="159"/>
      <c r="LHN62" s="159"/>
      <c r="LHO62" s="159"/>
      <c r="LHP62" s="159"/>
      <c r="LHQ62" s="159"/>
      <c r="LHR62" s="159"/>
      <c r="LHS62" s="159"/>
      <c r="LHT62" s="159"/>
      <c r="LHU62" s="159"/>
      <c r="LHV62" s="159"/>
      <c r="LHW62" s="159"/>
      <c r="LHX62" s="159"/>
      <c r="LHY62" s="159"/>
      <c r="LHZ62" s="159"/>
      <c r="LIA62" s="159"/>
      <c r="LIB62" s="159"/>
      <c r="LIC62" s="159"/>
      <c r="LID62" s="159"/>
      <c r="LIE62" s="159"/>
      <c r="LIF62" s="159"/>
      <c r="LIG62" s="159"/>
      <c r="LIH62" s="159"/>
      <c r="LII62" s="159"/>
      <c r="LIJ62" s="159"/>
      <c r="LIK62" s="159"/>
      <c r="LIL62" s="159"/>
      <c r="LIM62" s="159"/>
      <c r="LIN62" s="159"/>
      <c r="LIO62" s="159"/>
      <c r="LIP62" s="159"/>
      <c r="LIQ62" s="159"/>
      <c r="LIR62" s="159"/>
      <c r="LIS62" s="159"/>
      <c r="LIT62" s="159"/>
      <c r="LIU62" s="159"/>
      <c r="LIV62" s="159"/>
      <c r="LIW62" s="159"/>
      <c r="LIX62" s="159"/>
      <c r="LIY62" s="159"/>
      <c r="LIZ62" s="159"/>
      <c r="LJA62" s="159"/>
      <c r="LJB62" s="159"/>
      <c r="LJC62" s="159"/>
      <c r="LJD62" s="159"/>
      <c r="LJE62" s="159"/>
      <c r="LJF62" s="159"/>
      <c r="LJG62" s="159"/>
      <c r="LJH62" s="159"/>
      <c r="LJI62" s="159"/>
      <c r="LJJ62" s="159"/>
      <c r="LJK62" s="159"/>
      <c r="LJL62" s="159"/>
      <c r="LJM62" s="159"/>
      <c r="LJN62" s="159"/>
      <c r="LJO62" s="159"/>
      <c r="LJP62" s="159"/>
      <c r="LJQ62" s="159"/>
      <c r="LJR62" s="159"/>
      <c r="LJS62" s="159"/>
      <c r="LJT62" s="159"/>
      <c r="LJU62" s="159"/>
      <c r="LJV62" s="159"/>
      <c r="LJW62" s="159"/>
      <c r="LJX62" s="159"/>
      <c r="LJY62" s="159"/>
      <c r="LJZ62" s="159"/>
      <c r="LKA62" s="159"/>
      <c r="LKB62" s="159"/>
      <c r="LKC62" s="159"/>
      <c r="LKD62" s="159"/>
      <c r="LKE62" s="159"/>
      <c r="LKF62" s="159"/>
      <c r="LKG62" s="159"/>
      <c r="LKH62" s="159"/>
      <c r="LKI62" s="159"/>
      <c r="LKJ62" s="159"/>
      <c r="LKK62" s="159"/>
      <c r="LKL62" s="159"/>
      <c r="LKM62" s="159"/>
      <c r="LKN62" s="159"/>
      <c r="LKO62" s="159"/>
      <c r="LKP62" s="159"/>
      <c r="LKQ62" s="159"/>
      <c r="LKR62" s="159"/>
      <c r="LKS62" s="159"/>
      <c r="LKT62" s="159"/>
      <c r="LKU62" s="159"/>
      <c r="LKV62" s="159"/>
      <c r="LKW62" s="159"/>
      <c r="LKX62" s="159"/>
      <c r="LKY62" s="159"/>
      <c r="LKZ62" s="159"/>
      <c r="LLA62" s="159"/>
      <c r="LLB62" s="159"/>
      <c r="LLC62" s="159"/>
      <c r="LLD62" s="159"/>
      <c r="LLE62" s="159"/>
      <c r="LLF62" s="159"/>
      <c r="LLG62" s="159"/>
      <c r="LLH62" s="159"/>
      <c r="LLI62" s="159"/>
      <c r="LLJ62" s="159"/>
      <c r="LLK62" s="159"/>
      <c r="LLL62" s="159"/>
      <c r="LLM62" s="159"/>
      <c r="LLN62" s="159"/>
      <c r="LLO62" s="159"/>
      <c r="LLP62" s="159"/>
      <c r="LLQ62" s="159"/>
      <c r="LLR62" s="159"/>
      <c r="LLS62" s="159"/>
      <c r="LLT62" s="159"/>
      <c r="LLU62" s="159"/>
      <c r="LLV62" s="159"/>
      <c r="LLW62" s="159"/>
      <c r="LLX62" s="159"/>
      <c r="LLY62" s="159"/>
      <c r="LLZ62" s="159"/>
      <c r="LMA62" s="159"/>
      <c r="LMB62" s="159"/>
      <c r="LMC62" s="159"/>
      <c r="LMD62" s="159"/>
      <c r="LME62" s="159"/>
      <c r="LMF62" s="159"/>
      <c r="LMG62" s="159"/>
      <c r="LMH62" s="159"/>
      <c r="LMI62" s="159"/>
      <c r="LMJ62" s="159"/>
      <c r="LMK62" s="159"/>
      <c r="LML62" s="159"/>
      <c r="LMM62" s="159"/>
      <c r="LMN62" s="159"/>
      <c r="LMO62" s="159"/>
      <c r="LMP62" s="159"/>
      <c r="LMQ62" s="159"/>
      <c r="LMR62" s="159"/>
      <c r="LMS62" s="159"/>
      <c r="LMT62" s="159"/>
      <c r="LMU62" s="159"/>
      <c r="LMV62" s="159"/>
      <c r="LMW62" s="159"/>
      <c r="LMX62" s="159"/>
      <c r="LMY62" s="159"/>
      <c r="LMZ62" s="159"/>
      <c r="LNA62" s="159"/>
      <c r="LNB62" s="159"/>
      <c r="LNC62" s="159"/>
      <c r="LND62" s="159"/>
      <c r="LNE62" s="159"/>
      <c r="LNF62" s="159"/>
      <c r="LNG62" s="159"/>
      <c r="LNH62" s="159"/>
      <c r="LNI62" s="159"/>
      <c r="LNJ62" s="159"/>
      <c r="LNK62" s="159"/>
      <c r="LNL62" s="159"/>
      <c r="LNM62" s="159"/>
      <c r="LNN62" s="159"/>
      <c r="LNO62" s="159"/>
      <c r="LNP62" s="159"/>
      <c r="LNQ62" s="159"/>
      <c r="LNR62" s="159"/>
      <c r="LNS62" s="159"/>
      <c r="LNT62" s="159"/>
      <c r="LNU62" s="159"/>
      <c r="LNV62" s="159"/>
      <c r="LNW62" s="159"/>
      <c r="LNX62" s="159"/>
      <c r="LNY62" s="159"/>
      <c r="LNZ62" s="159"/>
      <c r="LOA62" s="159"/>
      <c r="LOB62" s="159"/>
      <c r="LOC62" s="159"/>
      <c r="LOD62" s="159"/>
      <c r="LOE62" s="159"/>
      <c r="LOF62" s="159"/>
      <c r="LOG62" s="159"/>
      <c r="LOH62" s="159"/>
      <c r="LOI62" s="159"/>
      <c r="LOJ62" s="159"/>
      <c r="LOK62" s="159"/>
      <c r="LOL62" s="159"/>
      <c r="LOM62" s="159"/>
      <c r="LON62" s="159"/>
      <c r="LOO62" s="159"/>
      <c r="LOP62" s="159"/>
      <c r="LOQ62" s="159"/>
      <c r="LOR62" s="159"/>
      <c r="LOS62" s="159"/>
      <c r="LOT62" s="159"/>
      <c r="LOU62" s="159"/>
      <c r="LOV62" s="159"/>
      <c r="LOW62" s="159"/>
      <c r="LOX62" s="159"/>
      <c r="LOY62" s="159"/>
      <c r="LOZ62" s="159"/>
      <c r="LPA62" s="159"/>
      <c r="LPB62" s="159"/>
      <c r="LPC62" s="159"/>
      <c r="LPD62" s="159"/>
      <c r="LPE62" s="159"/>
      <c r="LPF62" s="159"/>
      <c r="LPG62" s="159"/>
      <c r="LPH62" s="159"/>
      <c r="LPI62" s="159"/>
      <c r="LPJ62" s="159"/>
      <c r="LPK62" s="159"/>
      <c r="LPL62" s="159"/>
      <c r="LPM62" s="159"/>
      <c r="LPN62" s="159"/>
      <c r="LPO62" s="159"/>
      <c r="LPP62" s="159"/>
      <c r="LPQ62" s="159"/>
      <c r="LPR62" s="159"/>
      <c r="LPS62" s="159"/>
      <c r="LPT62" s="159"/>
      <c r="LPU62" s="159"/>
      <c r="LPV62" s="159"/>
      <c r="LPW62" s="159"/>
      <c r="LPX62" s="159"/>
      <c r="LPY62" s="159"/>
      <c r="LPZ62" s="159"/>
      <c r="LQA62" s="159"/>
      <c r="LQB62" s="159"/>
      <c r="LQC62" s="159"/>
      <c r="LQD62" s="159"/>
      <c r="LQE62" s="159"/>
      <c r="LQF62" s="159"/>
      <c r="LQG62" s="159"/>
      <c r="LQH62" s="159"/>
      <c r="LQI62" s="159"/>
      <c r="LQJ62" s="159"/>
      <c r="LQK62" s="159"/>
      <c r="LQL62" s="159"/>
      <c r="LQM62" s="159"/>
      <c r="LQN62" s="159"/>
      <c r="LQO62" s="159"/>
      <c r="LQP62" s="159"/>
      <c r="LQQ62" s="159"/>
      <c r="LQR62" s="159"/>
      <c r="LQS62" s="159"/>
      <c r="LQT62" s="159"/>
      <c r="LQU62" s="159"/>
      <c r="LQV62" s="159"/>
      <c r="LQW62" s="159"/>
      <c r="LQX62" s="159"/>
      <c r="LQY62" s="159"/>
      <c r="LQZ62" s="159"/>
      <c r="LRA62" s="159"/>
      <c r="LRB62" s="159"/>
      <c r="LRC62" s="159"/>
      <c r="LRD62" s="159"/>
      <c r="LRE62" s="159"/>
      <c r="LRF62" s="159"/>
      <c r="LRG62" s="159"/>
      <c r="LRH62" s="159"/>
      <c r="LRI62" s="159"/>
      <c r="LRJ62" s="159"/>
      <c r="LRK62" s="159"/>
      <c r="LRL62" s="159"/>
      <c r="LRM62" s="159"/>
      <c r="LRN62" s="159"/>
      <c r="LRO62" s="159"/>
      <c r="LRP62" s="159"/>
      <c r="LRQ62" s="159"/>
      <c r="LRR62" s="159"/>
      <c r="LRS62" s="159"/>
      <c r="LRT62" s="159"/>
      <c r="LRU62" s="159"/>
      <c r="LRV62" s="159"/>
      <c r="LRW62" s="159"/>
      <c r="LRX62" s="159"/>
      <c r="LRY62" s="159"/>
      <c r="LRZ62" s="159"/>
      <c r="LSA62" s="159"/>
      <c r="LSB62" s="159"/>
      <c r="LSC62" s="159"/>
      <c r="LSD62" s="159"/>
      <c r="LSE62" s="159"/>
      <c r="LSF62" s="159"/>
      <c r="LSG62" s="159"/>
      <c r="LSH62" s="159"/>
      <c r="LSI62" s="159"/>
      <c r="LSJ62" s="159"/>
      <c r="LSK62" s="159"/>
      <c r="LSL62" s="159"/>
      <c r="LSM62" s="159"/>
      <c r="LSN62" s="159"/>
      <c r="LSO62" s="159"/>
      <c r="LSP62" s="159"/>
      <c r="LSQ62" s="159"/>
      <c r="LSR62" s="159"/>
      <c r="LSS62" s="159"/>
      <c r="LST62" s="159"/>
      <c r="LSU62" s="159"/>
      <c r="LSV62" s="159"/>
      <c r="LSW62" s="159"/>
      <c r="LSX62" s="159"/>
      <c r="LSY62" s="159"/>
      <c r="LSZ62" s="159"/>
      <c r="LTA62" s="159"/>
      <c r="LTB62" s="159"/>
      <c r="LTC62" s="159"/>
      <c r="LTD62" s="159"/>
      <c r="LTE62" s="159"/>
      <c r="LTF62" s="159"/>
      <c r="LTG62" s="159"/>
      <c r="LTH62" s="159"/>
      <c r="LTI62" s="159"/>
      <c r="LTJ62" s="159"/>
      <c r="LTK62" s="159"/>
      <c r="LTL62" s="159"/>
      <c r="LTM62" s="159"/>
      <c r="LTN62" s="159"/>
      <c r="LTO62" s="159"/>
      <c r="LTP62" s="159"/>
      <c r="LTQ62" s="159"/>
      <c r="LTR62" s="159"/>
      <c r="LTS62" s="159"/>
      <c r="LTT62" s="159"/>
      <c r="LTU62" s="159"/>
      <c r="LTV62" s="159"/>
      <c r="LTW62" s="159"/>
      <c r="LTX62" s="159"/>
      <c r="LTY62" s="159"/>
      <c r="LTZ62" s="159"/>
      <c r="LUA62" s="159"/>
      <c r="LUB62" s="159"/>
      <c r="LUC62" s="159"/>
      <c r="LUD62" s="159"/>
      <c r="LUE62" s="159"/>
      <c r="LUF62" s="159"/>
      <c r="LUG62" s="159"/>
      <c r="LUH62" s="159"/>
      <c r="LUI62" s="159"/>
      <c r="LUJ62" s="159"/>
      <c r="LUK62" s="159"/>
      <c r="LUL62" s="159"/>
      <c r="LUM62" s="159"/>
      <c r="LUN62" s="159"/>
      <c r="LUO62" s="159"/>
      <c r="LUP62" s="159"/>
      <c r="LUQ62" s="159"/>
      <c r="LUR62" s="159"/>
      <c r="LUS62" s="159"/>
      <c r="LUT62" s="159"/>
      <c r="LUU62" s="159"/>
      <c r="LUV62" s="159"/>
      <c r="LUW62" s="159"/>
      <c r="LUX62" s="159"/>
      <c r="LUY62" s="159"/>
      <c r="LUZ62" s="159"/>
      <c r="LVA62" s="159"/>
      <c r="LVB62" s="159"/>
      <c r="LVC62" s="159"/>
      <c r="LVD62" s="159"/>
      <c r="LVE62" s="159"/>
      <c r="LVF62" s="159"/>
      <c r="LVG62" s="159"/>
      <c r="LVH62" s="159"/>
      <c r="LVI62" s="159"/>
      <c r="LVJ62" s="159"/>
      <c r="LVK62" s="159"/>
      <c r="LVL62" s="159"/>
      <c r="LVM62" s="159"/>
      <c r="LVN62" s="159"/>
      <c r="LVO62" s="159"/>
      <c r="LVP62" s="159"/>
      <c r="LVQ62" s="159"/>
      <c r="LVR62" s="159"/>
      <c r="LVS62" s="159"/>
      <c r="LVT62" s="159"/>
      <c r="LVU62" s="159"/>
      <c r="LVV62" s="159"/>
      <c r="LVW62" s="159"/>
      <c r="LVX62" s="159"/>
      <c r="LVY62" s="159"/>
      <c r="LVZ62" s="159"/>
      <c r="LWA62" s="159"/>
      <c r="LWB62" s="159"/>
      <c r="LWC62" s="159"/>
      <c r="LWD62" s="159"/>
      <c r="LWE62" s="159"/>
      <c r="LWF62" s="159"/>
      <c r="LWG62" s="159"/>
      <c r="LWH62" s="159"/>
      <c r="LWI62" s="159"/>
      <c r="LWJ62" s="159"/>
      <c r="LWK62" s="159"/>
      <c r="LWL62" s="159"/>
      <c r="LWM62" s="159"/>
      <c r="LWN62" s="159"/>
      <c r="LWO62" s="159"/>
      <c r="LWP62" s="159"/>
      <c r="LWQ62" s="159"/>
      <c r="LWR62" s="159"/>
      <c r="LWS62" s="159"/>
      <c r="LWT62" s="159"/>
      <c r="LWU62" s="159"/>
      <c r="LWV62" s="159"/>
      <c r="LWW62" s="159"/>
      <c r="LWX62" s="159"/>
      <c r="LWY62" s="159"/>
      <c r="LWZ62" s="159"/>
      <c r="LXA62" s="159"/>
      <c r="LXB62" s="159"/>
      <c r="LXC62" s="159"/>
      <c r="LXD62" s="159"/>
      <c r="LXE62" s="159"/>
      <c r="LXF62" s="159"/>
      <c r="LXG62" s="159"/>
      <c r="LXH62" s="159"/>
      <c r="LXI62" s="159"/>
      <c r="LXJ62" s="159"/>
      <c r="LXK62" s="159"/>
      <c r="LXL62" s="159"/>
      <c r="LXM62" s="159"/>
      <c r="LXN62" s="159"/>
      <c r="LXO62" s="159"/>
      <c r="LXP62" s="159"/>
      <c r="LXQ62" s="159"/>
      <c r="LXR62" s="159"/>
      <c r="LXS62" s="159"/>
      <c r="LXT62" s="159"/>
      <c r="LXU62" s="159"/>
      <c r="LXV62" s="159"/>
      <c r="LXW62" s="159"/>
      <c r="LXX62" s="159"/>
      <c r="LXY62" s="159"/>
      <c r="LXZ62" s="159"/>
      <c r="LYA62" s="159"/>
      <c r="LYB62" s="159"/>
      <c r="LYC62" s="159"/>
      <c r="LYD62" s="159"/>
      <c r="LYE62" s="159"/>
      <c r="LYF62" s="159"/>
      <c r="LYG62" s="159"/>
      <c r="LYH62" s="159"/>
      <c r="LYI62" s="159"/>
      <c r="LYJ62" s="159"/>
      <c r="LYK62" s="159"/>
      <c r="LYL62" s="159"/>
      <c r="LYM62" s="159"/>
      <c r="LYN62" s="159"/>
      <c r="LYO62" s="159"/>
      <c r="LYP62" s="159"/>
      <c r="LYQ62" s="159"/>
      <c r="LYR62" s="159"/>
      <c r="LYS62" s="159"/>
      <c r="LYT62" s="159"/>
      <c r="LYU62" s="159"/>
      <c r="LYV62" s="159"/>
      <c r="LYW62" s="159"/>
      <c r="LYX62" s="159"/>
      <c r="LYY62" s="159"/>
      <c r="LYZ62" s="159"/>
      <c r="LZA62" s="159"/>
      <c r="LZB62" s="159"/>
      <c r="LZC62" s="159"/>
      <c r="LZD62" s="159"/>
      <c r="LZE62" s="159"/>
      <c r="LZF62" s="159"/>
      <c r="LZG62" s="159"/>
      <c r="LZH62" s="159"/>
      <c r="LZI62" s="159"/>
      <c r="LZJ62" s="159"/>
      <c r="LZK62" s="159"/>
      <c r="LZL62" s="159"/>
      <c r="LZM62" s="159"/>
      <c r="LZN62" s="159"/>
      <c r="LZO62" s="159"/>
      <c r="LZP62" s="159"/>
      <c r="LZQ62" s="159"/>
      <c r="LZR62" s="159"/>
      <c r="LZS62" s="159"/>
      <c r="LZT62" s="159"/>
      <c r="LZU62" s="159"/>
      <c r="LZV62" s="159"/>
      <c r="LZW62" s="159"/>
      <c r="LZX62" s="159"/>
      <c r="LZY62" s="159"/>
      <c r="LZZ62" s="159"/>
      <c r="MAA62" s="159"/>
      <c r="MAB62" s="159"/>
      <c r="MAC62" s="159"/>
      <c r="MAD62" s="159"/>
      <c r="MAE62" s="159"/>
      <c r="MAF62" s="159"/>
      <c r="MAG62" s="159"/>
      <c r="MAH62" s="159"/>
      <c r="MAI62" s="159"/>
      <c r="MAJ62" s="159"/>
      <c r="MAK62" s="159"/>
      <c r="MAL62" s="159"/>
      <c r="MAM62" s="159"/>
      <c r="MAN62" s="159"/>
      <c r="MAO62" s="159"/>
      <c r="MAP62" s="159"/>
      <c r="MAQ62" s="159"/>
      <c r="MAR62" s="159"/>
      <c r="MAS62" s="159"/>
      <c r="MAT62" s="159"/>
      <c r="MAU62" s="159"/>
      <c r="MAV62" s="159"/>
      <c r="MAW62" s="159"/>
      <c r="MAX62" s="159"/>
      <c r="MAY62" s="159"/>
      <c r="MAZ62" s="159"/>
      <c r="MBA62" s="159"/>
      <c r="MBB62" s="159"/>
      <c r="MBC62" s="159"/>
      <c r="MBD62" s="159"/>
      <c r="MBE62" s="159"/>
      <c r="MBF62" s="159"/>
      <c r="MBG62" s="159"/>
      <c r="MBH62" s="159"/>
      <c r="MBI62" s="159"/>
      <c r="MBJ62" s="159"/>
      <c r="MBK62" s="159"/>
      <c r="MBL62" s="159"/>
      <c r="MBM62" s="159"/>
      <c r="MBN62" s="159"/>
      <c r="MBO62" s="159"/>
      <c r="MBP62" s="159"/>
      <c r="MBQ62" s="159"/>
      <c r="MBR62" s="159"/>
      <c r="MBS62" s="159"/>
      <c r="MBT62" s="159"/>
      <c r="MBU62" s="159"/>
      <c r="MBV62" s="159"/>
      <c r="MBW62" s="159"/>
      <c r="MBX62" s="159"/>
      <c r="MBY62" s="159"/>
      <c r="MBZ62" s="159"/>
      <c r="MCA62" s="159"/>
      <c r="MCB62" s="159"/>
      <c r="MCC62" s="159"/>
      <c r="MCD62" s="159"/>
      <c r="MCE62" s="159"/>
      <c r="MCF62" s="159"/>
      <c r="MCG62" s="159"/>
      <c r="MCH62" s="159"/>
      <c r="MCI62" s="159"/>
      <c r="MCJ62" s="159"/>
      <c r="MCK62" s="159"/>
      <c r="MCL62" s="159"/>
      <c r="MCM62" s="159"/>
      <c r="MCN62" s="159"/>
      <c r="MCO62" s="159"/>
      <c r="MCP62" s="159"/>
      <c r="MCQ62" s="159"/>
      <c r="MCR62" s="159"/>
      <c r="MCS62" s="159"/>
      <c r="MCT62" s="159"/>
      <c r="MCU62" s="159"/>
      <c r="MCV62" s="159"/>
      <c r="MCW62" s="159"/>
      <c r="MCX62" s="159"/>
      <c r="MCY62" s="159"/>
      <c r="MCZ62" s="159"/>
      <c r="MDA62" s="159"/>
      <c r="MDB62" s="159"/>
      <c r="MDC62" s="159"/>
      <c r="MDD62" s="159"/>
      <c r="MDE62" s="159"/>
      <c r="MDF62" s="159"/>
      <c r="MDG62" s="159"/>
      <c r="MDH62" s="159"/>
      <c r="MDI62" s="159"/>
      <c r="MDJ62" s="159"/>
      <c r="MDK62" s="159"/>
      <c r="MDL62" s="159"/>
      <c r="MDM62" s="159"/>
      <c r="MDN62" s="159"/>
      <c r="MDO62" s="159"/>
      <c r="MDP62" s="159"/>
      <c r="MDQ62" s="159"/>
      <c r="MDR62" s="159"/>
      <c r="MDS62" s="159"/>
      <c r="MDT62" s="159"/>
      <c r="MDU62" s="159"/>
      <c r="MDV62" s="159"/>
      <c r="MDW62" s="159"/>
      <c r="MDX62" s="159"/>
      <c r="MDY62" s="159"/>
      <c r="MDZ62" s="159"/>
      <c r="MEA62" s="159"/>
      <c r="MEB62" s="159"/>
      <c r="MEC62" s="159"/>
      <c r="MED62" s="159"/>
      <c r="MEE62" s="159"/>
      <c r="MEF62" s="159"/>
      <c r="MEG62" s="159"/>
      <c r="MEH62" s="159"/>
      <c r="MEI62" s="159"/>
      <c r="MEJ62" s="159"/>
      <c r="MEK62" s="159"/>
      <c r="MEL62" s="159"/>
      <c r="MEM62" s="159"/>
      <c r="MEN62" s="159"/>
      <c r="MEO62" s="159"/>
      <c r="MEP62" s="159"/>
      <c r="MEQ62" s="159"/>
      <c r="MER62" s="159"/>
      <c r="MES62" s="159"/>
      <c r="MET62" s="159"/>
      <c r="MEU62" s="159"/>
      <c r="MEV62" s="159"/>
      <c r="MEW62" s="159"/>
      <c r="MEX62" s="159"/>
      <c r="MEY62" s="159"/>
      <c r="MEZ62" s="159"/>
      <c r="MFA62" s="159"/>
      <c r="MFB62" s="159"/>
      <c r="MFC62" s="159"/>
      <c r="MFD62" s="159"/>
      <c r="MFE62" s="159"/>
      <c r="MFF62" s="159"/>
      <c r="MFG62" s="159"/>
      <c r="MFH62" s="159"/>
      <c r="MFI62" s="159"/>
      <c r="MFJ62" s="159"/>
      <c r="MFK62" s="159"/>
      <c r="MFL62" s="159"/>
      <c r="MFM62" s="159"/>
      <c r="MFN62" s="159"/>
      <c r="MFO62" s="159"/>
      <c r="MFP62" s="159"/>
      <c r="MFQ62" s="159"/>
      <c r="MFR62" s="159"/>
      <c r="MFS62" s="159"/>
      <c r="MFT62" s="159"/>
      <c r="MFU62" s="159"/>
      <c r="MFV62" s="159"/>
      <c r="MFW62" s="159"/>
      <c r="MFX62" s="159"/>
      <c r="MFY62" s="159"/>
      <c r="MFZ62" s="159"/>
      <c r="MGA62" s="159"/>
      <c r="MGB62" s="159"/>
      <c r="MGC62" s="159"/>
      <c r="MGD62" s="159"/>
      <c r="MGE62" s="159"/>
      <c r="MGF62" s="159"/>
      <c r="MGG62" s="159"/>
      <c r="MGH62" s="159"/>
      <c r="MGI62" s="159"/>
      <c r="MGJ62" s="159"/>
      <c r="MGK62" s="159"/>
      <c r="MGL62" s="159"/>
      <c r="MGM62" s="159"/>
      <c r="MGN62" s="159"/>
      <c r="MGO62" s="159"/>
      <c r="MGP62" s="159"/>
      <c r="MGQ62" s="159"/>
      <c r="MGR62" s="159"/>
      <c r="MGS62" s="159"/>
      <c r="MGT62" s="159"/>
      <c r="MGU62" s="159"/>
      <c r="MGV62" s="159"/>
      <c r="MGW62" s="159"/>
      <c r="MGX62" s="159"/>
      <c r="MGY62" s="159"/>
      <c r="MGZ62" s="159"/>
      <c r="MHA62" s="159"/>
      <c r="MHB62" s="159"/>
      <c r="MHC62" s="159"/>
      <c r="MHD62" s="159"/>
      <c r="MHE62" s="159"/>
      <c r="MHF62" s="159"/>
      <c r="MHG62" s="159"/>
      <c r="MHH62" s="159"/>
      <c r="MHI62" s="159"/>
      <c r="MHJ62" s="159"/>
      <c r="MHK62" s="159"/>
      <c r="MHL62" s="159"/>
      <c r="MHM62" s="159"/>
      <c r="MHN62" s="159"/>
      <c r="MHO62" s="159"/>
      <c r="MHP62" s="159"/>
      <c r="MHQ62" s="159"/>
      <c r="MHR62" s="159"/>
      <c r="MHS62" s="159"/>
      <c r="MHT62" s="159"/>
      <c r="MHU62" s="159"/>
      <c r="MHV62" s="159"/>
      <c r="MHW62" s="159"/>
      <c r="MHX62" s="159"/>
      <c r="MHY62" s="159"/>
      <c r="MHZ62" s="159"/>
      <c r="MIA62" s="159"/>
      <c r="MIB62" s="159"/>
      <c r="MIC62" s="159"/>
      <c r="MID62" s="159"/>
      <c r="MIE62" s="159"/>
      <c r="MIF62" s="159"/>
      <c r="MIG62" s="159"/>
      <c r="MIH62" s="159"/>
      <c r="MII62" s="159"/>
      <c r="MIJ62" s="159"/>
      <c r="MIK62" s="159"/>
      <c r="MIL62" s="159"/>
      <c r="MIM62" s="159"/>
      <c r="MIN62" s="159"/>
      <c r="MIO62" s="159"/>
      <c r="MIP62" s="159"/>
      <c r="MIQ62" s="159"/>
      <c r="MIR62" s="159"/>
      <c r="MIS62" s="159"/>
      <c r="MIT62" s="159"/>
      <c r="MIU62" s="159"/>
      <c r="MIV62" s="159"/>
      <c r="MIW62" s="159"/>
      <c r="MIX62" s="159"/>
      <c r="MIY62" s="159"/>
      <c r="MIZ62" s="159"/>
      <c r="MJA62" s="159"/>
      <c r="MJB62" s="159"/>
      <c r="MJC62" s="159"/>
      <c r="MJD62" s="159"/>
      <c r="MJE62" s="159"/>
      <c r="MJF62" s="159"/>
      <c r="MJG62" s="159"/>
      <c r="MJH62" s="159"/>
      <c r="MJI62" s="159"/>
      <c r="MJJ62" s="159"/>
      <c r="MJK62" s="159"/>
      <c r="MJL62" s="159"/>
      <c r="MJM62" s="159"/>
      <c r="MJN62" s="159"/>
      <c r="MJO62" s="159"/>
      <c r="MJP62" s="159"/>
      <c r="MJQ62" s="159"/>
      <c r="MJR62" s="159"/>
      <c r="MJS62" s="159"/>
      <c r="MJT62" s="159"/>
      <c r="MJU62" s="159"/>
      <c r="MJV62" s="159"/>
      <c r="MJW62" s="159"/>
      <c r="MJX62" s="159"/>
      <c r="MJY62" s="159"/>
      <c r="MJZ62" s="159"/>
      <c r="MKA62" s="159"/>
      <c r="MKB62" s="159"/>
      <c r="MKC62" s="159"/>
      <c r="MKD62" s="159"/>
      <c r="MKE62" s="159"/>
      <c r="MKF62" s="159"/>
      <c r="MKG62" s="159"/>
      <c r="MKH62" s="159"/>
      <c r="MKI62" s="159"/>
      <c r="MKJ62" s="159"/>
      <c r="MKK62" s="159"/>
      <c r="MKL62" s="159"/>
      <c r="MKM62" s="159"/>
      <c r="MKN62" s="159"/>
      <c r="MKO62" s="159"/>
      <c r="MKP62" s="159"/>
      <c r="MKQ62" s="159"/>
      <c r="MKR62" s="159"/>
      <c r="MKS62" s="159"/>
      <c r="MKT62" s="159"/>
      <c r="MKU62" s="159"/>
      <c r="MKV62" s="159"/>
      <c r="MKW62" s="159"/>
      <c r="MKX62" s="159"/>
      <c r="MKY62" s="159"/>
      <c r="MKZ62" s="159"/>
      <c r="MLA62" s="159"/>
      <c r="MLB62" s="159"/>
      <c r="MLC62" s="159"/>
      <c r="MLD62" s="159"/>
      <c r="MLE62" s="159"/>
      <c r="MLF62" s="159"/>
      <c r="MLG62" s="159"/>
      <c r="MLH62" s="159"/>
      <c r="MLI62" s="159"/>
      <c r="MLJ62" s="159"/>
      <c r="MLK62" s="159"/>
      <c r="MLL62" s="159"/>
      <c r="MLM62" s="159"/>
      <c r="MLN62" s="159"/>
      <c r="MLO62" s="159"/>
      <c r="MLP62" s="159"/>
      <c r="MLQ62" s="159"/>
      <c r="MLR62" s="159"/>
      <c r="MLS62" s="159"/>
      <c r="MLT62" s="159"/>
      <c r="MLU62" s="159"/>
      <c r="MLV62" s="159"/>
      <c r="MLW62" s="159"/>
      <c r="MLX62" s="159"/>
      <c r="MLY62" s="159"/>
      <c r="MLZ62" s="159"/>
      <c r="MMA62" s="159"/>
      <c r="MMB62" s="159"/>
      <c r="MMC62" s="159"/>
      <c r="MMD62" s="159"/>
      <c r="MME62" s="159"/>
      <c r="MMF62" s="159"/>
      <c r="MMG62" s="159"/>
      <c r="MMH62" s="159"/>
      <c r="MMI62" s="159"/>
      <c r="MMJ62" s="159"/>
      <c r="MMK62" s="159"/>
      <c r="MML62" s="159"/>
      <c r="MMM62" s="159"/>
      <c r="MMN62" s="159"/>
      <c r="MMO62" s="159"/>
      <c r="MMP62" s="159"/>
      <c r="MMQ62" s="159"/>
      <c r="MMR62" s="159"/>
      <c r="MMS62" s="159"/>
      <c r="MMT62" s="159"/>
      <c r="MMU62" s="159"/>
      <c r="MMV62" s="159"/>
      <c r="MMW62" s="159"/>
      <c r="MMX62" s="159"/>
      <c r="MMY62" s="159"/>
      <c r="MMZ62" s="159"/>
      <c r="MNA62" s="159"/>
      <c r="MNB62" s="159"/>
      <c r="MNC62" s="159"/>
      <c r="MND62" s="159"/>
      <c r="MNE62" s="159"/>
      <c r="MNF62" s="159"/>
      <c r="MNG62" s="159"/>
      <c r="MNH62" s="159"/>
      <c r="MNI62" s="159"/>
      <c r="MNJ62" s="159"/>
      <c r="MNK62" s="159"/>
      <c r="MNL62" s="159"/>
      <c r="MNM62" s="159"/>
      <c r="MNN62" s="159"/>
      <c r="MNO62" s="159"/>
      <c r="MNP62" s="159"/>
      <c r="MNQ62" s="159"/>
      <c r="MNR62" s="159"/>
      <c r="MNS62" s="159"/>
      <c r="MNT62" s="159"/>
      <c r="MNU62" s="159"/>
      <c r="MNV62" s="159"/>
      <c r="MNW62" s="159"/>
      <c r="MNX62" s="159"/>
      <c r="MNY62" s="159"/>
      <c r="MNZ62" s="159"/>
      <c r="MOA62" s="159"/>
      <c r="MOB62" s="159"/>
      <c r="MOC62" s="159"/>
      <c r="MOD62" s="159"/>
      <c r="MOE62" s="159"/>
      <c r="MOF62" s="159"/>
      <c r="MOG62" s="159"/>
      <c r="MOH62" s="159"/>
      <c r="MOI62" s="159"/>
      <c r="MOJ62" s="159"/>
      <c r="MOK62" s="159"/>
      <c r="MOL62" s="159"/>
      <c r="MOM62" s="159"/>
      <c r="MON62" s="159"/>
      <c r="MOO62" s="159"/>
      <c r="MOP62" s="159"/>
      <c r="MOQ62" s="159"/>
      <c r="MOR62" s="159"/>
      <c r="MOS62" s="159"/>
      <c r="MOT62" s="159"/>
      <c r="MOU62" s="159"/>
      <c r="MOV62" s="159"/>
      <c r="MOW62" s="159"/>
      <c r="MOX62" s="159"/>
      <c r="MOY62" s="159"/>
      <c r="MOZ62" s="159"/>
      <c r="MPA62" s="159"/>
      <c r="MPB62" s="159"/>
      <c r="MPC62" s="159"/>
      <c r="MPD62" s="159"/>
      <c r="MPE62" s="159"/>
      <c r="MPF62" s="159"/>
      <c r="MPG62" s="159"/>
      <c r="MPH62" s="159"/>
      <c r="MPI62" s="159"/>
      <c r="MPJ62" s="159"/>
      <c r="MPK62" s="159"/>
      <c r="MPL62" s="159"/>
      <c r="MPM62" s="159"/>
      <c r="MPN62" s="159"/>
      <c r="MPO62" s="159"/>
      <c r="MPP62" s="159"/>
      <c r="MPQ62" s="159"/>
      <c r="MPR62" s="159"/>
      <c r="MPS62" s="159"/>
      <c r="MPT62" s="159"/>
      <c r="MPU62" s="159"/>
      <c r="MPV62" s="159"/>
      <c r="MPW62" s="159"/>
      <c r="MPX62" s="159"/>
      <c r="MPY62" s="159"/>
      <c r="MPZ62" s="159"/>
      <c r="MQA62" s="159"/>
      <c r="MQB62" s="159"/>
      <c r="MQC62" s="159"/>
      <c r="MQD62" s="159"/>
      <c r="MQE62" s="159"/>
      <c r="MQF62" s="159"/>
      <c r="MQG62" s="159"/>
      <c r="MQH62" s="159"/>
      <c r="MQI62" s="159"/>
      <c r="MQJ62" s="159"/>
      <c r="MQK62" s="159"/>
      <c r="MQL62" s="159"/>
      <c r="MQM62" s="159"/>
      <c r="MQN62" s="159"/>
      <c r="MQO62" s="159"/>
      <c r="MQP62" s="159"/>
      <c r="MQQ62" s="159"/>
      <c r="MQR62" s="159"/>
      <c r="MQS62" s="159"/>
      <c r="MQT62" s="159"/>
      <c r="MQU62" s="159"/>
      <c r="MQV62" s="159"/>
      <c r="MQW62" s="159"/>
      <c r="MQX62" s="159"/>
      <c r="MQY62" s="159"/>
      <c r="MQZ62" s="159"/>
      <c r="MRA62" s="159"/>
      <c r="MRB62" s="159"/>
      <c r="MRC62" s="159"/>
      <c r="MRD62" s="159"/>
      <c r="MRE62" s="159"/>
      <c r="MRF62" s="159"/>
      <c r="MRG62" s="159"/>
      <c r="MRH62" s="159"/>
      <c r="MRI62" s="159"/>
      <c r="MRJ62" s="159"/>
      <c r="MRK62" s="159"/>
      <c r="MRL62" s="159"/>
      <c r="MRM62" s="159"/>
      <c r="MRN62" s="159"/>
      <c r="MRO62" s="159"/>
      <c r="MRP62" s="159"/>
      <c r="MRQ62" s="159"/>
      <c r="MRR62" s="159"/>
      <c r="MRS62" s="159"/>
      <c r="MRT62" s="159"/>
      <c r="MRU62" s="159"/>
      <c r="MRV62" s="159"/>
      <c r="MRW62" s="159"/>
      <c r="MRX62" s="159"/>
      <c r="MRY62" s="159"/>
      <c r="MRZ62" s="159"/>
      <c r="MSA62" s="159"/>
      <c r="MSB62" s="159"/>
      <c r="MSC62" s="159"/>
      <c r="MSD62" s="159"/>
      <c r="MSE62" s="159"/>
      <c r="MSF62" s="159"/>
      <c r="MSG62" s="159"/>
      <c r="MSH62" s="159"/>
      <c r="MSI62" s="159"/>
      <c r="MSJ62" s="159"/>
      <c r="MSK62" s="159"/>
      <c r="MSL62" s="159"/>
      <c r="MSM62" s="159"/>
      <c r="MSN62" s="159"/>
      <c r="MSO62" s="159"/>
      <c r="MSP62" s="159"/>
      <c r="MSQ62" s="159"/>
      <c r="MSR62" s="159"/>
      <c r="MSS62" s="159"/>
      <c r="MST62" s="159"/>
      <c r="MSU62" s="159"/>
      <c r="MSV62" s="159"/>
      <c r="MSW62" s="159"/>
      <c r="MSX62" s="159"/>
      <c r="MSY62" s="159"/>
      <c r="MSZ62" s="159"/>
      <c r="MTA62" s="159"/>
      <c r="MTB62" s="159"/>
      <c r="MTC62" s="159"/>
      <c r="MTD62" s="159"/>
      <c r="MTE62" s="159"/>
      <c r="MTF62" s="159"/>
      <c r="MTG62" s="159"/>
      <c r="MTH62" s="159"/>
      <c r="MTI62" s="159"/>
      <c r="MTJ62" s="159"/>
      <c r="MTK62" s="159"/>
      <c r="MTL62" s="159"/>
      <c r="MTM62" s="159"/>
      <c r="MTN62" s="159"/>
      <c r="MTO62" s="159"/>
      <c r="MTP62" s="159"/>
      <c r="MTQ62" s="159"/>
      <c r="MTR62" s="159"/>
      <c r="MTS62" s="159"/>
      <c r="MTT62" s="159"/>
      <c r="MTU62" s="159"/>
      <c r="MTV62" s="159"/>
      <c r="MTW62" s="159"/>
      <c r="MTX62" s="159"/>
      <c r="MTY62" s="159"/>
      <c r="MTZ62" s="159"/>
      <c r="MUA62" s="159"/>
      <c r="MUB62" s="159"/>
      <c r="MUC62" s="159"/>
      <c r="MUD62" s="159"/>
      <c r="MUE62" s="159"/>
      <c r="MUF62" s="159"/>
      <c r="MUG62" s="159"/>
      <c r="MUH62" s="159"/>
      <c r="MUI62" s="159"/>
      <c r="MUJ62" s="159"/>
      <c r="MUK62" s="159"/>
      <c r="MUL62" s="159"/>
      <c r="MUM62" s="159"/>
      <c r="MUN62" s="159"/>
      <c r="MUO62" s="159"/>
      <c r="MUP62" s="159"/>
      <c r="MUQ62" s="159"/>
      <c r="MUR62" s="159"/>
      <c r="MUS62" s="159"/>
      <c r="MUT62" s="159"/>
      <c r="MUU62" s="159"/>
      <c r="MUV62" s="159"/>
      <c r="MUW62" s="159"/>
      <c r="MUX62" s="159"/>
      <c r="MUY62" s="159"/>
      <c r="MUZ62" s="159"/>
      <c r="MVA62" s="159"/>
      <c r="MVB62" s="159"/>
      <c r="MVC62" s="159"/>
      <c r="MVD62" s="159"/>
      <c r="MVE62" s="159"/>
      <c r="MVF62" s="159"/>
      <c r="MVG62" s="159"/>
      <c r="MVH62" s="159"/>
      <c r="MVI62" s="159"/>
      <c r="MVJ62" s="159"/>
      <c r="MVK62" s="159"/>
      <c r="MVL62" s="159"/>
      <c r="MVM62" s="159"/>
      <c r="MVN62" s="159"/>
      <c r="MVO62" s="159"/>
      <c r="MVP62" s="159"/>
      <c r="MVQ62" s="159"/>
      <c r="MVR62" s="159"/>
      <c r="MVS62" s="159"/>
      <c r="MVT62" s="159"/>
      <c r="MVU62" s="159"/>
      <c r="MVV62" s="159"/>
      <c r="MVW62" s="159"/>
      <c r="MVX62" s="159"/>
      <c r="MVY62" s="159"/>
      <c r="MVZ62" s="159"/>
      <c r="MWA62" s="159"/>
      <c r="MWB62" s="159"/>
      <c r="MWC62" s="159"/>
      <c r="MWD62" s="159"/>
      <c r="MWE62" s="159"/>
      <c r="MWF62" s="159"/>
      <c r="MWG62" s="159"/>
      <c r="MWH62" s="159"/>
      <c r="MWI62" s="159"/>
      <c r="MWJ62" s="159"/>
      <c r="MWK62" s="159"/>
      <c r="MWL62" s="159"/>
      <c r="MWM62" s="159"/>
      <c r="MWN62" s="159"/>
      <c r="MWO62" s="159"/>
      <c r="MWP62" s="159"/>
      <c r="MWQ62" s="159"/>
      <c r="MWR62" s="159"/>
      <c r="MWS62" s="159"/>
      <c r="MWT62" s="159"/>
      <c r="MWU62" s="159"/>
      <c r="MWV62" s="159"/>
      <c r="MWW62" s="159"/>
      <c r="MWX62" s="159"/>
      <c r="MWY62" s="159"/>
      <c r="MWZ62" s="159"/>
      <c r="MXA62" s="159"/>
      <c r="MXB62" s="159"/>
      <c r="MXC62" s="159"/>
      <c r="MXD62" s="159"/>
      <c r="MXE62" s="159"/>
      <c r="MXF62" s="159"/>
      <c r="MXG62" s="159"/>
      <c r="MXH62" s="159"/>
      <c r="MXI62" s="159"/>
      <c r="MXJ62" s="159"/>
      <c r="MXK62" s="159"/>
      <c r="MXL62" s="159"/>
      <c r="MXM62" s="159"/>
      <c r="MXN62" s="159"/>
      <c r="MXO62" s="159"/>
      <c r="MXP62" s="159"/>
      <c r="MXQ62" s="159"/>
      <c r="MXR62" s="159"/>
      <c r="MXS62" s="159"/>
      <c r="MXT62" s="159"/>
      <c r="MXU62" s="159"/>
      <c r="MXV62" s="159"/>
      <c r="MXW62" s="159"/>
      <c r="MXX62" s="159"/>
      <c r="MXY62" s="159"/>
      <c r="MXZ62" s="159"/>
      <c r="MYA62" s="159"/>
      <c r="MYB62" s="159"/>
      <c r="MYC62" s="159"/>
      <c r="MYD62" s="159"/>
      <c r="MYE62" s="159"/>
      <c r="MYF62" s="159"/>
      <c r="MYG62" s="159"/>
      <c r="MYH62" s="159"/>
      <c r="MYI62" s="159"/>
      <c r="MYJ62" s="159"/>
      <c r="MYK62" s="159"/>
      <c r="MYL62" s="159"/>
      <c r="MYM62" s="159"/>
      <c r="MYN62" s="159"/>
      <c r="MYO62" s="159"/>
      <c r="MYP62" s="159"/>
      <c r="MYQ62" s="159"/>
      <c r="MYR62" s="159"/>
      <c r="MYS62" s="159"/>
      <c r="MYT62" s="159"/>
      <c r="MYU62" s="159"/>
      <c r="MYV62" s="159"/>
      <c r="MYW62" s="159"/>
      <c r="MYX62" s="159"/>
      <c r="MYY62" s="159"/>
      <c r="MYZ62" s="159"/>
      <c r="MZA62" s="159"/>
      <c r="MZB62" s="159"/>
      <c r="MZC62" s="159"/>
      <c r="MZD62" s="159"/>
      <c r="MZE62" s="159"/>
      <c r="MZF62" s="159"/>
      <c r="MZG62" s="159"/>
      <c r="MZH62" s="159"/>
      <c r="MZI62" s="159"/>
      <c r="MZJ62" s="159"/>
      <c r="MZK62" s="159"/>
      <c r="MZL62" s="159"/>
      <c r="MZM62" s="159"/>
      <c r="MZN62" s="159"/>
      <c r="MZO62" s="159"/>
      <c r="MZP62" s="159"/>
      <c r="MZQ62" s="159"/>
      <c r="MZR62" s="159"/>
      <c r="MZS62" s="159"/>
      <c r="MZT62" s="159"/>
      <c r="MZU62" s="159"/>
      <c r="MZV62" s="159"/>
      <c r="MZW62" s="159"/>
      <c r="MZX62" s="159"/>
      <c r="MZY62" s="159"/>
      <c r="MZZ62" s="159"/>
      <c r="NAA62" s="159"/>
      <c r="NAB62" s="159"/>
      <c r="NAC62" s="159"/>
      <c r="NAD62" s="159"/>
      <c r="NAE62" s="159"/>
      <c r="NAF62" s="159"/>
      <c r="NAG62" s="159"/>
      <c r="NAH62" s="159"/>
      <c r="NAI62" s="159"/>
      <c r="NAJ62" s="159"/>
      <c r="NAK62" s="159"/>
      <c r="NAL62" s="159"/>
      <c r="NAM62" s="159"/>
      <c r="NAN62" s="159"/>
      <c r="NAO62" s="159"/>
      <c r="NAP62" s="159"/>
      <c r="NAQ62" s="159"/>
      <c r="NAR62" s="159"/>
      <c r="NAS62" s="159"/>
      <c r="NAT62" s="159"/>
      <c r="NAU62" s="159"/>
      <c r="NAV62" s="159"/>
      <c r="NAW62" s="159"/>
      <c r="NAX62" s="159"/>
      <c r="NAY62" s="159"/>
      <c r="NAZ62" s="159"/>
      <c r="NBA62" s="159"/>
      <c r="NBB62" s="159"/>
      <c r="NBC62" s="159"/>
      <c r="NBD62" s="159"/>
      <c r="NBE62" s="159"/>
      <c r="NBF62" s="159"/>
      <c r="NBG62" s="159"/>
      <c r="NBH62" s="159"/>
      <c r="NBI62" s="159"/>
      <c r="NBJ62" s="159"/>
      <c r="NBK62" s="159"/>
      <c r="NBL62" s="159"/>
      <c r="NBM62" s="159"/>
      <c r="NBN62" s="159"/>
      <c r="NBO62" s="159"/>
      <c r="NBP62" s="159"/>
      <c r="NBQ62" s="159"/>
      <c r="NBR62" s="159"/>
      <c r="NBS62" s="159"/>
      <c r="NBT62" s="159"/>
      <c r="NBU62" s="159"/>
      <c r="NBV62" s="159"/>
      <c r="NBW62" s="159"/>
      <c r="NBX62" s="159"/>
      <c r="NBY62" s="159"/>
      <c r="NBZ62" s="159"/>
      <c r="NCA62" s="159"/>
      <c r="NCB62" s="159"/>
      <c r="NCC62" s="159"/>
      <c r="NCD62" s="159"/>
      <c r="NCE62" s="159"/>
      <c r="NCF62" s="159"/>
      <c r="NCG62" s="159"/>
      <c r="NCH62" s="159"/>
      <c r="NCI62" s="159"/>
      <c r="NCJ62" s="159"/>
      <c r="NCK62" s="159"/>
      <c r="NCL62" s="159"/>
      <c r="NCM62" s="159"/>
      <c r="NCN62" s="159"/>
      <c r="NCO62" s="159"/>
      <c r="NCP62" s="159"/>
      <c r="NCQ62" s="159"/>
      <c r="NCR62" s="159"/>
      <c r="NCS62" s="159"/>
      <c r="NCT62" s="159"/>
      <c r="NCU62" s="159"/>
      <c r="NCV62" s="159"/>
      <c r="NCW62" s="159"/>
      <c r="NCX62" s="159"/>
      <c r="NCY62" s="159"/>
      <c r="NCZ62" s="159"/>
      <c r="NDA62" s="159"/>
      <c r="NDB62" s="159"/>
      <c r="NDC62" s="159"/>
      <c r="NDD62" s="159"/>
      <c r="NDE62" s="159"/>
      <c r="NDF62" s="159"/>
      <c r="NDG62" s="159"/>
      <c r="NDH62" s="159"/>
      <c r="NDI62" s="159"/>
      <c r="NDJ62" s="159"/>
      <c r="NDK62" s="159"/>
      <c r="NDL62" s="159"/>
      <c r="NDM62" s="159"/>
      <c r="NDN62" s="159"/>
      <c r="NDO62" s="159"/>
      <c r="NDP62" s="159"/>
      <c r="NDQ62" s="159"/>
      <c r="NDR62" s="159"/>
      <c r="NDS62" s="159"/>
      <c r="NDT62" s="159"/>
      <c r="NDU62" s="159"/>
      <c r="NDV62" s="159"/>
      <c r="NDW62" s="159"/>
      <c r="NDX62" s="159"/>
      <c r="NDY62" s="159"/>
      <c r="NDZ62" s="159"/>
      <c r="NEA62" s="159"/>
      <c r="NEB62" s="159"/>
      <c r="NEC62" s="159"/>
      <c r="NED62" s="159"/>
      <c r="NEE62" s="159"/>
      <c r="NEF62" s="159"/>
      <c r="NEG62" s="159"/>
      <c r="NEH62" s="159"/>
      <c r="NEI62" s="159"/>
      <c r="NEJ62" s="159"/>
      <c r="NEK62" s="159"/>
      <c r="NEL62" s="159"/>
      <c r="NEM62" s="159"/>
      <c r="NEN62" s="159"/>
      <c r="NEO62" s="159"/>
      <c r="NEP62" s="159"/>
      <c r="NEQ62" s="159"/>
      <c r="NER62" s="159"/>
      <c r="NES62" s="159"/>
      <c r="NET62" s="159"/>
      <c r="NEU62" s="159"/>
      <c r="NEV62" s="159"/>
      <c r="NEW62" s="159"/>
      <c r="NEX62" s="159"/>
      <c r="NEY62" s="159"/>
      <c r="NEZ62" s="159"/>
      <c r="NFA62" s="159"/>
      <c r="NFB62" s="159"/>
      <c r="NFC62" s="159"/>
      <c r="NFD62" s="159"/>
      <c r="NFE62" s="159"/>
      <c r="NFF62" s="159"/>
      <c r="NFG62" s="159"/>
      <c r="NFH62" s="159"/>
      <c r="NFI62" s="159"/>
      <c r="NFJ62" s="159"/>
      <c r="NFK62" s="159"/>
      <c r="NFL62" s="159"/>
      <c r="NFM62" s="159"/>
      <c r="NFN62" s="159"/>
      <c r="NFO62" s="159"/>
      <c r="NFP62" s="159"/>
      <c r="NFQ62" s="159"/>
      <c r="NFR62" s="159"/>
      <c r="NFS62" s="159"/>
      <c r="NFT62" s="159"/>
      <c r="NFU62" s="159"/>
      <c r="NFV62" s="159"/>
      <c r="NFW62" s="159"/>
      <c r="NFX62" s="159"/>
      <c r="NFY62" s="159"/>
      <c r="NFZ62" s="159"/>
      <c r="NGA62" s="159"/>
      <c r="NGB62" s="159"/>
      <c r="NGC62" s="159"/>
      <c r="NGD62" s="159"/>
      <c r="NGE62" s="159"/>
      <c r="NGF62" s="159"/>
      <c r="NGG62" s="159"/>
      <c r="NGH62" s="159"/>
      <c r="NGI62" s="159"/>
      <c r="NGJ62" s="159"/>
      <c r="NGK62" s="159"/>
      <c r="NGL62" s="159"/>
      <c r="NGM62" s="159"/>
      <c r="NGN62" s="159"/>
      <c r="NGO62" s="159"/>
      <c r="NGP62" s="159"/>
      <c r="NGQ62" s="159"/>
      <c r="NGR62" s="159"/>
      <c r="NGS62" s="159"/>
      <c r="NGT62" s="159"/>
      <c r="NGU62" s="159"/>
      <c r="NGV62" s="159"/>
      <c r="NGW62" s="159"/>
      <c r="NGX62" s="159"/>
      <c r="NGY62" s="159"/>
      <c r="NGZ62" s="159"/>
      <c r="NHA62" s="159"/>
      <c r="NHB62" s="159"/>
      <c r="NHC62" s="159"/>
      <c r="NHD62" s="159"/>
      <c r="NHE62" s="159"/>
      <c r="NHF62" s="159"/>
      <c r="NHG62" s="159"/>
      <c r="NHH62" s="159"/>
      <c r="NHI62" s="159"/>
      <c r="NHJ62" s="159"/>
      <c r="NHK62" s="159"/>
      <c r="NHL62" s="159"/>
      <c r="NHM62" s="159"/>
      <c r="NHN62" s="159"/>
      <c r="NHO62" s="159"/>
      <c r="NHP62" s="159"/>
      <c r="NHQ62" s="159"/>
      <c r="NHR62" s="159"/>
      <c r="NHS62" s="159"/>
      <c r="NHT62" s="159"/>
      <c r="NHU62" s="159"/>
      <c r="NHV62" s="159"/>
      <c r="NHW62" s="159"/>
      <c r="NHX62" s="159"/>
      <c r="NHY62" s="159"/>
      <c r="NHZ62" s="159"/>
      <c r="NIA62" s="159"/>
      <c r="NIB62" s="159"/>
      <c r="NIC62" s="159"/>
      <c r="NID62" s="159"/>
      <c r="NIE62" s="159"/>
      <c r="NIF62" s="159"/>
      <c r="NIG62" s="159"/>
      <c r="NIH62" s="159"/>
      <c r="NII62" s="159"/>
      <c r="NIJ62" s="159"/>
      <c r="NIK62" s="159"/>
      <c r="NIL62" s="159"/>
      <c r="NIM62" s="159"/>
      <c r="NIN62" s="159"/>
      <c r="NIO62" s="159"/>
      <c r="NIP62" s="159"/>
      <c r="NIQ62" s="159"/>
      <c r="NIR62" s="159"/>
      <c r="NIS62" s="159"/>
      <c r="NIT62" s="159"/>
      <c r="NIU62" s="159"/>
      <c r="NIV62" s="159"/>
      <c r="NIW62" s="159"/>
      <c r="NIX62" s="159"/>
      <c r="NIY62" s="159"/>
      <c r="NIZ62" s="159"/>
      <c r="NJA62" s="159"/>
      <c r="NJB62" s="159"/>
      <c r="NJC62" s="159"/>
      <c r="NJD62" s="159"/>
      <c r="NJE62" s="159"/>
      <c r="NJF62" s="159"/>
      <c r="NJG62" s="159"/>
      <c r="NJH62" s="159"/>
      <c r="NJI62" s="159"/>
      <c r="NJJ62" s="159"/>
      <c r="NJK62" s="159"/>
      <c r="NJL62" s="159"/>
      <c r="NJM62" s="159"/>
      <c r="NJN62" s="159"/>
      <c r="NJO62" s="159"/>
      <c r="NJP62" s="159"/>
      <c r="NJQ62" s="159"/>
      <c r="NJR62" s="159"/>
      <c r="NJS62" s="159"/>
      <c r="NJT62" s="159"/>
      <c r="NJU62" s="159"/>
      <c r="NJV62" s="159"/>
      <c r="NJW62" s="159"/>
      <c r="NJX62" s="159"/>
      <c r="NJY62" s="159"/>
      <c r="NJZ62" s="159"/>
      <c r="NKA62" s="159"/>
      <c r="NKB62" s="159"/>
      <c r="NKC62" s="159"/>
      <c r="NKD62" s="159"/>
      <c r="NKE62" s="159"/>
      <c r="NKF62" s="159"/>
      <c r="NKG62" s="159"/>
      <c r="NKH62" s="159"/>
      <c r="NKI62" s="159"/>
      <c r="NKJ62" s="159"/>
      <c r="NKK62" s="159"/>
      <c r="NKL62" s="159"/>
      <c r="NKM62" s="159"/>
      <c r="NKN62" s="159"/>
      <c r="NKO62" s="159"/>
      <c r="NKP62" s="159"/>
      <c r="NKQ62" s="159"/>
      <c r="NKR62" s="159"/>
      <c r="NKS62" s="159"/>
      <c r="NKT62" s="159"/>
      <c r="NKU62" s="159"/>
      <c r="NKV62" s="159"/>
      <c r="NKW62" s="159"/>
      <c r="NKX62" s="159"/>
      <c r="NKY62" s="159"/>
      <c r="NKZ62" s="159"/>
      <c r="NLA62" s="159"/>
      <c r="NLB62" s="159"/>
      <c r="NLC62" s="159"/>
      <c r="NLD62" s="159"/>
      <c r="NLE62" s="159"/>
      <c r="NLF62" s="159"/>
      <c r="NLG62" s="159"/>
      <c r="NLH62" s="159"/>
      <c r="NLI62" s="159"/>
      <c r="NLJ62" s="159"/>
      <c r="NLK62" s="159"/>
      <c r="NLL62" s="159"/>
      <c r="NLM62" s="159"/>
      <c r="NLN62" s="159"/>
      <c r="NLO62" s="159"/>
      <c r="NLP62" s="159"/>
      <c r="NLQ62" s="159"/>
      <c r="NLR62" s="159"/>
      <c r="NLS62" s="159"/>
      <c r="NLT62" s="159"/>
      <c r="NLU62" s="159"/>
      <c r="NLV62" s="159"/>
      <c r="NLW62" s="159"/>
      <c r="NLX62" s="159"/>
      <c r="NLY62" s="159"/>
      <c r="NLZ62" s="159"/>
      <c r="NMA62" s="159"/>
      <c r="NMB62" s="159"/>
      <c r="NMC62" s="159"/>
      <c r="NMD62" s="159"/>
      <c r="NME62" s="159"/>
      <c r="NMF62" s="159"/>
      <c r="NMG62" s="159"/>
      <c r="NMH62" s="159"/>
      <c r="NMI62" s="159"/>
      <c r="NMJ62" s="159"/>
      <c r="NMK62" s="159"/>
      <c r="NML62" s="159"/>
      <c r="NMM62" s="159"/>
      <c r="NMN62" s="159"/>
      <c r="NMO62" s="159"/>
      <c r="NMP62" s="159"/>
      <c r="NMQ62" s="159"/>
      <c r="NMR62" s="159"/>
      <c r="NMS62" s="159"/>
      <c r="NMT62" s="159"/>
      <c r="NMU62" s="159"/>
      <c r="NMV62" s="159"/>
      <c r="NMW62" s="159"/>
      <c r="NMX62" s="159"/>
      <c r="NMY62" s="159"/>
      <c r="NMZ62" s="159"/>
      <c r="NNA62" s="159"/>
      <c r="NNB62" s="159"/>
      <c r="NNC62" s="159"/>
      <c r="NND62" s="159"/>
      <c r="NNE62" s="159"/>
      <c r="NNF62" s="159"/>
      <c r="NNG62" s="159"/>
      <c r="NNH62" s="159"/>
      <c r="NNI62" s="159"/>
      <c r="NNJ62" s="159"/>
      <c r="NNK62" s="159"/>
      <c r="NNL62" s="159"/>
      <c r="NNM62" s="159"/>
      <c r="NNN62" s="159"/>
      <c r="NNO62" s="159"/>
      <c r="NNP62" s="159"/>
      <c r="NNQ62" s="159"/>
      <c r="NNR62" s="159"/>
      <c r="NNS62" s="159"/>
      <c r="NNT62" s="159"/>
      <c r="NNU62" s="159"/>
      <c r="NNV62" s="159"/>
      <c r="NNW62" s="159"/>
      <c r="NNX62" s="159"/>
      <c r="NNY62" s="159"/>
      <c r="NNZ62" s="159"/>
      <c r="NOA62" s="159"/>
      <c r="NOB62" s="159"/>
      <c r="NOC62" s="159"/>
      <c r="NOD62" s="159"/>
      <c r="NOE62" s="159"/>
      <c r="NOF62" s="159"/>
      <c r="NOG62" s="159"/>
      <c r="NOH62" s="159"/>
      <c r="NOI62" s="159"/>
      <c r="NOJ62" s="159"/>
      <c r="NOK62" s="159"/>
      <c r="NOL62" s="159"/>
      <c r="NOM62" s="159"/>
      <c r="NON62" s="159"/>
      <c r="NOO62" s="159"/>
      <c r="NOP62" s="159"/>
      <c r="NOQ62" s="159"/>
      <c r="NOR62" s="159"/>
      <c r="NOS62" s="159"/>
      <c r="NOT62" s="159"/>
      <c r="NOU62" s="159"/>
      <c r="NOV62" s="159"/>
      <c r="NOW62" s="159"/>
      <c r="NOX62" s="159"/>
      <c r="NOY62" s="159"/>
      <c r="NOZ62" s="159"/>
      <c r="NPA62" s="159"/>
      <c r="NPB62" s="159"/>
      <c r="NPC62" s="159"/>
      <c r="NPD62" s="159"/>
      <c r="NPE62" s="159"/>
      <c r="NPF62" s="159"/>
      <c r="NPG62" s="159"/>
      <c r="NPH62" s="159"/>
      <c r="NPI62" s="159"/>
      <c r="NPJ62" s="159"/>
      <c r="NPK62" s="159"/>
      <c r="NPL62" s="159"/>
      <c r="NPM62" s="159"/>
      <c r="NPN62" s="159"/>
      <c r="NPO62" s="159"/>
      <c r="NPP62" s="159"/>
      <c r="NPQ62" s="159"/>
      <c r="NPR62" s="159"/>
      <c r="NPS62" s="159"/>
      <c r="NPT62" s="159"/>
      <c r="NPU62" s="159"/>
      <c r="NPV62" s="159"/>
      <c r="NPW62" s="159"/>
      <c r="NPX62" s="159"/>
      <c r="NPY62" s="159"/>
      <c r="NPZ62" s="159"/>
      <c r="NQA62" s="159"/>
      <c r="NQB62" s="159"/>
      <c r="NQC62" s="159"/>
      <c r="NQD62" s="159"/>
      <c r="NQE62" s="159"/>
      <c r="NQF62" s="159"/>
      <c r="NQG62" s="159"/>
      <c r="NQH62" s="159"/>
      <c r="NQI62" s="159"/>
      <c r="NQJ62" s="159"/>
      <c r="NQK62" s="159"/>
      <c r="NQL62" s="159"/>
      <c r="NQM62" s="159"/>
      <c r="NQN62" s="159"/>
      <c r="NQO62" s="159"/>
      <c r="NQP62" s="159"/>
      <c r="NQQ62" s="159"/>
      <c r="NQR62" s="159"/>
      <c r="NQS62" s="159"/>
      <c r="NQT62" s="159"/>
      <c r="NQU62" s="159"/>
      <c r="NQV62" s="159"/>
      <c r="NQW62" s="159"/>
      <c r="NQX62" s="159"/>
      <c r="NQY62" s="159"/>
      <c r="NQZ62" s="159"/>
      <c r="NRA62" s="159"/>
      <c r="NRB62" s="159"/>
      <c r="NRC62" s="159"/>
      <c r="NRD62" s="159"/>
      <c r="NRE62" s="159"/>
      <c r="NRF62" s="159"/>
      <c r="NRG62" s="159"/>
      <c r="NRH62" s="159"/>
      <c r="NRI62" s="159"/>
      <c r="NRJ62" s="159"/>
      <c r="NRK62" s="159"/>
      <c r="NRL62" s="159"/>
      <c r="NRM62" s="159"/>
      <c r="NRN62" s="159"/>
      <c r="NRO62" s="159"/>
      <c r="NRP62" s="159"/>
      <c r="NRQ62" s="159"/>
      <c r="NRR62" s="159"/>
      <c r="NRS62" s="159"/>
      <c r="NRT62" s="159"/>
      <c r="NRU62" s="159"/>
      <c r="NRV62" s="159"/>
      <c r="NRW62" s="159"/>
      <c r="NRX62" s="159"/>
      <c r="NRY62" s="159"/>
      <c r="NRZ62" s="159"/>
      <c r="NSA62" s="159"/>
      <c r="NSB62" s="159"/>
      <c r="NSC62" s="159"/>
      <c r="NSD62" s="159"/>
      <c r="NSE62" s="159"/>
      <c r="NSF62" s="159"/>
      <c r="NSG62" s="159"/>
      <c r="NSH62" s="159"/>
      <c r="NSI62" s="159"/>
      <c r="NSJ62" s="159"/>
      <c r="NSK62" s="159"/>
      <c r="NSL62" s="159"/>
      <c r="NSM62" s="159"/>
      <c r="NSN62" s="159"/>
      <c r="NSO62" s="159"/>
      <c r="NSP62" s="159"/>
      <c r="NSQ62" s="159"/>
      <c r="NSR62" s="159"/>
      <c r="NSS62" s="159"/>
      <c r="NST62" s="159"/>
      <c r="NSU62" s="159"/>
      <c r="NSV62" s="159"/>
      <c r="NSW62" s="159"/>
      <c r="NSX62" s="159"/>
      <c r="NSY62" s="159"/>
      <c r="NSZ62" s="159"/>
      <c r="NTA62" s="159"/>
      <c r="NTB62" s="159"/>
      <c r="NTC62" s="159"/>
      <c r="NTD62" s="159"/>
      <c r="NTE62" s="159"/>
      <c r="NTF62" s="159"/>
      <c r="NTG62" s="159"/>
      <c r="NTH62" s="159"/>
      <c r="NTI62" s="159"/>
      <c r="NTJ62" s="159"/>
      <c r="NTK62" s="159"/>
      <c r="NTL62" s="159"/>
      <c r="NTM62" s="159"/>
      <c r="NTN62" s="159"/>
      <c r="NTO62" s="159"/>
      <c r="NTP62" s="159"/>
      <c r="NTQ62" s="159"/>
      <c r="NTR62" s="159"/>
      <c r="NTS62" s="159"/>
      <c r="NTT62" s="159"/>
      <c r="NTU62" s="159"/>
      <c r="NTV62" s="159"/>
      <c r="NTW62" s="159"/>
      <c r="NTX62" s="159"/>
      <c r="NTY62" s="159"/>
      <c r="NTZ62" s="159"/>
      <c r="NUA62" s="159"/>
      <c r="NUB62" s="159"/>
      <c r="NUC62" s="159"/>
      <c r="NUD62" s="159"/>
      <c r="NUE62" s="159"/>
      <c r="NUF62" s="159"/>
      <c r="NUG62" s="159"/>
      <c r="NUH62" s="159"/>
      <c r="NUI62" s="159"/>
      <c r="NUJ62" s="159"/>
      <c r="NUK62" s="159"/>
      <c r="NUL62" s="159"/>
      <c r="NUM62" s="159"/>
      <c r="NUN62" s="159"/>
      <c r="NUO62" s="159"/>
      <c r="NUP62" s="159"/>
      <c r="NUQ62" s="159"/>
      <c r="NUR62" s="159"/>
      <c r="NUS62" s="159"/>
      <c r="NUT62" s="159"/>
      <c r="NUU62" s="159"/>
      <c r="NUV62" s="159"/>
      <c r="NUW62" s="159"/>
      <c r="NUX62" s="159"/>
      <c r="NUY62" s="159"/>
      <c r="NUZ62" s="159"/>
      <c r="NVA62" s="159"/>
      <c r="NVB62" s="159"/>
      <c r="NVC62" s="159"/>
      <c r="NVD62" s="159"/>
      <c r="NVE62" s="159"/>
      <c r="NVF62" s="159"/>
      <c r="NVG62" s="159"/>
      <c r="NVH62" s="159"/>
      <c r="NVI62" s="159"/>
      <c r="NVJ62" s="159"/>
      <c r="NVK62" s="159"/>
      <c r="NVL62" s="159"/>
      <c r="NVM62" s="159"/>
      <c r="NVN62" s="159"/>
      <c r="NVO62" s="159"/>
      <c r="NVP62" s="159"/>
      <c r="NVQ62" s="159"/>
      <c r="NVR62" s="159"/>
      <c r="NVS62" s="159"/>
      <c r="NVT62" s="159"/>
      <c r="NVU62" s="159"/>
      <c r="NVV62" s="159"/>
      <c r="NVW62" s="159"/>
      <c r="NVX62" s="159"/>
      <c r="NVY62" s="159"/>
      <c r="NVZ62" s="159"/>
      <c r="NWA62" s="159"/>
      <c r="NWB62" s="159"/>
      <c r="NWC62" s="159"/>
      <c r="NWD62" s="159"/>
      <c r="NWE62" s="159"/>
      <c r="NWF62" s="159"/>
      <c r="NWG62" s="159"/>
      <c r="NWH62" s="159"/>
      <c r="NWI62" s="159"/>
      <c r="NWJ62" s="159"/>
      <c r="NWK62" s="159"/>
      <c r="NWL62" s="159"/>
      <c r="NWM62" s="159"/>
      <c r="NWN62" s="159"/>
      <c r="NWO62" s="159"/>
      <c r="NWP62" s="159"/>
      <c r="NWQ62" s="159"/>
      <c r="NWR62" s="159"/>
      <c r="NWS62" s="159"/>
      <c r="NWT62" s="159"/>
      <c r="NWU62" s="159"/>
      <c r="NWV62" s="159"/>
      <c r="NWW62" s="159"/>
      <c r="NWX62" s="159"/>
      <c r="NWY62" s="159"/>
      <c r="NWZ62" s="159"/>
      <c r="NXA62" s="159"/>
      <c r="NXB62" s="159"/>
      <c r="NXC62" s="159"/>
      <c r="NXD62" s="159"/>
      <c r="NXE62" s="159"/>
      <c r="NXF62" s="159"/>
      <c r="NXG62" s="159"/>
      <c r="NXH62" s="159"/>
      <c r="NXI62" s="159"/>
      <c r="NXJ62" s="159"/>
      <c r="NXK62" s="159"/>
      <c r="NXL62" s="159"/>
      <c r="NXM62" s="159"/>
      <c r="NXN62" s="159"/>
      <c r="NXO62" s="159"/>
      <c r="NXP62" s="159"/>
      <c r="NXQ62" s="159"/>
      <c r="NXR62" s="159"/>
      <c r="NXS62" s="159"/>
      <c r="NXT62" s="159"/>
      <c r="NXU62" s="159"/>
      <c r="NXV62" s="159"/>
      <c r="NXW62" s="159"/>
      <c r="NXX62" s="159"/>
      <c r="NXY62" s="159"/>
      <c r="NXZ62" s="159"/>
      <c r="NYA62" s="159"/>
      <c r="NYB62" s="159"/>
      <c r="NYC62" s="159"/>
      <c r="NYD62" s="159"/>
      <c r="NYE62" s="159"/>
      <c r="NYF62" s="159"/>
      <c r="NYG62" s="159"/>
      <c r="NYH62" s="159"/>
      <c r="NYI62" s="159"/>
      <c r="NYJ62" s="159"/>
      <c r="NYK62" s="159"/>
      <c r="NYL62" s="159"/>
      <c r="NYM62" s="159"/>
      <c r="NYN62" s="159"/>
      <c r="NYO62" s="159"/>
      <c r="NYP62" s="159"/>
      <c r="NYQ62" s="159"/>
      <c r="NYR62" s="159"/>
      <c r="NYS62" s="159"/>
      <c r="NYT62" s="159"/>
      <c r="NYU62" s="159"/>
      <c r="NYV62" s="159"/>
      <c r="NYW62" s="159"/>
      <c r="NYX62" s="159"/>
      <c r="NYY62" s="159"/>
      <c r="NYZ62" s="159"/>
      <c r="NZA62" s="159"/>
      <c r="NZB62" s="159"/>
      <c r="NZC62" s="159"/>
      <c r="NZD62" s="159"/>
      <c r="NZE62" s="159"/>
      <c r="NZF62" s="159"/>
      <c r="NZG62" s="159"/>
      <c r="NZH62" s="159"/>
      <c r="NZI62" s="159"/>
      <c r="NZJ62" s="159"/>
      <c r="NZK62" s="159"/>
      <c r="NZL62" s="159"/>
      <c r="NZM62" s="159"/>
      <c r="NZN62" s="159"/>
      <c r="NZO62" s="159"/>
      <c r="NZP62" s="159"/>
      <c r="NZQ62" s="159"/>
      <c r="NZR62" s="159"/>
      <c r="NZS62" s="159"/>
      <c r="NZT62" s="159"/>
      <c r="NZU62" s="159"/>
      <c r="NZV62" s="159"/>
      <c r="NZW62" s="159"/>
      <c r="NZX62" s="159"/>
      <c r="NZY62" s="159"/>
      <c r="NZZ62" s="159"/>
      <c r="OAA62" s="159"/>
      <c r="OAB62" s="159"/>
      <c r="OAC62" s="159"/>
      <c r="OAD62" s="159"/>
      <c r="OAE62" s="159"/>
      <c r="OAF62" s="159"/>
      <c r="OAG62" s="159"/>
      <c r="OAH62" s="159"/>
      <c r="OAI62" s="159"/>
      <c r="OAJ62" s="159"/>
      <c r="OAK62" s="159"/>
      <c r="OAL62" s="159"/>
      <c r="OAM62" s="159"/>
      <c r="OAN62" s="159"/>
      <c r="OAO62" s="159"/>
      <c r="OAP62" s="159"/>
      <c r="OAQ62" s="159"/>
      <c r="OAR62" s="159"/>
      <c r="OAS62" s="159"/>
      <c r="OAT62" s="159"/>
      <c r="OAU62" s="159"/>
      <c r="OAV62" s="159"/>
      <c r="OAW62" s="159"/>
      <c r="OAX62" s="159"/>
      <c r="OAY62" s="159"/>
      <c r="OAZ62" s="159"/>
      <c r="OBA62" s="159"/>
      <c r="OBB62" s="159"/>
      <c r="OBC62" s="159"/>
      <c r="OBD62" s="159"/>
      <c r="OBE62" s="159"/>
      <c r="OBF62" s="159"/>
      <c r="OBG62" s="159"/>
      <c r="OBH62" s="159"/>
      <c r="OBI62" s="159"/>
      <c r="OBJ62" s="159"/>
      <c r="OBK62" s="159"/>
      <c r="OBL62" s="159"/>
      <c r="OBM62" s="159"/>
      <c r="OBN62" s="159"/>
      <c r="OBO62" s="159"/>
      <c r="OBP62" s="159"/>
      <c r="OBQ62" s="159"/>
      <c r="OBR62" s="159"/>
      <c r="OBS62" s="159"/>
      <c r="OBT62" s="159"/>
      <c r="OBU62" s="159"/>
      <c r="OBV62" s="159"/>
      <c r="OBW62" s="159"/>
      <c r="OBX62" s="159"/>
      <c r="OBY62" s="159"/>
      <c r="OBZ62" s="159"/>
      <c r="OCA62" s="159"/>
      <c r="OCB62" s="159"/>
      <c r="OCC62" s="159"/>
      <c r="OCD62" s="159"/>
      <c r="OCE62" s="159"/>
      <c r="OCF62" s="159"/>
      <c r="OCG62" s="159"/>
      <c r="OCH62" s="159"/>
      <c r="OCI62" s="159"/>
      <c r="OCJ62" s="159"/>
      <c r="OCK62" s="159"/>
      <c r="OCL62" s="159"/>
      <c r="OCM62" s="159"/>
      <c r="OCN62" s="159"/>
      <c r="OCO62" s="159"/>
      <c r="OCP62" s="159"/>
      <c r="OCQ62" s="159"/>
      <c r="OCR62" s="159"/>
      <c r="OCS62" s="159"/>
      <c r="OCT62" s="159"/>
      <c r="OCU62" s="159"/>
      <c r="OCV62" s="159"/>
      <c r="OCW62" s="159"/>
      <c r="OCX62" s="159"/>
      <c r="OCY62" s="159"/>
      <c r="OCZ62" s="159"/>
      <c r="ODA62" s="159"/>
      <c r="ODB62" s="159"/>
      <c r="ODC62" s="159"/>
      <c r="ODD62" s="159"/>
      <c r="ODE62" s="159"/>
      <c r="ODF62" s="159"/>
      <c r="ODG62" s="159"/>
      <c r="ODH62" s="159"/>
      <c r="ODI62" s="159"/>
      <c r="ODJ62" s="159"/>
      <c r="ODK62" s="159"/>
      <c r="ODL62" s="159"/>
      <c r="ODM62" s="159"/>
      <c r="ODN62" s="159"/>
      <c r="ODO62" s="159"/>
      <c r="ODP62" s="159"/>
      <c r="ODQ62" s="159"/>
      <c r="ODR62" s="159"/>
      <c r="ODS62" s="159"/>
      <c r="ODT62" s="159"/>
      <c r="ODU62" s="159"/>
      <c r="ODV62" s="159"/>
      <c r="ODW62" s="159"/>
      <c r="ODX62" s="159"/>
      <c r="ODY62" s="159"/>
      <c r="ODZ62" s="159"/>
      <c r="OEA62" s="159"/>
      <c r="OEB62" s="159"/>
      <c r="OEC62" s="159"/>
      <c r="OED62" s="159"/>
      <c r="OEE62" s="159"/>
      <c r="OEF62" s="159"/>
      <c r="OEG62" s="159"/>
      <c r="OEH62" s="159"/>
      <c r="OEI62" s="159"/>
      <c r="OEJ62" s="159"/>
      <c r="OEK62" s="159"/>
      <c r="OEL62" s="159"/>
      <c r="OEM62" s="159"/>
      <c r="OEN62" s="159"/>
      <c r="OEO62" s="159"/>
      <c r="OEP62" s="159"/>
      <c r="OEQ62" s="159"/>
      <c r="OER62" s="159"/>
      <c r="OES62" s="159"/>
      <c r="OET62" s="159"/>
      <c r="OEU62" s="159"/>
      <c r="OEV62" s="159"/>
      <c r="OEW62" s="159"/>
      <c r="OEX62" s="159"/>
      <c r="OEY62" s="159"/>
      <c r="OEZ62" s="159"/>
      <c r="OFA62" s="159"/>
      <c r="OFB62" s="159"/>
      <c r="OFC62" s="159"/>
      <c r="OFD62" s="159"/>
      <c r="OFE62" s="159"/>
      <c r="OFF62" s="159"/>
      <c r="OFG62" s="159"/>
      <c r="OFH62" s="159"/>
      <c r="OFI62" s="159"/>
      <c r="OFJ62" s="159"/>
      <c r="OFK62" s="159"/>
      <c r="OFL62" s="159"/>
      <c r="OFM62" s="159"/>
      <c r="OFN62" s="159"/>
      <c r="OFO62" s="159"/>
      <c r="OFP62" s="159"/>
      <c r="OFQ62" s="159"/>
      <c r="OFR62" s="159"/>
      <c r="OFS62" s="159"/>
      <c r="OFT62" s="159"/>
      <c r="OFU62" s="159"/>
      <c r="OFV62" s="159"/>
      <c r="OFW62" s="159"/>
      <c r="OFX62" s="159"/>
      <c r="OFY62" s="159"/>
      <c r="OFZ62" s="159"/>
      <c r="OGA62" s="159"/>
      <c r="OGB62" s="159"/>
      <c r="OGC62" s="159"/>
      <c r="OGD62" s="159"/>
      <c r="OGE62" s="159"/>
      <c r="OGF62" s="159"/>
      <c r="OGG62" s="159"/>
      <c r="OGH62" s="159"/>
      <c r="OGI62" s="159"/>
      <c r="OGJ62" s="159"/>
      <c r="OGK62" s="159"/>
      <c r="OGL62" s="159"/>
      <c r="OGM62" s="159"/>
      <c r="OGN62" s="159"/>
      <c r="OGO62" s="159"/>
      <c r="OGP62" s="159"/>
      <c r="OGQ62" s="159"/>
      <c r="OGR62" s="159"/>
      <c r="OGS62" s="159"/>
      <c r="OGT62" s="159"/>
      <c r="OGU62" s="159"/>
      <c r="OGV62" s="159"/>
      <c r="OGW62" s="159"/>
      <c r="OGX62" s="159"/>
      <c r="OGY62" s="159"/>
      <c r="OGZ62" s="159"/>
      <c r="OHA62" s="159"/>
      <c r="OHB62" s="159"/>
      <c r="OHC62" s="159"/>
      <c r="OHD62" s="159"/>
      <c r="OHE62" s="159"/>
      <c r="OHF62" s="159"/>
      <c r="OHG62" s="159"/>
      <c r="OHH62" s="159"/>
      <c r="OHI62" s="159"/>
      <c r="OHJ62" s="159"/>
      <c r="OHK62" s="159"/>
      <c r="OHL62" s="159"/>
      <c r="OHM62" s="159"/>
      <c r="OHN62" s="159"/>
      <c r="OHO62" s="159"/>
      <c r="OHP62" s="159"/>
      <c r="OHQ62" s="159"/>
      <c r="OHR62" s="159"/>
      <c r="OHS62" s="159"/>
      <c r="OHT62" s="159"/>
      <c r="OHU62" s="159"/>
      <c r="OHV62" s="159"/>
      <c r="OHW62" s="159"/>
      <c r="OHX62" s="159"/>
      <c r="OHY62" s="159"/>
      <c r="OHZ62" s="159"/>
      <c r="OIA62" s="159"/>
      <c r="OIB62" s="159"/>
      <c r="OIC62" s="159"/>
      <c r="OID62" s="159"/>
      <c r="OIE62" s="159"/>
      <c r="OIF62" s="159"/>
      <c r="OIG62" s="159"/>
      <c r="OIH62" s="159"/>
      <c r="OII62" s="159"/>
      <c r="OIJ62" s="159"/>
      <c r="OIK62" s="159"/>
      <c r="OIL62" s="159"/>
      <c r="OIM62" s="159"/>
      <c r="OIN62" s="159"/>
      <c r="OIO62" s="159"/>
      <c r="OIP62" s="159"/>
      <c r="OIQ62" s="159"/>
      <c r="OIR62" s="159"/>
      <c r="OIS62" s="159"/>
      <c r="OIT62" s="159"/>
      <c r="OIU62" s="159"/>
      <c r="OIV62" s="159"/>
      <c r="OIW62" s="159"/>
      <c r="OIX62" s="159"/>
      <c r="OIY62" s="159"/>
      <c r="OIZ62" s="159"/>
      <c r="OJA62" s="159"/>
      <c r="OJB62" s="159"/>
      <c r="OJC62" s="159"/>
      <c r="OJD62" s="159"/>
      <c r="OJE62" s="159"/>
      <c r="OJF62" s="159"/>
      <c r="OJG62" s="159"/>
      <c r="OJH62" s="159"/>
      <c r="OJI62" s="159"/>
      <c r="OJJ62" s="159"/>
      <c r="OJK62" s="159"/>
      <c r="OJL62" s="159"/>
      <c r="OJM62" s="159"/>
      <c r="OJN62" s="159"/>
      <c r="OJO62" s="159"/>
      <c r="OJP62" s="159"/>
      <c r="OJQ62" s="159"/>
      <c r="OJR62" s="159"/>
      <c r="OJS62" s="159"/>
      <c r="OJT62" s="159"/>
      <c r="OJU62" s="159"/>
      <c r="OJV62" s="159"/>
      <c r="OJW62" s="159"/>
      <c r="OJX62" s="159"/>
      <c r="OJY62" s="159"/>
      <c r="OJZ62" s="159"/>
      <c r="OKA62" s="159"/>
      <c r="OKB62" s="159"/>
      <c r="OKC62" s="159"/>
      <c r="OKD62" s="159"/>
      <c r="OKE62" s="159"/>
      <c r="OKF62" s="159"/>
      <c r="OKG62" s="159"/>
      <c r="OKH62" s="159"/>
      <c r="OKI62" s="159"/>
      <c r="OKJ62" s="159"/>
      <c r="OKK62" s="159"/>
      <c r="OKL62" s="159"/>
      <c r="OKM62" s="159"/>
      <c r="OKN62" s="159"/>
      <c r="OKO62" s="159"/>
      <c r="OKP62" s="159"/>
      <c r="OKQ62" s="159"/>
      <c r="OKR62" s="159"/>
      <c r="OKS62" s="159"/>
      <c r="OKT62" s="159"/>
      <c r="OKU62" s="159"/>
      <c r="OKV62" s="159"/>
      <c r="OKW62" s="159"/>
      <c r="OKX62" s="159"/>
      <c r="OKY62" s="159"/>
      <c r="OKZ62" s="159"/>
      <c r="OLA62" s="159"/>
      <c r="OLB62" s="159"/>
      <c r="OLC62" s="159"/>
      <c r="OLD62" s="159"/>
      <c r="OLE62" s="159"/>
      <c r="OLF62" s="159"/>
      <c r="OLG62" s="159"/>
      <c r="OLH62" s="159"/>
      <c r="OLI62" s="159"/>
      <c r="OLJ62" s="159"/>
      <c r="OLK62" s="159"/>
      <c r="OLL62" s="159"/>
      <c r="OLM62" s="159"/>
      <c r="OLN62" s="159"/>
      <c r="OLO62" s="159"/>
      <c r="OLP62" s="159"/>
      <c r="OLQ62" s="159"/>
      <c r="OLR62" s="159"/>
      <c r="OLS62" s="159"/>
      <c r="OLT62" s="159"/>
      <c r="OLU62" s="159"/>
      <c r="OLV62" s="159"/>
      <c r="OLW62" s="159"/>
      <c r="OLX62" s="159"/>
      <c r="OLY62" s="159"/>
      <c r="OLZ62" s="159"/>
      <c r="OMA62" s="159"/>
      <c r="OMB62" s="159"/>
      <c r="OMC62" s="159"/>
      <c r="OMD62" s="159"/>
      <c r="OME62" s="159"/>
      <c r="OMF62" s="159"/>
      <c r="OMG62" s="159"/>
      <c r="OMH62" s="159"/>
      <c r="OMI62" s="159"/>
      <c r="OMJ62" s="159"/>
      <c r="OMK62" s="159"/>
      <c r="OML62" s="159"/>
      <c r="OMM62" s="159"/>
      <c r="OMN62" s="159"/>
      <c r="OMO62" s="159"/>
      <c r="OMP62" s="159"/>
      <c r="OMQ62" s="159"/>
      <c r="OMR62" s="159"/>
      <c r="OMS62" s="159"/>
      <c r="OMT62" s="159"/>
      <c r="OMU62" s="159"/>
      <c r="OMV62" s="159"/>
      <c r="OMW62" s="159"/>
      <c r="OMX62" s="159"/>
      <c r="OMY62" s="159"/>
      <c r="OMZ62" s="159"/>
      <c r="ONA62" s="159"/>
      <c r="ONB62" s="159"/>
      <c r="ONC62" s="159"/>
      <c r="OND62" s="159"/>
      <c r="ONE62" s="159"/>
      <c r="ONF62" s="159"/>
      <c r="ONG62" s="159"/>
      <c r="ONH62" s="159"/>
      <c r="ONI62" s="159"/>
      <c r="ONJ62" s="159"/>
      <c r="ONK62" s="159"/>
      <c r="ONL62" s="159"/>
      <c r="ONM62" s="159"/>
      <c r="ONN62" s="159"/>
      <c r="ONO62" s="159"/>
      <c r="ONP62" s="159"/>
      <c r="ONQ62" s="159"/>
      <c r="ONR62" s="159"/>
      <c r="ONS62" s="159"/>
      <c r="ONT62" s="159"/>
      <c r="ONU62" s="159"/>
      <c r="ONV62" s="159"/>
      <c r="ONW62" s="159"/>
      <c r="ONX62" s="159"/>
      <c r="ONY62" s="159"/>
      <c r="ONZ62" s="159"/>
      <c r="OOA62" s="159"/>
      <c r="OOB62" s="159"/>
      <c r="OOC62" s="159"/>
      <c r="OOD62" s="159"/>
      <c r="OOE62" s="159"/>
      <c r="OOF62" s="159"/>
      <c r="OOG62" s="159"/>
      <c r="OOH62" s="159"/>
      <c r="OOI62" s="159"/>
      <c r="OOJ62" s="159"/>
      <c r="OOK62" s="159"/>
      <c r="OOL62" s="159"/>
      <c r="OOM62" s="159"/>
      <c r="OON62" s="159"/>
      <c r="OOO62" s="159"/>
      <c r="OOP62" s="159"/>
      <c r="OOQ62" s="159"/>
      <c r="OOR62" s="159"/>
      <c r="OOS62" s="159"/>
      <c r="OOT62" s="159"/>
      <c r="OOU62" s="159"/>
      <c r="OOV62" s="159"/>
      <c r="OOW62" s="159"/>
      <c r="OOX62" s="159"/>
      <c r="OOY62" s="159"/>
      <c r="OOZ62" s="159"/>
      <c r="OPA62" s="159"/>
      <c r="OPB62" s="159"/>
      <c r="OPC62" s="159"/>
      <c r="OPD62" s="159"/>
      <c r="OPE62" s="159"/>
      <c r="OPF62" s="159"/>
      <c r="OPG62" s="159"/>
      <c r="OPH62" s="159"/>
      <c r="OPI62" s="159"/>
      <c r="OPJ62" s="159"/>
      <c r="OPK62" s="159"/>
      <c r="OPL62" s="159"/>
      <c r="OPM62" s="159"/>
      <c r="OPN62" s="159"/>
      <c r="OPO62" s="159"/>
      <c r="OPP62" s="159"/>
      <c r="OPQ62" s="159"/>
      <c r="OPR62" s="159"/>
      <c r="OPS62" s="159"/>
      <c r="OPT62" s="159"/>
      <c r="OPU62" s="159"/>
      <c r="OPV62" s="159"/>
      <c r="OPW62" s="159"/>
      <c r="OPX62" s="159"/>
      <c r="OPY62" s="159"/>
      <c r="OPZ62" s="159"/>
      <c r="OQA62" s="159"/>
      <c r="OQB62" s="159"/>
      <c r="OQC62" s="159"/>
      <c r="OQD62" s="159"/>
      <c r="OQE62" s="159"/>
      <c r="OQF62" s="159"/>
      <c r="OQG62" s="159"/>
      <c r="OQH62" s="159"/>
      <c r="OQI62" s="159"/>
      <c r="OQJ62" s="159"/>
      <c r="OQK62" s="159"/>
      <c r="OQL62" s="159"/>
      <c r="OQM62" s="159"/>
      <c r="OQN62" s="159"/>
      <c r="OQO62" s="159"/>
      <c r="OQP62" s="159"/>
      <c r="OQQ62" s="159"/>
      <c r="OQR62" s="159"/>
      <c r="OQS62" s="159"/>
      <c r="OQT62" s="159"/>
      <c r="OQU62" s="159"/>
      <c r="OQV62" s="159"/>
      <c r="OQW62" s="159"/>
      <c r="OQX62" s="159"/>
      <c r="OQY62" s="159"/>
      <c r="OQZ62" s="159"/>
      <c r="ORA62" s="159"/>
      <c r="ORB62" s="159"/>
      <c r="ORC62" s="159"/>
      <c r="ORD62" s="159"/>
      <c r="ORE62" s="159"/>
      <c r="ORF62" s="159"/>
      <c r="ORG62" s="159"/>
      <c r="ORH62" s="159"/>
      <c r="ORI62" s="159"/>
      <c r="ORJ62" s="159"/>
      <c r="ORK62" s="159"/>
      <c r="ORL62" s="159"/>
      <c r="ORM62" s="159"/>
      <c r="ORN62" s="159"/>
      <c r="ORO62" s="159"/>
      <c r="ORP62" s="159"/>
      <c r="ORQ62" s="159"/>
      <c r="ORR62" s="159"/>
      <c r="ORS62" s="159"/>
      <c r="ORT62" s="159"/>
      <c r="ORU62" s="159"/>
      <c r="ORV62" s="159"/>
      <c r="ORW62" s="159"/>
      <c r="ORX62" s="159"/>
      <c r="ORY62" s="159"/>
      <c r="ORZ62" s="159"/>
      <c r="OSA62" s="159"/>
      <c r="OSB62" s="159"/>
      <c r="OSC62" s="159"/>
      <c r="OSD62" s="159"/>
      <c r="OSE62" s="159"/>
      <c r="OSF62" s="159"/>
      <c r="OSG62" s="159"/>
      <c r="OSH62" s="159"/>
      <c r="OSI62" s="159"/>
      <c r="OSJ62" s="159"/>
      <c r="OSK62" s="159"/>
      <c r="OSL62" s="159"/>
      <c r="OSM62" s="159"/>
      <c r="OSN62" s="159"/>
      <c r="OSO62" s="159"/>
      <c r="OSP62" s="159"/>
      <c r="OSQ62" s="159"/>
      <c r="OSR62" s="159"/>
      <c r="OSS62" s="159"/>
      <c r="OST62" s="159"/>
      <c r="OSU62" s="159"/>
      <c r="OSV62" s="159"/>
      <c r="OSW62" s="159"/>
      <c r="OSX62" s="159"/>
      <c r="OSY62" s="159"/>
      <c r="OSZ62" s="159"/>
      <c r="OTA62" s="159"/>
      <c r="OTB62" s="159"/>
      <c r="OTC62" s="159"/>
      <c r="OTD62" s="159"/>
      <c r="OTE62" s="159"/>
      <c r="OTF62" s="159"/>
      <c r="OTG62" s="159"/>
      <c r="OTH62" s="159"/>
      <c r="OTI62" s="159"/>
      <c r="OTJ62" s="159"/>
      <c r="OTK62" s="159"/>
      <c r="OTL62" s="159"/>
      <c r="OTM62" s="159"/>
      <c r="OTN62" s="159"/>
      <c r="OTO62" s="159"/>
      <c r="OTP62" s="159"/>
      <c r="OTQ62" s="159"/>
      <c r="OTR62" s="159"/>
      <c r="OTS62" s="159"/>
      <c r="OTT62" s="159"/>
      <c r="OTU62" s="159"/>
      <c r="OTV62" s="159"/>
      <c r="OTW62" s="159"/>
      <c r="OTX62" s="159"/>
      <c r="OTY62" s="159"/>
      <c r="OTZ62" s="159"/>
      <c r="OUA62" s="159"/>
      <c r="OUB62" s="159"/>
      <c r="OUC62" s="159"/>
      <c r="OUD62" s="159"/>
      <c r="OUE62" s="159"/>
      <c r="OUF62" s="159"/>
      <c r="OUG62" s="159"/>
      <c r="OUH62" s="159"/>
      <c r="OUI62" s="159"/>
      <c r="OUJ62" s="159"/>
      <c r="OUK62" s="159"/>
      <c r="OUL62" s="159"/>
      <c r="OUM62" s="159"/>
      <c r="OUN62" s="159"/>
      <c r="OUO62" s="159"/>
      <c r="OUP62" s="159"/>
      <c r="OUQ62" s="159"/>
      <c r="OUR62" s="159"/>
      <c r="OUS62" s="159"/>
      <c r="OUT62" s="159"/>
      <c r="OUU62" s="159"/>
      <c r="OUV62" s="159"/>
      <c r="OUW62" s="159"/>
      <c r="OUX62" s="159"/>
      <c r="OUY62" s="159"/>
      <c r="OUZ62" s="159"/>
      <c r="OVA62" s="159"/>
      <c r="OVB62" s="159"/>
      <c r="OVC62" s="159"/>
      <c r="OVD62" s="159"/>
      <c r="OVE62" s="159"/>
      <c r="OVF62" s="159"/>
      <c r="OVG62" s="159"/>
      <c r="OVH62" s="159"/>
      <c r="OVI62" s="159"/>
      <c r="OVJ62" s="159"/>
      <c r="OVK62" s="159"/>
      <c r="OVL62" s="159"/>
      <c r="OVM62" s="159"/>
      <c r="OVN62" s="159"/>
      <c r="OVO62" s="159"/>
      <c r="OVP62" s="159"/>
      <c r="OVQ62" s="159"/>
      <c r="OVR62" s="159"/>
      <c r="OVS62" s="159"/>
      <c r="OVT62" s="159"/>
      <c r="OVU62" s="159"/>
      <c r="OVV62" s="159"/>
      <c r="OVW62" s="159"/>
      <c r="OVX62" s="159"/>
      <c r="OVY62" s="159"/>
      <c r="OVZ62" s="159"/>
      <c r="OWA62" s="159"/>
      <c r="OWB62" s="159"/>
      <c r="OWC62" s="159"/>
      <c r="OWD62" s="159"/>
      <c r="OWE62" s="159"/>
      <c r="OWF62" s="159"/>
      <c r="OWG62" s="159"/>
      <c r="OWH62" s="159"/>
      <c r="OWI62" s="159"/>
      <c r="OWJ62" s="159"/>
      <c r="OWK62" s="159"/>
      <c r="OWL62" s="159"/>
      <c r="OWM62" s="159"/>
      <c r="OWN62" s="159"/>
      <c r="OWO62" s="159"/>
      <c r="OWP62" s="159"/>
      <c r="OWQ62" s="159"/>
      <c r="OWR62" s="159"/>
      <c r="OWS62" s="159"/>
      <c r="OWT62" s="159"/>
      <c r="OWU62" s="159"/>
      <c r="OWV62" s="159"/>
      <c r="OWW62" s="159"/>
      <c r="OWX62" s="159"/>
      <c r="OWY62" s="159"/>
      <c r="OWZ62" s="159"/>
      <c r="OXA62" s="159"/>
      <c r="OXB62" s="159"/>
      <c r="OXC62" s="159"/>
      <c r="OXD62" s="159"/>
      <c r="OXE62" s="159"/>
      <c r="OXF62" s="159"/>
      <c r="OXG62" s="159"/>
      <c r="OXH62" s="159"/>
      <c r="OXI62" s="159"/>
      <c r="OXJ62" s="159"/>
      <c r="OXK62" s="159"/>
      <c r="OXL62" s="159"/>
      <c r="OXM62" s="159"/>
      <c r="OXN62" s="159"/>
      <c r="OXO62" s="159"/>
      <c r="OXP62" s="159"/>
      <c r="OXQ62" s="159"/>
      <c r="OXR62" s="159"/>
      <c r="OXS62" s="159"/>
      <c r="OXT62" s="159"/>
      <c r="OXU62" s="159"/>
      <c r="OXV62" s="159"/>
      <c r="OXW62" s="159"/>
      <c r="OXX62" s="159"/>
      <c r="OXY62" s="159"/>
      <c r="OXZ62" s="159"/>
      <c r="OYA62" s="159"/>
      <c r="OYB62" s="159"/>
      <c r="OYC62" s="159"/>
      <c r="OYD62" s="159"/>
      <c r="OYE62" s="159"/>
      <c r="OYF62" s="159"/>
      <c r="OYG62" s="159"/>
      <c r="OYH62" s="159"/>
      <c r="OYI62" s="159"/>
      <c r="OYJ62" s="159"/>
      <c r="OYK62" s="159"/>
      <c r="OYL62" s="159"/>
      <c r="OYM62" s="159"/>
      <c r="OYN62" s="159"/>
      <c r="OYO62" s="159"/>
      <c r="OYP62" s="159"/>
      <c r="OYQ62" s="159"/>
      <c r="OYR62" s="159"/>
      <c r="OYS62" s="159"/>
      <c r="OYT62" s="159"/>
      <c r="OYU62" s="159"/>
      <c r="OYV62" s="159"/>
      <c r="OYW62" s="159"/>
      <c r="OYX62" s="159"/>
      <c r="OYY62" s="159"/>
      <c r="OYZ62" s="159"/>
      <c r="OZA62" s="159"/>
      <c r="OZB62" s="159"/>
      <c r="OZC62" s="159"/>
      <c r="OZD62" s="159"/>
      <c r="OZE62" s="159"/>
      <c r="OZF62" s="159"/>
      <c r="OZG62" s="159"/>
      <c r="OZH62" s="159"/>
      <c r="OZI62" s="159"/>
      <c r="OZJ62" s="159"/>
      <c r="OZK62" s="159"/>
      <c r="OZL62" s="159"/>
      <c r="OZM62" s="159"/>
      <c r="OZN62" s="159"/>
      <c r="OZO62" s="159"/>
      <c r="OZP62" s="159"/>
      <c r="OZQ62" s="159"/>
      <c r="OZR62" s="159"/>
      <c r="OZS62" s="159"/>
      <c r="OZT62" s="159"/>
      <c r="OZU62" s="159"/>
      <c r="OZV62" s="159"/>
      <c r="OZW62" s="159"/>
      <c r="OZX62" s="159"/>
      <c r="OZY62" s="159"/>
      <c r="OZZ62" s="159"/>
      <c r="PAA62" s="159"/>
      <c r="PAB62" s="159"/>
      <c r="PAC62" s="159"/>
      <c r="PAD62" s="159"/>
      <c r="PAE62" s="159"/>
      <c r="PAF62" s="159"/>
      <c r="PAG62" s="159"/>
      <c r="PAH62" s="159"/>
      <c r="PAI62" s="159"/>
      <c r="PAJ62" s="159"/>
      <c r="PAK62" s="159"/>
      <c r="PAL62" s="159"/>
      <c r="PAM62" s="159"/>
      <c r="PAN62" s="159"/>
      <c r="PAO62" s="159"/>
      <c r="PAP62" s="159"/>
      <c r="PAQ62" s="159"/>
      <c r="PAR62" s="159"/>
      <c r="PAS62" s="159"/>
      <c r="PAT62" s="159"/>
      <c r="PAU62" s="159"/>
      <c r="PAV62" s="159"/>
      <c r="PAW62" s="159"/>
      <c r="PAX62" s="159"/>
      <c r="PAY62" s="159"/>
      <c r="PAZ62" s="159"/>
      <c r="PBA62" s="159"/>
      <c r="PBB62" s="159"/>
      <c r="PBC62" s="159"/>
      <c r="PBD62" s="159"/>
      <c r="PBE62" s="159"/>
      <c r="PBF62" s="159"/>
      <c r="PBG62" s="159"/>
      <c r="PBH62" s="159"/>
      <c r="PBI62" s="159"/>
      <c r="PBJ62" s="159"/>
      <c r="PBK62" s="159"/>
      <c r="PBL62" s="159"/>
      <c r="PBM62" s="159"/>
      <c r="PBN62" s="159"/>
      <c r="PBO62" s="159"/>
      <c r="PBP62" s="159"/>
      <c r="PBQ62" s="159"/>
      <c r="PBR62" s="159"/>
      <c r="PBS62" s="159"/>
      <c r="PBT62" s="159"/>
      <c r="PBU62" s="159"/>
      <c r="PBV62" s="159"/>
      <c r="PBW62" s="159"/>
      <c r="PBX62" s="159"/>
      <c r="PBY62" s="159"/>
      <c r="PBZ62" s="159"/>
      <c r="PCA62" s="159"/>
      <c r="PCB62" s="159"/>
      <c r="PCC62" s="159"/>
      <c r="PCD62" s="159"/>
      <c r="PCE62" s="159"/>
      <c r="PCF62" s="159"/>
      <c r="PCG62" s="159"/>
      <c r="PCH62" s="159"/>
      <c r="PCI62" s="159"/>
      <c r="PCJ62" s="159"/>
      <c r="PCK62" s="159"/>
      <c r="PCL62" s="159"/>
      <c r="PCM62" s="159"/>
      <c r="PCN62" s="159"/>
      <c r="PCO62" s="159"/>
      <c r="PCP62" s="159"/>
      <c r="PCQ62" s="159"/>
      <c r="PCR62" s="159"/>
      <c r="PCS62" s="159"/>
      <c r="PCT62" s="159"/>
      <c r="PCU62" s="159"/>
      <c r="PCV62" s="159"/>
      <c r="PCW62" s="159"/>
      <c r="PCX62" s="159"/>
      <c r="PCY62" s="159"/>
      <c r="PCZ62" s="159"/>
      <c r="PDA62" s="159"/>
      <c r="PDB62" s="159"/>
      <c r="PDC62" s="159"/>
      <c r="PDD62" s="159"/>
      <c r="PDE62" s="159"/>
      <c r="PDF62" s="159"/>
      <c r="PDG62" s="159"/>
      <c r="PDH62" s="159"/>
      <c r="PDI62" s="159"/>
      <c r="PDJ62" s="159"/>
      <c r="PDK62" s="159"/>
      <c r="PDL62" s="159"/>
      <c r="PDM62" s="159"/>
      <c r="PDN62" s="159"/>
      <c r="PDO62" s="159"/>
      <c r="PDP62" s="159"/>
      <c r="PDQ62" s="159"/>
      <c r="PDR62" s="159"/>
      <c r="PDS62" s="159"/>
      <c r="PDT62" s="159"/>
      <c r="PDU62" s="159"/>
      <c r="PDV62" s="159"/>
      <c r="PDW62" s="159"/>
      <c r="PDX62" s="159"/>
      <c r="PDY62" s="159"/>
      <c r="PDZ62" s="159"/>
      <c r="PEA62" s="159"/>
      <c r="PEB62" s="159"/>
      <c r="PEC62" s="159"/>
      <c r="PED62" s="159"/>
      <c r="PEE62" s="159"/>
      <c r="PEF62" s="159"/>
      <c r="PEG62" s="159"/>
      <c r="PEH62" s="159"/>
      <c r="PEI62" s="159"/>
      <c r="PEJ62" s="159"/>
      <c r="PEK62" s="159"/>
      <c r="PEL62" s="159"/>
      <c r="PEM62" s="159"/>
      <c r="PEN62" s="159"/>
      <c r="PEO62" s="159"/>
      <c r="PEP62" s="159"/>
      <c r="PEQ62" s="159"/>
      <c r="PER62" s="159"/>
      <c r="PES62" s="159"/>
      <c r="PET62" s="159"/>
      <c r="PEU62" s="159"/>
      <c r="PEV62" s="159"/>
      <c r="PEW62" s="159"/>
      <c r="PEX62" s="159"/>
      <c r="PEY62" s="159"/>
      <c r="PEZ62" s="159"/>
      <c r="PFA62" s="159"/>
      <c r="PFB62" s="159"/>
      <c r="PFC62" s="159"/>
      <c r="PFD62" s="159"/>
      <c r="PFE62" s="159"/>
      <c r="PFF62" s="159"/>
      <c r="PFG62" s="159"/>
      <c r="PFH62" s="159"/>
      <c r="PFI62" s="159"/>
      <c r="PFJ62" s="159"/>
      <c r="PFK62" s="159"/>
      <c r="PFL62" s="159"/>
      <c r="PFM62" s="159"/>
      <c r="PFN62" s="159"/>
      <c r="PFO62" s="159"/>
      <c r="PFP62" s="159"/>
      <c r="PFQ62" s="159"/>
      <c r="PFR62" s="159"/>
      <c r="PFS62" s="159"/>
      <c r="PFT62" s="159"/>
      <c r="PFU62" s="159"/>
      <c r="PFV62" s="159"/>
      <c r="PFW62" s="159"/>
      <c r="PFX62" s="159"/>
      <c r="PFY62" s="159"/>
      <c r="PFZ62" s="159"/>
      <c r="PGA62" s="159"/>
      <c r="PGB62" s="159"/>
      <c r="PGC62" s="159"/>
      <c r="PGD62" s="159"/>
      <c r="PGE62" s="159"/>
      <c r="PGF62" s="159"/>
      <c r="PGG62" s="159"/>
      <c r="PGH62" s="159"/>
      <c r="PGI62" s="159"/>
      <c r="PGJ62" s="159"/>
      <c r="PGK62" s="159"/>
      <c r="PGL62" s="159"/>
      <c r="PGM62" s="159"/>
      <c r="PGN62" s="159"/>
      <c r="PGO62" s="159"/>
      <c r="PGP62" s="159"/>
      <c r="PGQ62" s="159"/>
      <c r="PGR62" s="159"/>
      <c r="PGS62" s="159"/>
      <c r="PGT62" s="159"/>
      <c r="PGU62" s="159"/>
      <c r="PGV62" s="159"/>
      <c r="PGW62" s="159"/>
      <c r="PGX62" s="159"/>
      <c r="PGY62" s="159"/>
      <c r="PGZ62" s="159"/>
      <c r="PHA62" s="159"/>
      <c r="PHB62" s="159"/>
      <c r="PHC62" s="159"/>
      <c r="PHD62" s="159"/>
      <c r="PHE62" s="159"/>
      <c r="PHF62" s="159"/>
      <c r="PHG62" s="159"/>
      <c r="PHH62" s="159"/>
      <c r="PHI62" s="159"/>
      <c r="PHJ62" s="159"/>
      <c r="PHK62" s="159"/>
      <c r="PHL62" s="159"/>
      <c r="PHM62" s="159"/>
      <c r="PHN62" s="159"/>
      <c r="PHO62" s="159"/>
      <c r="PHP62" s="159"/>
      <c r="PHQ62" s="159"/>
      <c r="PHR62" s="159"/>
      <c r="PHS62" s="159"/>
      <c r="PHT62" s="159"/>
      <c r="PHU62" s="159"/>
      <c r="PHV62" s="159"/>
      <c r="PHW62" s="159"/>
      <c r="PHX62" s="159"/>
      <c r="PHY62" s="159"/>
      <c r="PHZ62" s="159"/>
      <c r="PIA62" s="159"/>
      <c r="PIB62" s="159"/>
      <c r="PIC62" s="159"/>
      <c r="PID62" s="159"/>
      <c r="PIE62" s="159"/>
      <c r="PIF62" s="159"/>
      <c r="PIG62" s="159"/>
      <c r="PIH62" s="159"/>
      <c r="PII62" s="159"/>
      <c r="PIJ62" s="159"/>
      <c r="PIK62" s="159"/>
      <c r="PIL62" s="159"/>
      <c r="PIM62" s="159"/>
      <c r="PIN62" s="159"/>
      <c r="PIO62" s="159"/>
      <c r="PIP62" s="159"/>
      <c r="PIQ62" s="159"/>
      <c r="PIR62" s="159"/>
      <c r="PIS62" s="159"/>
      <c r="PIT62" s="159"/>
      <c r="PIU62" s="159"/>
      <c r="PIV62" s="159"/>
      <c r="PIW62" s="159"/>
      <c r="PIX62" s="159"/>
      <c r="PIY62" s="159"/>
      <c r="PIZ62" s="159"/>
      <c r="PJA62" s="159"/>
      <c r="PJB62" s="159"/>
      <c r="PJC62" s="159"/>
      <c r="PJD62" s="159"/>
      <c r="PJE62" s="159"/>
      <c r="PJF62" s="159"/>
      <c r="PJG62" s="159"/>
      <c r="PJH62" s="159"/>
      <c r="PJI62" s="159"/>
      <c r="PJJ62" s="159"/>
      <c r="PJK62" s="159"/>
      <c r="PJL62" s="159"/>
      <c r="PJM62" s="159"/>
      <c r="PJN62" s="159"/>
      <c r="PJO62" s="159"/>
      <c r="PJP62" s="159"/>
      <c r="PJQ62" s="159"/>
      <c r="PJR62" s="159"/>
      <c r="PJS62" s="159"/>
      <c r="PJT62" s="159"/>
      <c r="PJU62" s="159"/>
      <c r="PJV62" s="159"/>
      <c r="PJW62" s="159"/>
      <c r="PJX62" s="159"/>
      <c r="PJY62" s="159"/>
      <c r="PJZ62" s="159"/>
      <c r="PKA62" s="159"/>
      <c r="PKB62" s="159"/>
      <c r="PKC62" s="159"/>
      <c r="PKD62" s="159"/>
      <c r="PKE62" s="159"/>
      <c r="PKF62" s="159"/>
      <c r="PKG62" s="159"/>
      <c r="PKH62" s="159"/>
      <c r="PKI62" s="159"/>
      <c r="PKJ62" s="159"/>
      <c r="PKK62" s="159"/>
      <c r="PKL62" s="159"/>
      <c r="PKM62" s="159"/>
      <c r="PKN62" s="159"/>
      <c r="PKO62" s="159"/>
      <c r="PKP62" s="159"/>
      <c r="PKQ62" s="159"/>
      <c r="PKR62" s="159"/>
      <c r="PKS62" s="159"/>
      <c r="PKT62" s="159"/>
      <c r="PKU62" s="159"/>
      <c r="PKV62" s="159"/>
      <c r="PKW62" s="159"/>
      <c r="PKX62" s="159"/>
      <c r="PKY62" s="159"/>
      <c r="PKZ62" s="159"/>
      <c r="PLA62" s="159"/>
      <c r="PLB62" s="159"/>
      <c r="PLC62" s="159"/>
      <c r="PLD62" s="159"/>
      <c r="PLE62" s="159"/>
      <c r="PLF62" s="159"/>
      <c r="PLG62" s="159"/>
      <c r="PLH62" s="159"/>
      <c r="PLI62" s="159"/>
      <c r="PLJ62" s="159"/>
      <c r="PLK62" s="159"/>
      <c r="PLL62" s="159"/>
      <c r="PLM62" s="159"/>
      <c r="PLN62" s="159"/>
      <c r="PLO62" s="159"/>
      <c r="PLP62" s="159"/>
      <c r="PLQ62" s="159"/>
      <c r="PLR62" s="159"/>
      <c r="PLS62" s="159"/>
      <c r="PLT62" s="159"/>
      <c r="PLU62" s="159"/>
      <c r="PLV62" s="159"/>
      <c r="PLW62" s="159"/>
      <c r="PLX62" s="159"/>
      <c r="PLY62" s="159"/>
      <c r="PLZ62" s="159"/>
      <c r="PMA62" s="159"/>
      <c r="PMB62" s="159"/>
      <c r="PMC62" s="159"/>
      <c r="PMD62" s="159"/>
      <c r="PME62" s="159"/>
      <c r="PMF62" s="159"/>
      <c r="PMG62" s="159"/>
      <c r="PMH62" s="159"/>
      <c r="PMI62" s="159"/>
      <c r="PMJ62" s="159"/>
      <c r="PMK62" s="159"/>
      <c r="PML62" s="159"/>
      <c r="PMM62" s="159"/>
      <c r="PMN62" s="159"/>
      <c r="PMO62" s="159"/>
      <c r="PMP62" s="159"/>
      <c r="PMQ62" s="159"/>
      <c r="PMR62" s="159"/>
      <c r="PMS62" s="159"/>
      <c r="PMT62" s="159"/>
      <c r="PMU62" s="159"/>
      <c r="PMV62" s="159"/>
      <c r="PMW62" s="159"/>
      <c r="PMX62" s="159"/>
      <c r="PMY62" s="159"/>
      <c r="PMZ62" s="159"/>
      <c r="PNA62" s="159"/>
      <c r="PNB62" s="159"/>
      <c r="PNC62" s="159"/>
      <c r="PND62" s="159"/>
      <c r="PNE62" s="159"/>
      <c r="PNF62" s="159"/>
      <c r="PNG62" s="159"/>
      <c r="PNH62" s="159"/>
      <c r="PNI62" s="159"/>
      <c r="PNJ62" s="159"/>
      <c r="PNK62" s="159"/>
      <c r="PNL62" s="159"/>
      <c r="PNM62" s="159"/>
      <c r="PNN62" s="159"/>
      <c r="PNO62" s="159"/>
      <c r="PNP62" s="159"/>
      <c r="PNQ62" s="159"/>
      <c r="PNR62" s="159"/>
      <c r="PNS62" s="159"/>
      <c r="PNT62" s="159"/>
      <c r="PNU62" s="159"/>
      <c r="PNV62" s="159"/>
      <c r="PNW62" s="159"/>
      <c r="PNX62" s="159"/>
      <c r="PNY62" s="159"/>
      <c r="PNZ62" s="159"/>
      <c r="POA62" s="159"/>
      <c r="POB62" s="159"/>
      <c r="POC62" s="159"/>
      <c r="POD62" s="159"/>
      <c r="POE62" s="159"/>
      <c r="POF62" s="159"/>
      <c r="POG62" s="159"/>
      <c r="POH62" s="159"/>
      <c r="POI62" s="159"/>
      <c r="POJ62" s="159"/>
      <c r="POK62" s="159"/>
      <c r="POL62" s="159"/>
      <c r="POM62" s="159"/>
      <c r="PON62" s="159"/>
      <c r="POO62" s="159"/>
      <c r="POP62" s="159"/>
      <c r="POQ62" s="159"/>
      <c r="POR62" s="159"/>
      <c r="POS62" s="159"/>
      <c r="POT62" s="159"/>
      <c r="POU62" s="159"/>
      <c r="POV62" s="159"/>
      <c r="POW62" s="159"/>
      <c r="POX62" s="159"/>
      <c r="POY62" s="159"/>
      <c r="POZ62" s="159"/>
      <c r="PPA62" s="159"/>
      <c r="PPB62" s="159"/>
      <c r="PPC62" s="159"/>
      <c r="PPD62" s="159"/>
      <c r="PPE62" s="159"/>
      <c r="PPF62" s="159"/>
      <c r="PPG62" s="159"/>
      <c r="PPH62" s="159"/>
      <c r="PPI62" s="159"/>
      <c r="PPJ62" s="159"/>
      <c r="PPK62" s="159"/>
      <c r="PPL62" s="159"/>
      <c r="PPM62" s="159"/>
      <c r="PPN62" s="159"/>
      <c r="PPO62" s="159"/>
      <c r="PPP62" s="159"/>
      <c r="PPQ62" s="159"/>
      <c r="PPR62" s="159"/>
      <c r="PPS62" s="159"/>
      <c r="PPT62" s="159"/>
      <c r="PPU62" s="159"/>
      <c r="PPV62" s="159"/>
      <c r="PPW62" s="159"/>
      <c r="PPX62" s="159"/>
      <c r="PPY62" s="159"/>
      <c r="PPZ62" s="159"/>
      <c r="PQA62" s="159"/>
      <c r="PQB62" s="159"/>
      <c r="PQC62" s="159"/>
      <c r="PQD62" s="159"/>
      <c r="PQE62" s="159"/>
      <c r="PQF62" s="159"/>
      <c r="PQG62" s="159"/>
      <c r="PQH62" s="159"/>
      <c r="PQI62" s="159"/>
      <c r="PQJ62" s="159"/>
      <c r="PQK62" s="159"/>
      <c r="PQL62" s="159"/>
      <c r="PQM62" s="159"/>
      <c r="PQN62" s="159"/>
      <c r="PQO62" s="159"/>
      <c r="PQP62" s="159"/>
      <c r="PQQ62" s="159"/>
      <c r="PQR62" s="159"/>
      <c r="PQS62" s="159"/>
      <c r="PQT62" s="159"/>
      <c r="PQU62" s="159"/>
      <c r="PQV62" s="159"/>
      <c r="PQW62" s="159"/>
      <c r="PQX62" s="159"/>
      <c r="PQY62" s="159"/>
      <c r="PQZ62" s="159"/>
      <c r="PRA62" s="159"/>
      <c r="PRB62" s="159"/>
      <c r="PRC62" s="159"/>
      <c r="PRD62" s="159"/>
      <c r="PRE62" s="159"/>
      <c r="PRF62" s="159"/>
      <c r="PRG62" s="159"/>
      <c r="PRH62" s="159"/>
      <c r="PRI62" s="159"/>
      <c r="PRJ62" s="159"/>
      <c r="PRK62" s="159"/>
      <c r="PRL62" s="159"/>
      <c r="PRM62" s="159"/>
      <c r="PRN62" s="159"/>
      <c r="PRO62" s="159"/>
      <c r="PRP62" s="159"/>
      <c r="PRQ62" s="159"/>
      <c r="PRR62" s="159"/>
      <c r="PRS62" s="159"/>
      <c r="PRT62" s="159"/>
      <c r="PRU62" s="159"/>
      <c r="PRV62" s="159"/>
      <c r="PRW62" s="159"/>
      <c r="PRX62" s="159"/>
      <c r="PRY62" s="159"/>
      <c r="PRZ62" s="159"/>
      <c r="PSA62" s="159"/>
      <c r="PSB62" s="159"/>
      <c r="PSC62" s="159"/>
      <c r="PSD62" s="159"/>
      <c r="PSE62" s="159"/>
      <c r="PSF62" s="159"/>
      <c r="PSG62" s="159"/>
      <c r="PSH62" s="159"/>
      <c r="PSI62" s="159"/>
      <c r="PSJ62" s="159"/>
      <c r="PSK62" s="159"/>
      <c r="PSL62" s="159"/>
      <c r="PSM62" s="159"/>
      <c r="PSN62" s="159"/>
      <c r="PSO62" s="159"/>
      <c r="PSP62" s="159"/>
      <c r="PSQ62" s="159"/>
      <c r="PSR62" s="159"/>
      <c r="PSS62" s="159"/>
      <c r="PST62" s="159"/>
      <c r="PSU62" s="159"/>
      <c r="PSV62" s="159"/>
      <c r="PSW62" s="159"/>
      <c r="PSX62" s="159"/>
      <c r="PSY62" s="159"/>
      <c r="PSZ62" s="159"/>
      <c r="PTA62" s="159"/>
      <c r="PTB62" s="159"/>
      <c r="PTC62" s="159"/>
      <c r="PTD62" s="159"/>
      <c r="PTE62" s="159"/>
      <c r="PTF62" s="159"/>
      <c r="PTG62" s="159"/>
      <c r="PTH62" s="159"/>
      <c r="PTI62" s="159"/>
      <c r="PTJ62" s="159"/>
      <c r="PTK62" s="159"/>
      <c r="PTL62" s="159"/>
      <c r="PTM62" s="159"/>
      <c r="PTN62" s="159"/>
      <c r="PTO62" s="159"/>
      <c r="PTP62" s="159"/>
      <c r="PTQ62" s="159"/>
      <c r="PTR62" s="159"/>
      <c r="PTS62" s="159"/>
      <c r="PTT62" s="159"/>
      <c r="PTU62" s="159"/>
      <c r="PTV62" s="159"/>
      <c r="PTW62" s="159"/>
      <c r="PTX62" s="159"/>
      <c r="PTY62" s="159"/>
      <c r="PTZ62" s="159"/>
      <c r="PUA62" s="159"/>
      <c r="PUB62" s="159"/>
      <c r="PUC62" s="159"/>
      <c r="PUD62" s="159"/>
      <c r="PUE62" s="159"/>
      <c r="PUF62" s="159"/>
      <c r="PUG62" s="159"/>
      <c r="PUH62" s="159"/>
      <c r="PUI62" s="159"/>
      <c r="PUJ62" s="159"/>
      <c r="PUK62" s="159"/>
      <c r="PUL62" s="159"/>
      <c r="PUM62" s="159"/>
      <c r="PUN62" s="159"/>
      <c r="PUO62" s="159"/>
      <c r="PUP62" s="159"/>
      <c r="PUQ62" s="159"/>
      <c r="PUR62" s="159"/>
      <c r="PUS62" s="159"/>
      <c r="PUT62" s="159"/>
      <c r="PUU62" s="159"/>
      <c r="PUV62" s="159"/>
      <c r="PUW62" s="159"/>
      <c r="PUX62" s="159"/>
      <c r="PUY62" s="159"/>
      <c r="PUZ62" s="159"/>
      <c r="PVA62" s="159"/>
      <c r="PVB62" s="159"/>
      <c r="PVC62" s="159"/>
      <c r="PVD62" s="159"/>
      <c r="PVE62" s="159"/>
      <c r="PVF62" s="159"/>
      <c r="PVG62" s="159"/>
      <c r="PVH62" s="159"/>
      <c r="PVI62" s="159"/>
      <c r="PVJ62" s="159"/>
      <c r="PVK62" s="159"/>
      <c r="PVL62" s="159"/>
      <c r="PVM62" s="159"/>
      <c r="PVN62" s="159"/>
      <c r="PVO62" s="159"/>
      <c r="PVP62" s="159"/>
      <c r="PVQ62" s="159"/>
      <c r="PVR62" s="159"/>
      <c r="PVS62" s="159"/>
      <c r="PVT62" s="159"/>
      <c r="PVU62" s="159"/>
      <c r="PVV62" s="159"/>
      <c r="PVW62" s="159"/>
      <c r="PVX62" s="159"/>
      <c r="PVY62" s="159"/>
      <c r="PVZ62" s="159"/>
      <c r="PWA62" s="159"/>
      <c r="PWB62" s="159"/>
      <c r="PWC62" s="159"/>
      <c r="PWD62" s="159"/>
      <c r="PWE62" s="159"/>
      <c r="PWF62" s="159"/>
      <c r="PWG62" s="159"/>
      <c r="PWH62" s="159"/>
      <c r="PWI62" s="159"/>
      <c r="PWJ62" s="159"/>
      <c r="PWK62" s="159"/>
      <c r="PWL62" s="159"/>
      <c r="PWM62" s="159"/>
      <c r="PWN62" s="159"/>
      <c r="PWO62" s="159"/>
      <c r="PWP62" s="159"/>
      <c r="PWQ62" s="159"/>
      <c r="PWR62" s="159"/>
      <c r="PWS62" s="159"/>
      <c r="PWT62" s="159"/>
      <c r="PWU62" s="159"/>
      <c r="PWV62" s="159"/>
      <c r="PWW62" s="159"/>
      <c r="PWX62" s="159"/>
      <c r="PWY62" s="159"/>
      <c r="PWZ62" s="159"/>
      <c r="PXA62" s="159"/>
      <c r="PXB62" s="159"/>
      <c r="PXC62" s="159"/>
      <c r="PXD62" s="159"/>
      <c r="PXE62" s="159"/>
      <c r="PXF62" s="159"/>
      <c r="PXG62" s="159"/>
      <c r="PXH62" s="159"/>
      <c r="PXI62" s="159"/>
      <c r="PXJ62" s="159"/>
      <c r="PXK62" s="159"/>
      <c r="PXL62" s="159"/>
      <c r="PXM62" s="159"/>
      <c r="PXN62" s="159"/>
      <c r="PXO62" s="159"/>
      <c r="PXP62" s="159"/>
      <c r="PXQ62" s="159"/>
      <c r="PXR62" s="159"/>
      <c r="PXS62" s="159"/>
      <c r="PXT62" s="159"/>
      <c r="PXU62" s="159"/>
      <c r="PXV62" s="159"/>
      <c r="PXW62" s="159"/>
      <c r="PXX62" s="159"/>
      <c r="PXY62" s="159"/>
      <c r="PXZ62" s="159"/>
      <c r="PYA62" s="159"/>
      <c r="PYB62" s="159"/>
      <c r="PYC62" s="159"/>
      <c r="PYD62" s="159"/>
      <c r="PYE62" s="159"/>
      <c r="PYF62" s="159"/>
      <c r="PYG62" s="159"/>
      <c r="PYH62" s="159"/>
      <c r="PYI62" s="159"/>
      <c r="PYJ62" s="159"/>
      <c r="PYK62" s="159"/>
      <c r="PYL62" s="159"/>
      <c r="PYM62" s="159"/>
      <c r="PYN62" s="159"/>
      <c r="PYO62" s="159"/>
      <c r="PYP62" s="159"/>
      <c r="PYQ62" s="159"/>
      <c r="PYR62" s="159"/>
      <c r="PYS62" s="159"/>
      <c r="PYT62" s="159"/>
      <c r="PYU62" s="159"/>
      <c r="PYV62" s="159"/>
      <c r="PYW62" s="159"/>
      <c r="PYX62" s="159"/>
      <c r="PYY62" s="159"/>
      <c r="PYZ62" s="159"/>
      <c r="PZA62" s="159"/>
      <c r="PZB62" s="159"/>
      <c r="PZC62" s="159"/>
      <c r="PZD62" s="159"/>
      <c r="PZE62" s="159"/>
      <c r="PZF62" s="159"/>
      <c r="PZG62" s="159"/>
      <c r="PZH62" s="159"/>
      <c r="PZI62" s="159"/>
      <c r="PZJ62" s="159"/>
      <c r="PZK62" s="159"/>
      <c r="PZL62" s="159"/>
      <c r="PZM62" s="159"/>
      <c r="PZN62" s="159"/>
      <c r="PZO62" s="159"/>
      <c r="PZP62" s="159"/>
      <c r="PZQ62" s="159"/>
      <c r="PZR62" s="159"/>
      <c r="PZS62" s="159"/>
      <c r="PZT62" s="159"/>
      <c r="PZU62" s="159"/>
      <c r="PZV62" s="159"/>
      <c r="PZW62" s="159"/>
      <c r="PZX62" s="159"/>
      <c r="PZY62" s="159"/>
      <c r="PZZ62" s="159"/>
      <c r="QAA62" s="159"/>
      <c r="QAB62" s="159"/>
      <c r="QAC62" s="159"/>
      <c r="QAD62" s="159"/>
      <c r="QAE62" s="159"/>
      <c r="QAF62" s="159"/>
      <c r="QAG62" s="159"/>
      <c r="QAH62" s="159"/>
      <c r="QAI62" s="159"/>
      <c r="QAJ62" s="159"/>
      <c r="QAK62" s="159"/>
      <c r="QAL62" s="159"/>
      <c r="QAM62" s="159"/>
      <c r="QAN62" s="159"/>
      <c r="QAO62" s="159"/>
      <c r="QAP62" s="159"/>
      <c r="QAQ62" s="159"/>
      <c r="QAR62" s="159"/>
      <c r="QAS62" s="159"/>
      <c r="QAT62" s="159"/>
      <c r="QAU62" s="159"/>
      <c r="QAV62" s="159"/>
      <c r="QAW62" s="159"/>
      <c r="QAX62" s="159"/>
      <c r="QAY62" s="159"/>
      <c r="QAZ62" s="159"/>
      <c r="QBA62" s="159"/>
      <c r="QBB62" s="159"/>
      <c r="QBC62" s="159"/>
      <c r="QBD62" s="159"/>
      <c r="QBE62" s="159"/>
      <c r="QBF62" s="159"/>
      <c r="QBG62" s="159"/>
      <c r="QBH62" s="159"/>
      <c r="QBI62" s="159"/>
      <c r="QBJ62" s="159"/>
      <c r="QBK62" s="159"/>
      <c r="QBL62" s="159"/>
      <c r="QBM62" s="159"/>
      <c r="QBN62" s="159"/>
      <c r="QBO62" s="159"/>
      <c r="QBP62" s="159"/>
      <c r="QBQ62" s="159"/>
      <c r="QBR62" s="159"/>
      <c r="QBS62" s="159"/>
      <c r="QBT62" s="159"/>
      <c r="QBU62" s="159"/>
      <c r="QBV62" s="159"/>
      <c r="QBW62" s="159"/>
      <c r="QBX62" s="159"/>
      <c r="QBY62" s="159"/>
      <c r="QBZ62" s="159"/>
      <c r="QCA62" s="159"/>
      <c r="QCB62" s="159"/>
      <c r="QCC62" s="159"/>
      <c r="QCD62" s="159"/>
      <c r="QCE62" s="159"/>
      <c r="QCF62" s="159"/>
      <c r="QCG62" s="159"/>
      <c r="QCH62" s="159"/>
      <c r="QCI62" s="159"/>
      <c r="QCJ62" s="159"/>
      <c r="QCK62" s="159"/>
      <c r="QCL62" s="159"/>
      <c r="QCM62" s="159"/>
      <c r="QCN62" s="159"/>
      <c r="QCO62" s="159"/>
      <c r="QCP62" s="159"/>
      <c r="QCQ62" s="159"/>
      <c r="QCR62" s="159"/>
      <c r="QCS62" s="159"/>
      <c r="QCT62" s="159"/>
      <c r="QCU62" s="159"/>
      <c r="QCV62" s="159"/>
      <c r="QCW62" s="159"/>
      <c r="QCX62" s="159"/>
      <c r="QCY62" s="159"/>
      <c r="QCZ62" s="159"/>
      <c r="QDA62" s="159"/>
      <c r="QDB62" s="159"/>
      <c r="QDC62" s="159"/>
      <c r="QDD62" s="159"/>
      <c r="QDE62" s="159"/>
      <c r="QDF62" s="159"/>
      <c r="QDG62" s="159"/>
      <c r="QDH62" s="159"/>
      <c r="QDI62" s="159"/>
      <c r="QDJ62" s="159"/>
      <c r="QDK62" s="159"/>
      <c r="QDL62" s="159"/>
      <c r="QDM62" s="159"/>
      <c r="QDN62" s="159"/>
      <c r="QDO62" s="159"/>
      <c r="QDP62" s="159"/>
      <c r="QDQ62" s="159"/>
      <c r="QDR62" s="159"/>
      <c r="QDS62" s="159"/>
      <c r="QDT62" s="159"/>
      <c r="QDU62" s="159"/>
      <c r="QDV62" s="159"/>
      <c r="QDW62" s="159"/>
      <c r="QDX62" s="159"/>
      <c r="QDY62" s="159"/>
      <c r="QDZ62" s="159"/>
      <c r="QEA62" s="159"/>
      <c r="QEB62" s="159"/>
      <c r="QEC62" s="159"/>
      <c r="QED62" s="159"/>
      <c r="QEE62" s="159"/>
      <c r="QEF62" s="159"/>
      <c r="QEG62" s="159"/>
      <c r="QEH62" s="159"/>
      <c r="QEI62" s="159"/>
      <c r="QEJ62" s="159"/>
      <c r="QEK62" s="159"/>
      <c r="QEL62" s="159"/>
      <c r="QEM62" s="159"/>
      <c r="QEN62" s="159"/>
      <c r="QEO62" s="159"/>
      <c r="QEP62" s="159"/>
      <c r="QEQ62" s="159"/>
      <c r="QER62" s="159"/>
      <c r="QES62" s="159"/>
      <c r="QET62" s="159"/>
      <c r="QEU62" s="159"/>
      <c r="QEV62" s="159"/>
      <c r="QEW62" s="159"/>
      <c r="QEX62" s="159"/>
      <c r="QEY62" s="159"/>
      <c r="QEZ62" s="159"/>
      <c r="QFA62" s="159"/>
      <c r="QFB62" s="159"/>
      <c r="QFC62" s="159"/>
      <c r="QFD62" s="159"/>
      <c r="QFE62" s="159"/>
      <c r="QFF62" s="159"/>
      <c r="QFG62" s="159"/>
      <c r="QFH62" s="159"/>
      <c r="QFI62" s="159"/>
      <c r="QFJ62" s="159"/>
      <c r="QFK62" s="159"/>
      <c r="QFL62" s="159"/>
      <c r="QFM62" s="159"/>
      <c r="QFN62" s="159"/>
      <c r="QFO62" s="159"/>
      <c r="QFP62" s="159"/>
      <c r="QFQ62" s="159"/>
      <c r="QFR62" s="159"/>
      <c r="QFS62" s="159"/>
      <c r="QFT62" s="159"/>
      <c r="QFU62" s="159"/>
      <c r="QFV62" s="159"/>
      <c r="QFW62" s="159"/>
      <c r="QFX62" s="159"/>
      <c r="QFY62" s="159"/>
      <c r="QFZ62" s="159"/>
      <c r="QGA62" s="159"/>
      <c r="QGB62" s="159"/>
      <c r="QGC62" s="159"/>
      <c r="QGD62" s="159"/>
      <c r="QGE62" s="159"/>
      <c r="QGF62" s="159"/>
      <c r="QGG62" s="159"/>
      <c r="QGH62" s="159"/>
      <c r="QGI62" s="159"/>
      <c r="QGJ62" s="159"/>
      <c r="QGK62" s="159"/>
      <c r="QGL62" s="159"/>
      <c r="QGM62" s="159"/>
      <c r="QGN62" s="159"/>
      <c r="QGO62" s="159"/>
      <c r="QGP62" s="159"/>
      <c r="QGQ62" s="159"/>
      <c r="QGR62" s="159"/>
      <c r="QGS62" s="159"/>
      <c r="QGT62" s="159"/>
      <c r="QGU62" s="159"/>
      <c r="QGV62" s="159"/>
      <c r="QGW62" s="159"/>
      <c r="QGX62" s="159"/>
      <c r="QGY62" s="159"/>
      <c r="QGZ62" s="159"/>
      <c r="QHA62" s="159"/>
      <c r="QHB62" s="159"/>
      <c r="QHC62" s="159"/>
      <c r="QHD62" s="159"/>
      <c r="QHE62" s="159"/>
      <c r="QHF62" s="159"/>
      <c r="QHG62" s="159"/>
      <c r="QHH62" s="159"/>
      <c r="QHI62" s="159"/>
      <c r="QHJ62" s="159"/>
      <c r="QHK62" s="159"/>
      <c r="QHL62" s="159"/>
      <c r="QHM62" s="159"/>
      <c r="QHN62" s="159"/>
      <c r="QHO62" s="159"/>
      <c r="QHP62" s="159"/>
      <c r="QHQ62" s="159"/>
      <c r="QHR62" s="159"/>
      <c r="QHS62" s="159"/>
      <c r="QHT62" s="159"/>
      <c r="QHU62" s="159"/>
      <c r="QHV62" s="159"/>
      <c r="QHW62" s="159"/>
      <c r="QHX62" s="159"/>
      <c r="QHY62" s="159"/>
      <c r="QHZ62" s="159"/>
      <c r="QIA62" s="159"/>
      <c r="QIB62" s="159"/>
      <c r="QIC62" s="159"/>
      <c r="QID62" s="159"/>
      <c r="QIE62" s="159"/>
      <c r="QIF62" s="159"/>
      <c r="QIG62" s="159"/>
      <c r="QIH62" s="159"/>
      <c r="QII62" s="159"/>
      <c r="QIJ62" s="159"/>
      <c r="QIK62" s="159"/>
      <c r="QIL62" s="159"/>
      <c r="QIM62" s="159"/>
      <c r="QIN62" s="159"/>
      <c r="QIO62" s="159"/>
      <c r="QIP62" s="159"/>
      <c r="QIQ62" s="159"/>
      <c r="QIR62" s="159"/>
      <c r="QIS62" s="159"/>
      <c r="QIT62" s="159"/>
      <c r="QIU62" s="159"/>
      <c r="QIV62" s="159"/>
      <c r="QIW62" s="159"/>
      <c r="QIX62" s="159"/>
      <c r="QIY62" s="159"/>
      <c r="QIZ62" s="159"/>
      <c r="QJA62" s="159"/>
      <c r="QJB62" s="159"/>
      <c r="QJC62" s="159"/>
      <c r="QJD62" s="159"/>
      <c r="QJE62" s="159"/>
      <c r="QJF62" s="159"/>
      <c r="QJG62" s="159"/>
      <c r="QJH62" s="159"/>
      <c r="QJI62" s="159"/>
      <c r="QJJ62" s="159"/>
      <c r="QJK62" s="159"/>
      <c r="QJL62" s="159"/>
      <c r="QJM62" s="159"/>
      <c r="QJN62" s="159"/>
      <c r="QJO62" s="159"/>
      <c r="QJP62" s="159"/>
      <c r="QJQ62" s="159"/>
      <c r="QJR62" s="159"/>
      <c r="QJS62" s="159"/>
      <c r="QJT62" s="159"/>
      <c r="QJU62" s="159"/>
      <c r="QJV62" s="159"/>
      <c r="QJW62" s="159"/>
      <c r="QJX62" s="159"/>
      <c r="QJY62" s="159"/>
      <c r="QJZ62" s="159"/>
      <c r="QKA62" s="159"/>
      <c r="QKB62" s="159"/>
      <c r="QKC62" s="159"/>
      <c r="QKD62" s="159"/>
      <c r="QKE62" s="159"/>
      <c r="QKF62" s="159"/>
      <c r="QKG62" s="159"/>
      <c r="QKH62" s="159"/>
      <c r="QKI62" s="159"/>
      <c r="QKJ62" s="159"/>
      <c r="QKK62" s="159"/>
      <c r="QKL62" s="159"/>
      <c r="QKM62" s="159"/>
      <c r="QKN62" s="159"/>
      <c r="QKO62" s="159"/>
      <c r="QKP62" s="159"/>
      <c r="QKQ62" s="159"/>
      <c r="QKR62" s="159"/>
      <c r="QKS62" s="159"/>
      <c r="QKT62" s="159"/>
      <c r="QKU62" s="159"/>
      <c r="QKV62" s="159"/>
      <c r="QKW62" s="159"/>
      <c r="QKX62" s="159"/>
      <c r="QKY62" s="159"/>
      <c r="QKZ62" s="159"/>
      <c r="QLA62" s="159"/>
      <c r="QLB62" s="159"/>
      <c r="QLC62" s="159"/>
      <c r="QLD62" s="159"/>
      <c r="QLE62" s="159"/>
      <c r="QLF62" s="159"/>
      <c r="QLG62" s="159"/>
      <c r="QLH62" s="159"/>
      <c r="QLI62" s="159"/>
      <c r="QLJ62" s="159"/>
      <c r="QLK62" s="159"/>
      <c r="QLL62" s="159"/>
      <c r="QLM62" s="159"/>
      <c r="QLN62" s="159"/>
      <c r="QLO62" s="159"/>
      <c r="QLP62" s="159"/>
      <c r="QLQ62" s="159"/>
      <c r="QLR62" s="159"/>
      <c r="QLS62" s="159"/>
      <c r="QLT62" s="159"/>
      <c r="QLU62" s="159"/>
      <c r="QLV62" s="159"/>
      <c r="QLW62" s="159"/>
      <c r="QLX62" s="159"/>
      <c r="QLY62" s="159"/>
      <c r="QLZ62" s="159"/>
      <c r="QMA62" s="159"/>
      <c r="QMB62" s="159"/>
      <c r="QMC62" s="159"/>
      <c r="QMD62" s="159"/>
      <c r="QME62" s="159"/>
      <c r="QMF62" s="159"/>
      <c r="QMG62" s="159"/>
      <c r="QMH62" s="159"/>
      <c r="QMI62" s="159"/>
      <c r="QMJ62" s="159"/>
      <c r="QMK62" s="159"/>
      <c r="QML62" s="159"/>
      <c r="QMM62" s="159"/>
      <c r="QMN62" s="159"/>
      <c r="QMO62" s="159"/>
      <c r="QMP62" s="159"/>
      <c r="QMQ62" s="159"/>
      <c r="QMR62" s="159"/>
      <c r="QMS62" s="159"/>
      <c r="QMT62" s="159"/>
      <c r="QMU62" s="159"/>
      <c r="QMV62" s="159"/>
      <c r="QMW62" s="159"/>
      <c r="QMX62" s="159"/>
      <c r="QMY62" s="159"/>
      <c r="QMZ62" s="159"/>
      <c r="QNA62" s="159"/>
      <c r="QNB62" s="159"/>
      <c r="QNC62" s="159"/>
      <c r="QND62" s="159"/>
      <c r="QNE62" s="159"/>
      <c r="QNF62" s="159"/>
      <c r="QNG62" s="159"/>
      <c r="QNH62" s="159"/>
      <c r="QNI62" s="159"/>
      <c r="QNJ62" s="159"/>
      <c r="QNK62" s="159"/>
      <c r="QNL62" s="159"/>
      <c r="QNM62" s="159"/>
      <c r="QNN62" s="159"/>
      <c r="QNO62" s="159"/>
      <c r="QNP62" s="159"/>
      <c r="QNQ62" s="159"/>
      <c r="QNR62" s="159"/>
      <c r="QNS62" s="159"/>
      <c r="QNT62" s="159"/>
      <c r="QNU62" s="159"/>
      <c r="QNV62" s="159"/>
      <c r="QNW62" s="159"/>
      <c r="QNX62" s="159"/>
      <c r="QNY62" s="159"/>
      <c r="QNZ62" s="159"/>
      <c r="QOA62" s="159"/>
      <c r="QOB62" s="159"/>
      <c r="QOC62" s="159"/>
      <c r="QOD62" s="159"/>
      <c r="QOE62" s="159"/>
      <c r="QOF62" s="159"/>
      <c r="QOG62" s="159"/>
      <c r="QOH62" s="159"/>
      <c r="QOI62" s="159"/>
      <c r="QOJ62" s="159"/>
      <c r="QOK62" s="159"/>
      <c r="QOL62" s="159"/>
      <c r="QOM62" s="159"/>
      <c r="QON62" s="159"/>
      <c r="QOO62" s="159"/>
      <c r="QOP62" s="159"/>
      <c r="QOQ62" s="159"/>
      <c r="QOR62" s="159"/>
      <c r="QOS62" s="159"/>
      <c r="QOT62" s="159"/>
      <c r="QOU62" s="159"/>
      <c r="QOV62" s="159"/>
      <c r="QOW62" s="159"/>
      <c r="QOX62" s="159"/>
      <c r="QOY62" s="159"/>
      <c r="QOZ62" s="159"/>
      <c r="QPA62" s="159"/>
      <c r="QPB62" s="159"/>
      <c r="QPC62" s="159"/>
      <c r="QPD62" s="159"/>
      <c r="QPE62" s="159"/>
      <c r="QPF62" s="159"/>
      <c r="QPG62" s="159"/>
      <c r="QPH62" s="159"/>
      <c r="QPI62" s="159"/>
      <c r="QPJ62" s="159"/>
      <c r="QPK62" s="159"/>
      <c r="QPL62" s="159"/>
      <c r="QPM62" s="159"/>
      <c r="QPN62" s="159"/>
      <c r="QPO62" s="159"/>
      <c r="QPP62" s="159"/>
      <c r="QPQ62" s="159"/>
      <c r="QPR62" s="159"/>
      <c r="QPS62" s="159"/>
      <c r="QPT62" s="159"/>
      <c r="QPU62" s="159"/>
      <c r="QPV62" s="159"/>
      <c r="QPW62" s="159"/>
      <c r="QPX62" s="159"/>
      <c r="QPY62" s="159"/>
      <c r="QPZ62" s="159"/>
      <c r="QQA62" s="159"/>
      <c r="QQB62" s="159"/>
      <c r="QQC62" s="159"/>
      <c r="QQD62" s="159"/>
      <c r="QQE62" s="159"/>
      <c r="QQF62" s="159"/>
      <c r="QQG62" s="159"/>
      <c r="QQH62" s="159"/>
      <c r="QQI62" s="159"/>
      <c r="QQJ62" s="159"/>
      <c r="QQK62" s="159"/>
      <c r="QQL62" s="159"/>
      <c r="QQM62" s="159"/>
      <c r="QQN62" s="159"/>
      <c r="QQO62" s="159"/>
      <c r="QQP62" s="159"/>
      <c r="QQQ62" s="159"/>
      <c r="QQR62" s="159"/>
      <c r="QQS62" s="159"/>
      <c r="QQT62" s="159"/>
      <c r="QQU62" s="159"/>
      <c r="QQV62" s="159"/>
      <c r="QQW62" s="159"/>
      <c r="QQX62" s="159"/>
      <c r="QQY62" s="159"/>
      <c r="QQZ62" s="159"/>
      <c r="QRA62" s="159"/>
      <c r="QRB62" s="159"/>
      <c r="QRC62" s="159"/>
      <c r="QRD62" s="159"/>
      <c r="QRE62" s="159"/>
      <c r="QRF62" s="159"/>
      <c r="QRG62" s="159"/>
      <c r="QRH62" s="159"/>
      <c r="QRI62" s="159"/>
      <c r="QRJ62" s="159"/>
      <c r="QRK62" s="159"/>
      <c r="QRL62" s="159"/>
      <c r="QRM62" s="159"/>
      <c r="QRN62" s="159"/>
      <c r="QRO62" s="159"/>
      <c r="QRP62" s="159"/>
      <c r="QRQ62" s="159"/>
      <c r="QRR62" s="159"/>
      <c r="QRS62" s="159"/>
      <c r="QRT62" s="159"/>
      <c r="QRU62" s="159"/>
      <c r="QRV62" s="159"/>
      <c r="QRW62" s="159"/>
      <c r="QRX62" s="159"/>
      <c r="QRY62" s="159"/>
      <c r="QRZ62" s="159"/>
      <c r="QSA62" s="159"/>
      <c r="QSB62" s="159"/>
      <c r="QSC62" s="159"/>
      <c r="QSD62" s="159"/>
      <c r="QSE62" s="159"/>
      <c r="QSF62" s="159"/>
      <c r="QSG62" s="159"/>
      <c r="QSH62" s="159"/>
      <c r="QSI62" s="159"/>
      <c r="QSJ62" s="159"/>
      <c r="QSK62" s="159"/>
      <c r="QSL62" s="159"/>
      <c r="QSM62" s="159"/>
      <c r="QSN62" s="159"/>
      <c r="QSO62" s="159"/>
      <c r="QSP62" s="159"/>
      <c r="QSQ62" s="159"/>
      <c r="QSR62" s="159"/>
      <c r="QSS62" s="159"/>
      <c r="QST62" s="159"/>
      <c r="QSU62" s="159"/>
      <c r="QSV62" s="159"/>
      <c r="QSW62" s="159"/>
      <c r="QSX62" s="159"/>
      <c r="QSY62" s="159"/>
      <c r="QSZ62" s="159"/>
      <c r="QTA62" s="159"/>
      <c r="QTB62" s="159"/>
      <c r="QTC62" s="159"/>
      <c r="QTD62" s="159"/>
      <c r="QTE62" s="159"/>
      <c r="QTF62" s="159"/>
      <c r="QTG62" s="159"/>
      <c r="QTH62" s="159"/>
      <c r="QTI62" s="159"/>
      <c r="QTJ62" s="159"/>
      <c r="QTK62" s="159"/>
      <c r="QTL62" s="159"/>
      <c r="QTM62" s="159"/>
      <c r="QTN62" s="159"/>
      <c r="QTO62" s="159"/>
      <c r="QTP62" s="159"/>
      <c r="QTQ62" s="159"/>
      <c r="QTR62" s="159"/>
      <c r="QTS62" s="159"/>
      <c r="QTT62" s="159"/>
      <c r="QTU62" s="159"/>
      <c r="QTV62" s="159"/>
      <c r="QTW62" s="159"/>
      <c r="QTX62" s="159"/>
      <c r="QTY62" s="159"/>
      <c r="QTZ62" s="159"/>
      <c r="QUA62" s="159"/>
      <c r="QUB62" s="159"/>
      <c r="QUC62" s="159"/>
      <c r="QUD62" s="159"/>
      <c r="QUE62" s="159"/>
      <c r="QUF62" s="159"/>
      <c r="QUG62" s="159"/>
      <c r="QUH62" s="159"/>
      <c r="QUI62" s="159"/>
      <c r="QUJ62" s="159"/>
      <c r="QUK62" s="159"/>
      <c r="QUL62" s="159"/>
      <c r="QUM62" s="159"/>
      <c r="QUN62" s="159"/>
      <c r="QUO62" s="159"/>
      <c r="QUP62" s="159"/>
      <c r="QUQ62" s="159"/>
      <c r="QUR62" s="159"/>
      <c r="QUS62" s="159"/>
      <c r="QUT62" s="159"/>
      <c r="QUU62" s="159"/>
      <c r="QUV62" s="159"/>
      <c r="QUW62" s="159"/>
      <c r="QUX62" s="159"/>
      <c r="QUY62" s="159"/>
      <c r="QUZ62" s="159"/>
      <c r="QVA62" s="159"/>
      <c r="QVB62" s="159"/>
      <c r="QVC62" s="159"/>
      <c r="QVD62" s="159"/>
      <c r="QVE62" s="159"/>
      <c r="QVF62" s="159"/>
      <c r="QVG62" s="159"/>
      <c r="QVH62" s="159"/>
      <c r="QVI62" s="159"/>
      <c r="QVJ62" s="159"/>
      <c r="QVK62" s="159"/>
      <c r="QVL62" s="159"/>
      <c r="QVM62" s="159"/>
      <c r="QVN62" s="159"/>
      <c r="QVO62" s="159"/>
      <c r="QVP62" s="159"/>
      <c r="QVQ62" s="159"/>
      <c r="QVR62" s="159"/>
      <c r="QVS62" s="159"/>
      <c r="QVT62" s="159"/>
      <c r="QVU62" s="159"/>
      <c r="QVV62" s="159"/>
      <c r="QVW62" s="159"/>
      <c r="QVX62" s="159"/>
      <c r="QVY62" s="159"/>
      <c r="QVZ62" s="159"/>
      <c r="QWA62" s="159"/>
      <c r="QWB62" s="159"/>
      <c r="QWC62" s="159"/>
      <c r="QWD62" s="159"/>
      <c r="QWE62" s="159"/>
      <c r="QWF62" s="159"/>
      <c r="QWG62" s="159"/>
      <c r="QWH62" s="159"/>
      <c r="QWI62" s="159"/>
      <c r="QWJ62" s="159"/>
      <c r="QWK62" s="159"/>
      <c r="QWL62" s="159"/>
      <c r="QWM62" s="159"/>
      <c r="QWN62" s="159"/>
      <c r="QWO62" s="159"/>
      <c r="QWP62" s="159"/>
      <c r="QWQ62" s="159"/>
      <c r="QWR62" s="159"/>
      <c r="QWS62" s="159"/>
      <c r="QWT62" s="159"/>
      <c r="QWU62" s="159"/>
      <c r="QWV62" s="159"/>
      <c r="QWW62" s="159"/>
      <c r="QWX62" s="159"/>
      <c r="QWY62" s="159"/>
      <c r="QWZ62" s="159"/>
      <c r="QXA62" s="159"/>
      <c r="QXB62" s="159"/>
      <c r="QXC62" s="159"/>
      <c r="QXD62" s="159"/>
      <c r="QXE62" s="159"/>
      <c r="QXF62" s="159"/>
      <c r="QXG62" s="159"/>
      <c r="QXH62" s="159"/>
      <c r="QXI62" s="159"/>
      <c r="QXJ62" s="159"/>
      <c r="QXK62" s="159"/>
      <c r="QXL62" s="159"/>
      <c r="QXM62" s="159"/>
      <c r="QXN62" s="159"/>
      <c r="QXO62" s="159"/>
      <c r="QXP62" s="159"/>
      <c r="QXQ62" s="159"/>
      <c r="QXR62" s="159"/>
      <c r="QXS62" s="159"/>
      <c r="QXT62" s="159"/>
      <c r="QXU62" s="159"/>
      <c r="QXV62" s="159"/>
      <c r="QXW62" s="159"/>
      <c r="QXX62" s="159"/>
      <c r="QXY62" s="159"/>
      <c r="QXZ62" s="159"/>
      <c r="QYA62" s="159"/>
      <c r="QYB62" s="159"/>
      <c r="QYC62" s="159"/>
      <c r="QYD62" s="159"/>
      <c r="QYE62" s="159"/>
      <c r="QYF62" s="159"/>
      <c r="QYG62" s="159"/>
      <c r="QYH62" s="159"/>
      <c r="QYI62" s="159"/>
      <c r="QYJ62" s="159"/>
      <c r="QYK62" s="159"/>
      <c r="QYL62" s="159"/>
      <c r="QYM62" s="159"/>
      <c r="QYN62" s="159"/>
      <c r="QYO62" s="159"/>
      <c r="QYP62" s="159"/>
      <c r="QYQ62" s="159"/>
      <c r="QYR62" s="159"/>
      <c r="QYS62" s="159"/>
      <c r="QYT62" s="159"/>
      <c r="QYU62" s="159"/>
      <c r="QYV62" s="159"/>
      <c r="QYW62" s="159"/>
      <c r="QYX62" s="159"/>
      <c r="QYY62" s="159"/>
      <c r="QYZ62" s="159"/>
      <c r="QZA62" s="159"/>
      <c r="QZB62" s="159"/>
      <c r="QZC62" s="159"/>
      <c r="QZD62" s="159"/>
      <c r="QZE62" s="159"/>
      <c r="QZF62" s="159"/>
      <c r="QZG62" s="159"/>
      <c r="QZH62" s="159"/>
      <c r="QZI62" s="159"/>
      <c r="QZJ62" s="159"/>
      <c r="QZK62" s="159"/>
      <c r="QZL62" s="159"/>
      <c r="QZM62" s="159"/>
      <c r="QZN62" s="159"/>
      <c r="QZO62" s="159"/>
      <c r="QZP62" s="159"/>
      <c r="QZQ62" s="159"/>
      <c r="QZR62" s="159"/>
      <c r="QZS62" s="159"/>
      <c r="QZT62" s="159"/>
      <c r="QZU62" s="159"/>
      <c r="QZV62" s="159"/>
      <c r="QZW62" s="159"/>
      <c r="QZX62" s="159"/>
      <c r="QZY62" s="159"/>
      <c r="QZZ62" s="159"/>
      <c r="RAA62" s="159"/>
      <c r="RAB62" s="159"/>
      <c r="RAC62" s="159"/>
      <c r="RAD62" s="159"/>
      <c r="RAE62" s="159"/>
      <c r="RAF62" s="159"/>
      <c r="RAG62" s="159"/>
      <c r="RAH62" s="159"/>
      <c r="RAI62" s="159"/>
      <c r="RAJ62" s="159"/>
      <c r="RAK62" s="159"/>
      <c r="RAL62" s="159"/>
      <c r="RAM62" s="159"/>
      <c r="RAN62" s="159"/>
      <c r="RAO62" s="159"/>
      <c r="RAP62" s="159"/>
      <c r="RAQ62" s="159"/>
      <c r="RAR62" s="159"/>
      <c r="RAS62" s="159"/>
      <c r="RAT62" s="159"/>
      <c r="RAU62" s="159"/>
      <c r="RAV62" s="159"/>
      <c r="RAW62" s="159"/>
      <c r="RAX62" s="159"/>
      <c r="RAY62" s="159"/>
      <c r="RAZ62" s="159"/>
      <c r="RBA62" s="159"/>
      <c r="RBB62" s="159"/>
      <c r="RBC62" s="159"/>
      <c r="RBD62" s="159"/>
      <c r="RBE62" s="159"/>
      <c r="RBF62" s="159"/>
      <c r="RBG62" s="159"/>
      <c r="RBH62" s="159"/>
      <c r="RBI62" s="159"/>
      <c r="RBJ62" s="159"/>
      <c r="RBK62" s="159"/>
      <c r="RBL62" s="159"/>
      <c r="RBM62" s="159"/>
      <c r="RBN62" s="159"/>
      <c r="RBO62" s="159"/>
      <c r="RBP62" s="159"/>
      <c r="RBQ62" s="159"/>
      <c r="RBR62" s="159"/>
      <c r="RBS62" s="159"/>
      <c r="RBT62" s="159"/>
      <c r="RBU62" s="159"/>
      <c r="RBV62" s="159"/>
      <c r="RBW62" s="159"/>
      <c r="RBX62" s="159"/>
      <c r="RBY62" s="159"/>
      <c r="RBZ62" s="159"/>
      <c r="RCA62" s="159"/>
      <c r="RCB62" s="159"/>
      <c r="RCC62" s="159"/>
      <c r="RCD62" s="159"/>
      <c r="RCE62" s="159"/>
      <c r="RCF62" s="159"/>
      <c r="RCG62" s="159"/>
      <c r="RCH62" s="159"/>
      <c r="RCI62" s="159"/>
      <c r="RCJ62" s="159"/>
      <c r="RCK62" s="159"/>
      <c r="RCL62" s="159"/>
      <c r="RCM62" s="159"/>
      <c r="RCN62" s="159"/>
      <c r="RCO62" s="159"/>
      <c r="RCP62" s="159"/>
      <c r="RCQ62" s="159"/>
      <c r="RCR62" s="159"/>
      <c r="RCS62" s="159"/>
      <c r="RCT62" s="159"/>
      <c r="RCU62" s="159"/>
      <c r="RCV62" s="159"/>
      <c r="RCW62" s="159"/>
      <c r="RCX62" s="159"/>
      <c r="RCY62" s="159"/>
      <c r="RCZ62" s="159"/>
      <c r="RDA62" s="159"/>
      <c r="RDB62" s="159"/>
      <c r="RDC62" s="159"/>
      <c r="RDD62" s="159"/>
      <c r="RDE62" s="159"/>
      <c r="RDF62" s="159"/>
      <c r="RDG62" s="159"/>
      <c r="RDH62" s="159"/>
      <c r="RDI62" s="159"/>
      <c r="RDJ62" s="159"/>
      <c r="RDK62" s="159"/>
      <c r="RDL62" s="159"/>
      <c r="RDM62" s="159"/>
      <c r="RDN62" s="159"/>
      <c r="RDO62" s="159"/>
      <c r="RDP62" s="159"/>
      <c r="RDQ62" s="159"/>
      <c r="RDR62" s="159"/>
      <c r="RDS62" s="159"/>
      <c r="RDT62" s="159"/>
      <c r="RDU62" s="159"/>
      <c r="RDV62" s="159"/>
      <c r="RDW62" s="159"/>
      <c r="RDX62" s="159"/>
      <c r="RDY62" s="159"/>
      <c r="RDZ62" s="159"/>
      <c r="REA62" s="159"/>
      <c r="REB62" s="159"/>
      <c r="REC62" s="159"/>
      <c r="RED62" s="159"/>
      <c r="REE62" s="159"/>
      <c r="REF62" s="159"/>
      <c r="REG62" s="159"/>
      <c r="REH62" s="159"/>
      <c r="REI62" s="159"/>
      <c r="REJ62" s="159"/>
      <c r="REK62" s="159"/>
      <c r="REL62" s="159"/>
      <c r="REM62" s="159"/>
      <c r="REN62" s="159"/>
      <c r="REO62" s="159"/>
      <c r="REP62" s="159"/>
      <c r="REQ62" s="159"/>
      <c r="RER62" s="159"/>
      <c r="RES62" s="159"/>
      <c r="RET62" s="159"/>
      <c r="REU62" s="159"/>
      <c r="REV62" s="159"/>
      <c r="REW62" s="159"/>
      <c r="REX62" s="159"/>
      <c r="REY62" s="159"/>
      <c r="REZ62" s="159"/>
      <c r="RFA62" s="159"/>
      <c r="RFB62" s="159"/>
      <c r="RFC62" s="159"/>
      <c r="RFD62" s="159"/>
      <c r="RFE62" s="159"/>
      <c r="RFF62" s="159"/>
      <c r="RFG62" s="159"/>
      <c r="RFH62" s="159"/>
      <c r="RFI62" s="159"/>
      <c r="RFJ62" s="159"/>
      <c r="RFK62" s="159"/>
      <c r="RFL62" s="159"/>
      <c r="RFM62" s="159"/>
      <c r="RFN62" s="159"/>
      <c r="RFO62" s="159"/>
      <c r="RFP62" s="159"/>
      <c r="RFQ62" s="159"/>
      <c r="RFR62" s="159"/>
      <c r="RFS62" s="159"/>
      <c r="RFT62" s="159"/>
      <c r="RFU62" s="159"/>
      <c r="RFV62" s="159"/>
      <c r="RFW62" s="159"/>
      <c r="RFX62" s="159"/>
      <c r="RFY62" s="159"/>
      <c r="RFZ62" s="159"/>
      <c r="RGA62" s="159"/>
      <c r="RGB62" s="159"/>
      <c r="RGC62" s="159"/>
      <c r="RGD62" s="159"/>
      <c r="RGE62" s="159"/>
      <c r="RGF62" s="159"/>
      <c r="RGG62" s="159"/>
      <c r="RGH62" s="159"/>
      <c r="RGI62" s="159"/>
      <c r="RGJ62" s="159"/>
      <c r="RGK62" s="159"/>
      <c r="RGL62" s="159"/>
      <c r="RGM62" s="159"/>
      <c r="RGN62" s="159"/>
      <c r="RGO62" s="159"/>
      <c r="RGP62" s="159"/>
      <c r="RGQ62" s="159"/>
      <c r="RGR62" s="159"/>
      <c r="RGS62" s="159"/>
      <c r="RGT62" s="159"/>
      <c r="RGU62" s="159"/>
      <c r="RGV62" s="159"/>
      <c r="RGW62" s="159"/>
      <c r="RGX62" s="159"/>
      <c r="RGY62" s="159"/>
      <c r="RGZ62" s="159"/>
      <c r="RHA62" s="159"/>
      <c r="RHB62" s="159"/>
      <c r="RHC62" s="159"/>
      <c r="RHD62" s="159"/>
      <c r="RHE62" s="159"/>
      <c r="RHF62" s="159"/>
      <c r="RHG62" s="159"/>
      <c r="RHH62" s="159"/>
      <c r="RHI62" s="159"/>
      <c r="RHJ62" s="159"/>
      <c r="RHK62" s="159"/>
      <c r="RHL62" s="159"/>
      <c r="RHM62" s="159"/>
      <c r="RHN62" s="159"/>
      <c r="RHO62" s="159"/>
      <c r="RHP62" s="159"/>
      <c r="RHQ62" s="159"/>
      <c r="RHR62" s="159"/>
      <c r="RHS62" s="159"/>
      <c r="RHT62" s="159"/>
      <c r="RHU62" s="159"/>
      <c r="RHV62" s="159"/>
      <c r="RHW62" s="159"/>
      <c r="RHX62" s="159"/>
      <c r="RHY62" s="159"/>
      <c r="RHZ62" s="159"/>
      <c r="RIA62" s="159"/>
      <c r="RIB62" s="159"/>
      <c r="RIC62" s="159"/>
      <c r="RID62" s="159"/>
      <c r="RIE62" s="159"/>
      <c r="RIF62" s="159"/>
      <c r="RIG62" s="159"/>
      <c r="RIH62" s="159"/>
      <c r="RII62" s="159"/>
      <c r="RIJ62" s="159"/>
      <c r="RIK62" s="159"/>
      <c r="RIL62" s="159"/>
      <c r="RIM62" s="159"/>
      <c r="RIN62" s="159"/>
      <c r="RIO62" s="159"/>
      <c r="RIP62" s="159"/>
      <c r="RIQ62" s="159"/>
      <c r="RIR62" s="159"/>
      <c r="RIS62" s="159"/>
      <c r="RIT62" s="159"/>
      <c r="RIU62" s="159"/>
      <c r="RIV62" s="159"/>
      <c r="RIW62" s="159"/>
      <c r="RIX62" s="159"/>
      <c r="RIY62" s="159"/>
      <c r="RIZ62" s="159"/>
      <c r="RJA62" s="159"/>
      <c r="RJB62" s="159"/>
      <c r="RJC62" s="159"/>
      <c r="RJD62" s="159"/>
      <c r="RJE62" s="159"/>
      <c r="RJF62" s="159"/>
      <c r="RJG62" s="159"/>
      <c r="RJH62" s="159"/>
      <c r="RJI62" s="159"/>
      <c r="RJJ62" s="159"/>
      <c r="RJK62" s="159"/>
      <c r="RJL62" s="159"/>
      <c r="RJM62" s="159"/>
      <c r="RJN62" s="159"/>
      <c r="RJO62" s="159"/>
      <c r="RJP62" s="159"/>
      <c r="RJQ62" s="159"/>
      <c r="RJR62" s="159"/>
      <c r="RJS62" s="159"/>
      <c r="RJT62" s="159"/>
      <c r="RJU62" s="159"/>
      <c r="RJV62" s="159"/>
      <c r="RJW62" s="159"/>
      <c r="RJX62" s="159"/>
      <c r="RJY62" s="159"/>
      <c r="RJZ62" s="159"/>
      <c r="RKA62" s="159"/>
      <c r="RKB62" s="159"/>
      <c r="RKC62" s="159"/>
      <c r="RKD62" s="159"/>
      <c r="RKE62" s="159"/>
      <c r="RKF62" s="159"/>
      <c r="RKG62" s="159"/>
      <c r="RKH62" s="159"/>
      <c r="RKI62" s="159"/>
      <c r="RKJ62" s="159"/>
      <c r="RKK62" s="159"/>
      <c r="RKL62" s="159"/>
      <c r="RKM62" s="159"/>
      <c r="RKN62" s="159"/>
      <c r="RKO62" s="159"/>
      <c r="RKP62" s="159"/>
      <c r="RKQ62" s="159"/>
      <c r="RKR62" s="159"/>
      <c r="RKS62" s="159"/>
      <c r="RKT62" s="159"/>
      <c r="RKU62" s="159"/>
      <c r="RKV62" s="159"/>
      <c r="RKW62" s="159"/>
      <c r="RKX62" s="159"/>
      <c r="RKY62" s="159"/>
      <c r="RKZ62" s="159"/>
      <c r="RLA62" s="159"/>
      <c r="RLB62" s="159"/>
      <c r="RLC62" s="159"/>
      <c r="RLD62" s="159"/>
      <c r="RLE62" s="159"/>
      <c r="RLF62" s="159"/>
      <c r="RLG62" s="159"/>
      <c r="RLH62" s="159"/>
      <c r="RLI62" s="159"/>
      <c r="RLJ62" s="159"/>
      <c r="RLK62" s="159"/>
      <c r="RLL62" s="159"/>
      <c r="RLM62" s="159"/>
      <c r="RLN62" s="159"/>
      <c r="RLO62" s="159"/>
      <c r="RLP62" s="159"/>
      <c r="RLQ62" s="159"/>
      <c r="RLR62" s="159"/>
      <c r="RLS62" s="159"/>
      <c r="RLT62" s="159"/>
      <c r="RLU62" s="159"/>
      <c r="RLV62" s="159"/>
      <c r="RLW62" s="159"/>
      <c r="RLX62" s="159"/>
      <c r="RLY62" s="159"/>
      <c r="RLZ62" s="159"/>
      <c r="RMA62" s="159"/>
      <c r="RMB62" s="159"/>
      <c r="RMC62" s="159"/>
      <c r="RMD62" s="159"/>
      <c r="RME62" s="159"/>
      <c r="RMF62" s="159"/>
      <c r="RMG62" s="159"/>
      <c r="RMH62" s="159"/>
      <c r="RMI62" s="159"/>
      <c r="RMJ62" s="159"/>
      <c r="RMK62" s="159"/>
      <c r="RML62" s="159"/>
      <c r="RMM62" s="159"/>
      <c r="RMN62" s="159"/>
      <c r="RMO62" s="159"/>
      <c r="RMP62" s="159"/>
      <c r="RMQ62" s="159"/>
      <c r="RMR62" s="159"/>
      <c r="RMS62" s="159"/>
      <c r="RMT62" s="159"/>
      <c r="RMU62" s="159"/>
      <c r="RMV62" s="159"/>
      <c r="RMW62" s="159"/>
      <c r="RMX62" s="159"/>
      <c r="RMY62" s="159"/>
      <c r="RMZ62" s="159"/>
      <c r="RNA62" s="159"/>
      <c r="RNB62" s="159"/>
      <c r="RNC62" s="159"/>
      <c r="RND62" s="159"/>
      <c r="RNE62" s="159"/>
      <c r="RNF62" s="159"/>
      <c r="RNG62" s="159"/>
      <c r="RNH62" s="159"/>
      <c r="RNI62" s="159"/>
      <c r="RNJ62" s="159"/>
      <c r="RNK62" s="159"/>
      <c r="RNL62" s="159"/>
      <c r="RNM62" s="159"/>
      <c r="RNN62" s="159"/>
      <c r="RNO62" s="159"/>
      <c r="RNP62" s="159"/>
      <c r="RNQ62" s="159"/>
      <c r="RNR62" s="159"/>
      <c r="RNS62" s="159"/>
      <c r="RNT62" s="159"/>
      <c r="RNU62" s="159"/>
      <c r="RNV62" s="159"/>
      <c r="RNW62" s="159"/>
      <c r="RNX62" s="159"/>
      <c r="RNY62" s="159"/>
      <c r="RNZ62" s="159"/>
      <c r="ROA62" s="159"/>
      <c r="ROB62" s="159"/>
      <c r="ROC62" s="159"/>
      <c r="ROD62" s="159"/>
      <c r="ROE62" s="159"/>
      <c r="ROF62" s="159"/>
      <c r="ROG62" s="159"/>
      <c r="ROH62" s="159"/>
      <c r="ROI62" s="159"/>
      <c r="ROJ62" s="159"/>
      <c r="ROK62" s="159"/>
      <c r="ROL62" s="159"/>
      <c r="ROM62" s="159"/>
      <c r="RON62" s="159"/>
      <c r="ROO62" s="159"/>
      <c r="ROP62" s="159"/>
      <c r="ROQ62" s="159"/>
      <c r="ROR62" s="159"/>
      <c r="ROS62" s="159"/>
      <c r="ROT62" s="159"/>
      <c r="ROU62" s="159"/>
      <c r="ROV62" s="159"/>
      <c r="ROW62" s="159"/>
      <c r="ROX62" s="159"/>
      <c r="ROY62" s="159"/>
      <c r="ROZ62" s="159"/>
      <c r="RPA62" s="159"/>
      <c r="RPB62" s="159"/>
      <c r="RPC62" s="159"/>
      <c r="RPD62" s="159"/>
      <c r="RPE62" s="159"/>
      <c r="RPF62" s="159"/>
      <c r="RPG62" s="159"/>
      <c r="RPH62" s="159"/>
      <c r="RPI62" s="159"/>
      <c r="RPJ62" s="159"/>
      <c r="RPK62" s="159"/>
      <c r="RPL62" s="159"/>
      <c r="RPM62" s="159"/>
      <c r="RPN62" s="159"/>
      <c r="RPO62" s="159"/>
      <c r="RPP62" s="159"/>
      <c r="RPQ62" s="159"/>
      <c r="RPR62" s="159"/>
      <c r="RPS62" s="159"/>
      <c r="RPT62" s="159"/>
      <c r="RPU62" s="159"/>
      <c r="RPV62" s="159"/>
      <c r="RPW62" s="159"/>
      <c r="RPX62" s="159"/>
      <c r="RPY62" s="159"/>
      <c r="RPZ62" s="159"/>
      <c r="RQA62" s="159"/>
      <c r="RQB62" s="159"/>
      <c r="RQC62" s="159"/>
      <c r="RQD62" s="159"/>
      <c r="RQE62" s="159"/>
      <c r="RQF62" s="159"/>
      <c r="RQG62" s="159"/>
      <c r="RQH62" s="159"/>
      <c r="RQI62" s="159"/>
      <c r="RQJ62" s="159"/>
      <c r="RQK62" s="159"/>
      <c r="RQL62" s="159"/>
      <c r="RQM62" s="159"/>
      <c r="RQN62" s="159"/>
      <c r="RQO62" s="159"/>
      <c r="RQP62" s="159"/>
      <c r="RQQ62" s="159"/>
      <c r="RQR62" s="159"/>
      <c r="RQS62" s="159"/>
      <c r="RQT62" s="159"/>
      <c r="RQU62" s="159"/>
      <c r="RQV62" s="159"/>
      <c r="RQW62" s="159"/>
      <c r="RQX62" s="159"/>
      <c r="RQY62" s="159"/>
      <c r="RQZ62" s="159"/>
      <c r="RRA62" s="159"/>
      <c r="RRB62" s="159"/>
      <c r="RRC62" s="159"/>
      <c r="RRD62" s="159"/>
      <c r="RRE62" s="159"/>
      <c r="RRF62" s="159"/>
      <c r="RRG62" s="159"/>
      <c r="RRH62" s="159"/>
      <c r="RRI62" s="159"/>
      <c r="RRJ62" s="159"/>
      <c r="RRK62" s="159"/>
      <c r="RRL62" s="159"/>
      <c r="RRM62" s="159"/>
      <c r="RRN62" s="159"/>
      <c r="RRO62" s="159"/>
      <c r="RRP62" s="159"/>
      <c r="RRQ62" s="159"/>
      <c r="RRR62" s="159"/>
      <c r="RRS62" s="159"/>
      <c r="RRT62" s="159"/>
      <c r="RRU62" s="159"/>
      <c r="RRV62" s="159"/>
      <c r="RRW62" s="159"/>
      <c r="RRX62" s="159"/>
      <c r="RRY62" s="159"/>
      <c r="RRZ62" s="159"/>
      <c r="RSA62" s="159"/>
      <c r="RSB62" s="159"/>
      <c r="RSC62" s="159"/>
      <c r="RSD62" s="159"/>
      <c r="RSE62" s="159"/>
      <c r="RSF62" s="159"/>
      <c r="RSG62" s="159"/>
      <c r="RSH62" s="159"/>
      <c r="RSI62" s="159"/>
      <c r="RSJ62" s="159"/>
      <c r="RSK62" s="159"/>
      <c r="RSL62" s="159"/>
      <c r="RSM62" s="159"/>
      <c r="RSN62" s="159"/>
      <c r="RSO62" s="159"/>
      <c r="RSP62" s="159"/>
      <c r="RSQ62" s="159"/>
      <c r="RSR62" s="159"/>
      <c r="RSS62" s="159"/>
      <c r="RST62" s="159"/>
      <c r="RSU62" s="159"/>
      <c r="RSV62" s="159"/>
      <c r="RSW62" s="159"/>
      <c r="RSX62" s="159"/>
      <c r="RSY62" s="159"/>
      <c r="RSZ62" s="159"/>
      <c r="RTA62" s="159"/>
      <c r="RTB62" s="159"/>
      <c r="RTC62" s="159"/>
      <c r="RTD62" s="159"/>
      <c r="RTE62" s="159"/>
      <c r="RTF62" s="159"/>
      <c r="RTG62" s="159"/>
      <c r="RTH62" s="159"/>
      <c r="RTI62" s="159"/>
      <c r="RTJ62" s="159"/>
      <c r="RTK62" s="159"/>
      <c r="RTL62" s="159"/>
      <c r="RTM62" s="159"/>
      <c r="RTN62" s="159"/>
      <c r="RTO62" s="159"/>
      <c r="RTP62" s="159"/>
      <c r="RTQ62" s="159"/>
      <c r="RTR62" s="159"/>
      <c r="RTS62" s="159"/>
      <c r="RTT62" s="159"/>
      <c r="RTU62" s="159"/>
      <c r="RTV62" s="159"/>
      <c r="RTW62" s="159"/>
      <c r="RTX62" s="159"/>
      <c r="RTY62" s="159"/>
      <c r="RTZ62" s="159"/>
      <c r="RUA62" s="159"/>
      <c r="RUB62" s="159"/>
      <c r="RUC62" s="159"/>
      <c r="RUD62" s="159"/>
      <c r="RUE62" s="159"/>
      <c r="RUF62" s="159"/>
      <c r="RUG62" s="159"/>
      <c r="RUH62" s="159"/>
      <c r="RUI62" s="159"/>
      <c r="RUJ62" s="159"/>
      <c r="RUK62" s="159"/>
      <c r="RUL62" s="159"/>
      <c r="RUM62" s="159"/>
      <c r="RUN62" s="159"/>
      <c r="RUO62" s="159"/>
      <c r="RUP62" s="159"/>
      <c r="RUQ62" s="159"/>
      <c r="RUR62" s="159"/>
      <c r="RUS62" s="159"/>
      <c r="RUT62" s="159"/>
      <c r="RUU62" s="159"/>
      <c r="RUV62" s="159"/>
      <c r="RUW62" s="159"/>
      <c r="RUX62" s="159"/>
      <c r="RUY62" s="159"/>
      <c r="RUZ62" s="159"/>
      <c r="RVA62" s="159"/>
      <c r="RVB62" s="159"/>
      <c r="RVC62" s="159"/>
      <c r="RVD62" s="159"/>
      <c r="RVE62" s="159"/>
      <c r="RVF62" s="159"/>
      <c r="RVG62" s="159"/>
      <c r="RVH62" s="159"/>
      <c r="RVI62" s="159"/>
      <c r="RVJ62" s="159"/>
      <c r="RVK62" s="159"/>
      <c r="RVL62" s="159"/>
      <c r="RVM62" s="159"/>
      <c r="RVN62" s="159"/>
      <c r="RVO62" s="159"/>
      <c r="RVP62" s="159"/>
      <c r="RVQ62" s="159"/>
      <c r="RVR62" s="159"/>
      <c r="RVS62" s="159"/>
      <c r="RVT62" s="159"/>
      <c r="RVU62" s="159"/>
      <c r="RVV62" s="159"/>
      <c r="RVW62" s="159"/>
      <c r="RVX62" s="159"/>
      <c r="RVY62" s="159"/>
      <c r="RVZ62" s="159"/>
      <c r="RWA62" s="159"/>
      <c r="RWB62" s="159"/>
      <c r="RWC62" s="159"/>
      <c r="RWD62" s="159"/>
      <c r="RWE62" s="159"/>
      <c r="RWF62" s="159"/>
      <c r="RWG62" s="159"/>
      <c r="RWH62" s="159"/>
      <c r="RWI62" s="159"/>
      <c r="RWJ62" s="159"/>
      <c r="RWK62" s="159"/>
      <c r="RWL62" s="159"/>
      <c r="RWM62" s="159"/>
      <c r="RWN62" s="159"/>
      <c r="RWO62" s="159"/>
      <c r="RWP62" s="159"/>
      <c r="RWQ62" s="159"/>
      <c r="RWR62" s="159"/>
      <c r="RWS62" s="159"/>
      <c r="RWT62" s="159"/>
      <c r="RWU62" s="159"/>
      <c r="RWV62" s="159"/>
      <c r="RWW62" s="159"/>
      <c r="RWX62" s="159"/>
      <c r="RWY62" s="159"/>
      <c r="RWZ62" s="159"/>
      <c r="RXA62" s="159"/>
      <c r="RXB62" s="159"/>
      <c r="RXC62" s="159"/>
      <c r="RXD62" s="159"/>
      <c r="RXE62" s="159"/>
      <c r="RXF62" s="159"/>
      <c r="RXG62" s="159"/>
      <c r="RXH62" s="159"/>
      <c r="RXI62" s="159"/>
      <c r="RXJ62" s="159"/>
      <c r="RXK62" s="159"/>
      <c r="RXL62" s="159"/>
      <c r="RXM62" s="159"/>
      <c r="RXN62" s="159"/>
      <c r="RXO62" s="159"/>
      <c r="RXP62" s="159"/>
      <c r="RXQ62" s="159"/>
      <c r="RXR62" s="159"/>
      <c r="RXS62" s="159"/>
      <c r="RXT62" s="159"/>
      <c r="RXU62" s="159"/>
      <c r="RXV62" s="159"/>
      <c r="RXW62" s="159"/>
      <c r="RXX62" s="159"/>
      <c r="RXY62" s="159"/>
      <c r="RXZ62" s="159"/>
      <c r="RYA62" s="159"/>
      <c r="RYB62" s="159"/>
      <c r="RYC62" s="159"/>
      <c r="RYD62" s="159"/>
      <c r="RYE62" s="159"/>
      <c r="RYF62" s="159"/>
      <c r="RYG62" s="159"/>
      <c r="RYH62" s="159"/>
      <c r="RYI62" s="159"/>
      <c r="RYJ62" s="159"/>
      <c r="RYK62" s="159"/>
      <c r="RYL62" s="159"/>
      <c r="RYM62" s="159"/>
      <c r="RYN62" s="159"/>
      <c r="RYO62" s="159"/>
      <c r="RYP62" s="159"/>
      <c r="RYQ62" s="159"/>
      <c r="RYR62" s="159"/>
      <c r="RYS62" s="159"/>
      <c r="RYT62" s="159"/>
      <c r="RYU62" s="159"/>
      <c r="RYV62" s="159"/>
      <c r="RYW62" s="159"/>
      <c r="RYX62" s="159"/>
      <c r="RYY62" s="159"/>
      <c r="RYZ62" s="159"/>
      <c r="RZA62" s="159"/>
      <c r="RZB62" s="159"/>
      <c r="RZC62" s="159"/>
      <c r="RZD62" s="159"/>
      <c r="RZE62" s="159"/>
      <c r="RZF62" s="159"/>
      <c r="RZG62" s="159"/>
      <c r="RZH62" s="159"/>
      <c r="RZI62" s="159"/>
      <c r="RZJ62" s="159"/>
      <c r="RZK62" s="159"/>
      <c r="RZL62" s="159"/>
      <c r="RZM62" s="159"/>
      <c r="RZN62" s="159"/>
      <c r="RZO62" s="159"/>
      <c r="RZP62" s="159"/>
      <c r="RZQ62" s="159"/>
      <c r="RZR62" s="159"/>
      <c r="RZS62" s="159"/>
      <c r="RZT62" s="159"/>
      <c r="RZU62" s="159"/>
      <c r="RZV62" s="159"/>
      <c r="RZW62" s="159"/>
      <c r="RZX62" s="159"/>
      <c r="RZY62" s="159"/>
      <c r="RZZ62" s="159"/>
      <c r="SAA62" s="159"/>
      <c r="SAB62" s="159"/>
      <c r="SAC62" s="159"/>
      <c r="SAD62" s="159"/>
      <c r="SAE62" s="159"/>
      <c r="SAF62" s="159"/>
      <c r="SAG62" s="159"/>
      <c r="SAH62" s="159"/>
      <c r="SAI62" s="159"/>
      <c r="SAJ62" s="159"/>
      <c r="SAK62" s="159"/>
      <c r="SAL62" s="159"/>
      <c r="SAM62" s="159"/>
      <c r="SAN62" s="159"/>
      <c r="SAO62" s="159"/>
      <c r="SAP62" s="159"/>
      <c r="SAQ62" s="159"/>
      <c r="SAR62" s="159"/>
      <c r="SAS62" s="159"/>
      <c r="SAT62" s="159"/>
      <c r="SAU62" s="159"/>
      <c r="SAV62" s="159"/>
      <c r="SAW62" s="159"/>
      <c r="SAX62" s="159"/>
      <c r="SAY62" s="159"/>
      <c r="SAZ62" s="159"/>
      <c r="SBA62" s="159"/>
      <c r="SBB62" s="159"/>
      <c r="SBC62" s="159"/>
      <c r="SBD62" s="159"/>
      <c r="SBE62" s="159"/>
      <c r="SBF62" s="159"/>
      <c r="SBG62" s="159"/>
      <c r="SBH62" s="159"/>
      <c r="SBI62" s="159"/>
      <c r="SBJ62" s="159"/>
      <c r="SBK62" s="159"/>
      <c r="SBL62" s="159"/>
      <c r="SBM62" s="159"/>
      <c r="SBN62" s="159"/>
      <c r="SBO62" s="159"/>
      <c r="SBP62" s="159"/>
      <c r="SBQ62" s="159"/>
      <c r="SBR62" s="159"/>
      <c r="SBS62" s="159"/>
      <c r="SBT62" s="159"/>
      <c r="SBU62" s="159"/>
      <c r="SBV62" s="159"/>
      <c r="SBW62" s="159"/>
      <c r="SBX62" s="159"/>
      <c r="SBY62" s="159"/>
      <c r="SBZ62" s="159"/>
      <c r="SCA62" s="159"/>
      <c r="SCB62" s="159"/>
      <c r="SCC62" s="159"/>
      <c r="SCD62" s="159"/>
      <c r="SCE62" s="159"/>
      <c r="SCF62" s="159"/>
      <c r="SCG62" s="159"/>
      <c r="SCH62" s="159"/>
      <c r="SCI62" s="159"/>
      <c r="SCJ62" s="159"/>
      <c r="SCK62" s="159"/>
      <c r="SCL62" s="159"/>
      <c r="SCM62" s="159"/>
      <c r="SCN62" s="159"/>
      <c r="SCO62" s="159"/>
      <c r="SCP62" s="159"/>
      <c r="SCQ62" s="159"/>
      <c r="SCR62" s="159"/>
      <c r="SCS62" s="159"/>
      <c r="SCT62" s="159"/>
      <c r="SCU62" s="159"/>
      <c r="SCV62" s="159"/>
      <c r="SCW62" s="159"/>
      <c r="SCX62" s="159"/>
      <c r="SCY62" s="159"/>
      <c r="SCZ62" s="159"/>
      <c r="SDA62" s="159"/>
      <c r="SDB62" s="159"/>
      <c r="SDC62" s="159"/>
      <c r="SDD62" s="159"/>
      <c r="SDE62" s="159"/>
      <c r="SDF62" s="159"/>
      <c r="SDG62" s="159"/>
      <c r="SDH62" s="159"/>
      <c r="SDI62" s="159"/>
      <c r="SDJ62" s="159"/>
      <c r="SDK62" s="159"/>
      <c r="SDL62" s="159"/>
      <c r="SDM62" s="159"/>
      <c r="SDN62" s="159"/>
      <c r="SDO62" s="159"/>
      <c r="SDP62" s="159"/>
      <c r="SDQ62" s="159"/>
      <c r="SDR62" s="159"/>
      <c r="SDS62" s="159"/>
      <c r="SDT62" s="159"/>
      <c r="SDU62" s="159"/>
      <c r="SDV62" s="159"/>
      <c r="SDW62" s="159"/>
      <c r="SDX62" s="159"/>
      <c r="SDY62" s="159"/>
      <c r="SDZ62" s="159"/>
      <c r="SEA62" s="159"/>
      <c r="SEB62" s="159"/>
      <c r="SEC62" s="159"/>
      <c r="SED62" s="159"/>
      <c r="SEE62" s="159"/>
      <c r="SEF62" s="159"/>
      <c r="SEG62" s="159"/>
      <c r="SEH62" s="159"/>
      <c r="SEI62" s="159"/>
      <c r="SEJ62" s="159"/>
      <c r="SEK62" s="159"/>
      <c r="SEL62" s="159"/>
      <c r="SEM62" s="159"/>
      <c r="SEN62" s="159"/>
      <c r="SEO62" s="159"/>
      <c r="SEP62" s="159"/>
      <c r="SEQ62" s="159"/>
      <c r="SER62" s="159"/>
      <c r="SES62" s="159"/>
      <c r="SET62" s="159"/>
      <c r="SEU62" s="159"/>
      <c r="SEV62" s="159"/>
      <c r="SEW62" s="159"/>
      <c r="SEX62" s="159"/>
      <c r="SEY62" s="159"/>
      <c r="SEZ62" s="159"/>
      <c r="SFA62" s="159"/>
      <c r="SFB62" s="159"/>
      <c r="SFC62" s="159"/>
      <c r="SFD62" s="159"/>
      <c r="SFE62" s="159"/>
      <c r="SFF62" s="159"/>
      <c r="SFG62" s="159"/>
      <c r="SFH62" s="159"/>
      <c r="SFI62" s="159"/>
      <c r="SFJ62" s="159"/>
      <c r="SFK62" s="159"/>
      <c r="SFL62" s="159"/>
      <c r="SFM62" s="159"/>
      <c r="SFN62" s="159"/>
      <c r="SFO62" s="159"/>
      <c r="SFP62" s="159"/>
      <c r="SFQ62" s="159"/>
      <c r="SFR62" s="159"/>
      <c r="SFS62" s="159"/>
      <c r="SFT62" s="159"/>
      <c r="SFU62" s="159"/>
      <c r="SFV62" s="159"/>
      <c r="SFW62" s="159"/>
      <c r="SFX62" s="159"/>
      <c r="SFY62" s="159"/>
      <c r="SFZ62" s="159"/>
      <c r="SGA62" s="159"/>
      <c r="SGB62" s="159"/>
      <c r="SGC62" s="159"/>
      <c r="SGD62" s="159"/>
      <c r="SGE62" s="159"/>
      <c r="SGF62" s="159"/>
      <c r="SGG62" s="159"/>
      <c r="SGH62" s="159"/>
      <c r="SGI62" s="159"/>
      <c r="SGJ62" s="159"/>
      <c r="SGK62" s="159"/>
      <c r="SGL62" s="159"/>
      <c r="SGM62" s="159"/>
      <c r="SGN62" s="159"/>
      <c r="SGO62" s="159"/>
      <c r="SGP62" s="159"/>
      <c r="SGQ62" s="159"/>
      <c r="SGR62" s="159"/>
      <c r="SGS62" s="159"/>
      <c r="SGT62" s="159"/>
      <c r="SGU62" s="159"/>
      <c r="SGV62" s="159"/>
      <c r="SGW62" s="159"/>
      <c r="SGX62" s="159"/>
      <c r="SGY62" s="159"/>
      <c r="SGZ62" s="159"/>
      <c r="SHA62" s="159"/>
      <c r="SHB62" s="159"/>
      <c r="SHC62" s="159"/>
      <c r="SHD62" s="159"/>
      <c r="SHE62" s="159"/>
      <c r="SHF62" s="159"/>
      <c r="SHG62" s="159"/>
      <c r="SHH62" s="159"/>
      <c r="SHI62" s="159"/>
      <c r="SHJ62" s="159"/>
      <c r="SHK62" s="159"/>
      <c r="SHL62" s="159"/>
      <c r="SHM62" s="159"/>
      <c r="SHN62" s="159"/>
      <c r="SHO62" s="159"/>
      <c r="SHP62" s="159"/>
      <c r="SHQ62" s="159"/>
      <c r="SHR62" s="159"/>
      <c r="SHS62" s="159"/>
      <c r="SHT62" s="159"/>
      <c r="SHU62" s="159"/>
      <c r="SHV62" s="159"/>
      <c r="SHW62" s="159"/>
      <c r="SHX62" s="159"/>
      <c r="SHY62" s="159"/>
      <c r="SHZ62" s="159"/>
      <c r="SIA62" s="159"/>
      <c r="SIB62" s="159"/>
      <c r="SIC62" s="159"/>
      <c r="SID62" s="159"/>
      <c r="SIE62" s="159"/>
      <c r="SIF62" s="159"/>
      <c r="SIG62" s="159"/>
      <c r="SIH62" s="159"/>
      <c r="SII62" s="159"/>
      <c r="SIJ62" s="159"/>
      <c r="SIK62" s="159"/>
      <c r="SIL62" s="159"/>
      <c r="SIM62" s="159"/>
      <c r="SIN62" s="159"/>
      <c r="SIO62" s="159"/>
      <c r="SIP62" s="159"/>
      <c r="SIQ62" s="159"/>
      <c r="SIR62" s="159"/>
      <c r="SIS62" s="159"/>
      <c r="SIT62" s="159"/>
      <c r="SIU62" s="159"/>
      <c r="SIV62" s="159"/>
      <c r="SIW62" s="159"/>
      <c r="SIX62" s="159"/>
      <c r="SIY62" s="159"/>
      <c r="SIZ62" s="159"/>
      <c r="SJA62" s="159"/>
      <c r="SJB62" s="159"/>
      <c r="SJC62" s="159"/>
      <c r="SJD62" s="159"/>
      <c r="SJE62" s="159"/>
      <c r="SJF62" s="159"/>
      <c r="SJG62" s="159"/>
      <c r="SJH62" s="159"/>
      <c r="SJI62" s="159"/>
      <c r="SJJ62" s="159"/>
      <c r="SJK62" s="159"/>
      <c r="SJL62" s="159"/>
      <c r="SJM62" s="159"/>
      <c r="SJN62" s="159"/>
      <c r="SJO62" s="159"/>
      <c r="SJP62" s="159"/>
      <c r="SJQ62" s="159"/>
      <c r="SJR62" s="159"/>
      <c r="SJS62" s="159"/>
      <c r="SJT62" s="159"/>
      <c r="SJU62" s="159"/>
      <c r="SJV62" s="159"/>
      <c r="SJW62" s="159"/>
      <c r="SJX62" s="159"/>
      <c r="SJY62" s="159"/>
      <c r="SJZ62" s="159"/>
      <c r="SKA62" s="159"/>
      <c r="SKB62" s="159"/>
      <c r="SKC62" s="159"/>
      <c r="SKD62" s="159"/>
      <c r="SKE62" s="159"/>
      <c r="SKF62" s="159"/>
      <c r="SKG62" s="159"/>
      <c r="SKH62" s="159"/>
      <c r="SKI62" s="159"/>
      <c r="SKJ62" s="159"/>
      <c r="SKK62" s="159"/>
      <c r="SKL62" s="159"/>
      <c r="SKM62" s="159"/>
      <c r="SKN62" s="159"/>
      <c r="SKO62" s="159"/>
      <c r="SKP62" s="159"/>
      <c r="SKQ62" s="159"/>
      <c r="SKR62" s="159"/>
      <c r="SKS62" s="159"/>
      <c r="SKT62" s="159"/>
      <c r="SKU62" s="159"/>
      <c r="SKV62" s="159"/>
      <c r="SKW62" s="159"/>
      <c r="SKX62" s="159"/>
      <c r="SKY62" s="159"/>
      <c r="SKZ62" s="159"/>
      <c r="SLA62" s="159"/>
      <c r="SLB62" s="159"/>
      <c r="SLC62" s="159"/>
      <c r="SLD62" s="159"/>
      <c r="SLE62" s="159"/>
      <c r="SLF62" s="159"/>
      <c r="SLG62" s="159"/>
      <c r="SLH62" s="159"/>
      <c r="SLI62" s="159"/>
      <c r="SLJ62" s="159"/>
      <c r="SLK62" s="159"/>
      <c r="SLL62" s="159"/>
      <c r="SLM62" s="159"/>
      <c r="SLN62" s="159"/>
      <c r="SLO62" s="159"/>
      <c r="SLP62" s="159"/>
      <c r="SLQ62" s="159"/>
      <c r="SLR62" s="159"/>
      <c r="SLS62" s="159"/>
      <c r="SLT62" s="159"/>
      <c r="SLU62" s="159"/>
      <c r="SLV62" s="159"/>
      <c r="SLW62" s="159"/>
      <c r="SLX62" s="159"/>
      <c r="SLY62" s="159"/>
      <c r="SLZ62" s="159"/>
      <c r="SMA62" s="159"/>
      <c r="SMB62" s="159"/>
      <c r="SMC62" s="159"/>
      <c r="SMD62" s="159"/>
      <c r="SME62" s="159"/>
      <c r="SMF62" s="159"/>
      <c r="SMG62" s="159"/>
      <c r="SMH62" s="159"/>
      <c r="SMI62" s="159"/>
      <c r="SMJ62" s="159"/>
      <c r="SMK62" s="159"/>
      <c r="SML62" s="159"/>
      <c r="SMM62" s="159"/>
      <c r="SMN62" s="159"/>
      <c r="SMO62" s="159"/>
      <c r="SMP62" s="159"/>
      <c r="SMQ62" s="159"/>
      <c r="SMR62" s="159"/>
      <c r="SMS62" s="159"/>
      <c r="SMT62" s="159"/>
      <c r="SMU62" s="159"/>
      <c r="SMV62" s="159"/>
      <c r="SMW62" s="159"/>
      <c r="SMX62" s="159"/>
      <c r="SMY62" s="159"/>
      <c r="SMZ62" s="159"/>
      <c r="SNA62" s="159"/>
      <c r="SNB62" s="159"/>
      <c r="SNC62" s="159"/>
      <c r="SND62" s="159"/>
      <c r="SNE62" s="159"/>
      <c r="SNF62" s="159"/>
      <c r="SNG62" s="159"/>
      <c r="SNH62" s="159"/>
      <c r="SNI62" s="159"/>
      <c r="SNJ62" s="159"/>
      <c r="SNK62" s="159"/>
      <c r="SNL62" s="159"/>
      <c r="SNM62" s="159"/>
      <c r="SNN62" s="159"/>
      <c r="SNO62" s="159"/>
      <c r="SNP62" s="159"/>
      <c r="SNQ62" s="159"/>
      <c r="SNR62" s="159"/>
      <c r="SNS62" s="159"/>
      <c r="SNT62" s="159"/>
      <c r="SNU62" s="159"/>
      <c r="SNV62" s="159"/>
      <c r="SNW62" s="159"/>
      <c r="SNX62" s="159"/>
      <c r="SNY62" s="159"/>
      <c r="SNZ62" s="159"/>
      <c r="SOA62" s="159"/>
      <c r="SOB62" s="159"/>
      <c r="SOC62" s="159"/>
      <c r="SOD62" s="159"/>
      <c r="SOE62" s="159"/>
      <c r="SOF62" s="159"/>
      <c r="SOG62" s="159"/>
      <c r="SOH62" s="159"/>
      <c r="SOI62" s="159"/>
      <c r="SOJ62" s="159"/>
      <c r="SOK62" s="159"/>
      <c r="SOL62" s="159"/>
      <c r="SOM62" s="159"/>
      <c r="SON62" s="159"/>
      <c r="SOO62" s="159"/>
      <c r="SOP62" s="159"/>
      <c r="SOQ62" s="159"/>
      <c r="SOR62" s="159"/>
      <c r="SOS62" s="159"/>
      <c r="SOT62" s="159"/>
      <c r="SOU62" s="159"/>
      <c r="SOV62" s="159"/>
      <c r="SOW62" s="159"/>
      <c r="SOX62" s="159"/>
      <c r="SOY62" s="159"/>
      <c r="SOZ62" s="159"/>
      <c r="SPA62" s="159"/>
      <c r="SPB62" s="159"/>
      <c r="SPC62" s="159"/>
      <c r="SPD62" s="159"/>
      <c r="SPE62" s="159"/>
      <c r="SPF62" s="159"/>
      <c r="SPG62" s="159"/>
      <c r="SPH62" s="159"/>
      <c r="SPI62" s="159"/>
      <c r="SPJ62" s="159"/>
      <c r="SPK62" s="159"/>
      <c r="SPL62" s="159"/>
      <c r="SPM62" s="159"/>
      <c r="SPN62" s="159"/>
      <c r="SPO62" s="159"/>
      <c r="SPP62" s="159"/>
      <c r="SPQ62" s="159"/>
      <c r="SPR62" s="159"/>
      <c r="SPS62" s="159"/>
      <c r="SPT62" s="159"/>
      <c r="SPU62" s="159"/>
      <c r="SPV62" s="159"/>
      <c r="SPW62" s="159"/>
      <c r="SPX62" s="159"/>
      <c r="SPY62" s="159"/>
      <c r="SPZ62" s="159"/>
      <c r="SQA62" s="159"/>
      <c r="SQB62" s="159"/>
      <c r="SQC62" s="159"/>
      <c r="SQD62" s="159"/>
      <c r="SQE62" s="159"/>
      <c r="SQF62" s="159"/>
      <c r="SQG62" s="159"/>
      <c r="SQH62" s="159"/>
      <c r="SQI62" s="159"/>
      <c r="SQJ62" s="159"/>
      <c r="SQK62" s="159"/>
      <c r="SQL62" s="159"/>
      <c r="SQM62" s="159"/>
      <c r="SQN62" s="159"/>
      <c r="SQO62" s="159"/>
      <c r="SQP62" s="159"/>
      <c r="SQQ62" s="159"/>
      <c r="SQR62" s="159"/>
      <c r="SQS62" s="159"/>
      <c r="SQT62" s="159"/>
      <c r="SQU62" s="159"/>
      <c r="SQV62" s="159"/>
      <c r="SQW62" s="159"/>
      <c r="SQX62" s="159"/>
      <c r="SQY62" s="159"/>
      <c r="SQZ62" s="159"/>
      <c r="SRA62" s="159"/>
      <c r="SRB62" s="159"/>
      <c r="SRC62" s="159"/>
      <c r="SRD62" s="159"/>
      <c r="SRE62" s="159"/>
      <c r="SRF62" s="159"/>
      <c r="SRG62" s="159"/>
      <c r="SRH62" s="159"/>
      <c r="SRI62" s="159"/>
      <c r="SRJ62" s="159"/>
      <c r="SRK62" s="159"/>
      <c r="SRL62" s="159"/>
      <c r="SRM62" s="159"/>
      <c r="SRN62" s="159"/>
      <c r="SRO62" s="159"/>
      <c r="SRP62" s="159"/>
      <c r="SRQ62" s="159"/>
      <c r="SRR62" s="159"/>
      <c r="SRS62" s="159"/>
      <c r="SRT62" s="159"/>
      <c r="SRU62" s="159"/>
      <c r="SRV62" s="159"/>
      <c r="SRW62" s="159"/>
      <c r="SRX62" s="159"/>
      <c r="SRY62" s="159"/>
      <c r="SRZ62" s="159"/>
      <c r="SSA62" s="159"/>
      <c r="SSB62" s="159"/>
      <c r="SSC62" s="159"/>
      <c r="SSD62" s="159"/>
      <c r="SSE62" s="159"/>
      <c r="SSF62" s="159"/>
      <c r="SSG62" s="159"/>
      <c r="SSH62" s="159"/>
      <c r="SSI62" s="159"/>
      <c r="SSJ62" s="159"/>
      <c r="SSK62" s="159"/>
      <c r="SSL62" s="159"/>
      <c r="SSM62" s="159"/>
      <c r="SSN62" s="159"/>
      <c r="SSO62" s="159"/>
      <c r="SSP62" s="159"/>
      <c r="SSQ62" s="159"/>
      <c r="SSR62" s="159"/>
      <c r="SSS62" s="159"/>
      <c r="SST62" s="159"/>
      <c r="SSU62" s="159"/>
      <c r="SSV62" s="159"/>
      <c r="SSW62" s="159"/>
      <c r="SSX62" s="159"/>
      <c r="SSY62" s="159"/>
      <c r="SSZ62" s="159"/>
      <c r="STA62" s="159"/>
      <c r="STB62" s="159"/>
      <c r="STC62" s="159"/>
      <c r="STD62" s="159"/>
      <c r="STE62" s="159"/>
      <c r="STF62" s="159"/>
      <c r="STG62" s="159"/>
      <c r="STH62" s="159"/>
      <c r="STI62" s="159"/>
      <c r="STJ62" s="159"/>
      <c r="STK62" s="159"/>
      <c r="STL62" s="159"/>
      <c r="STM62" s="159"/>
      <c r="STN62" s="159"/>
      <c r="STO62" s="159"/>
      <c r="STP62" s="159"/>
      <c r="STQ62" s="159"/>
      <c r="STR62" s="159"/>
      <c r="STS62" s="159"/>
      <c r="STT62" s="159"/>
      <c r="STU62" s="159"/>
      <c r="STV62" s="159"/>
      <c r="STW62" s="159"/>
      <c r="STX62" s="159"/>
      <c r="STY62" s="159"/>
      <c r="STZ62" s="159"/>
      <c r="SUA62" s="159"/>
      <c r="SUB62" s="159"/>
      <c r="SUC62" s="159"/>
      <c r="SUD62" s="159"/>
      <c r="SUE62" s="159"/>
      <c r="SUF62" s="159"/>
      <c r="SUG62" s="159"/>
      <c r="SUH62" s="159"/>
      <c r="SUI62" s="159"/>
      <c r="SUJ62" s="159"/>
      <c r="SUK62" s="159"/>
      <c r="SUL62" s="159"/>
      <c r="SUM62" s="159"/>
      <c r="SUN62" s="159"/>
      <c r="SUO62" s="159"/>
      <c r="SUP62" s="159"/>
      <c r="SUQ62" s="159"/>
      <c r="SUR62" s="159"/>
      <c r="SUS62" s="159"/>
      <c r="SUT62" s="159"/>
      <c r="SUU62" s="159"/>
      <c r="SUV62" s="159"/>
      <c r="SUW62" s="159"/>
      <c r="SUX62" s="159"/>
      <c r="SUY62" s="159"/>
      <c r="SUZ62" s="159"/>
      <c r="SVA62" s="159"/>
      <c r="SVB62" s="159"/>
      <c r="SVC62" s="159"/>
      <c r="SVD62" s="159"/>
      <c r="SVE62" s="159"/>
      <c r="SVF62" s="159"/>
      <c r="SVG62" s="159"/>
      <c r="SVH62" s="159"/>
      <c r="SVI62" s="159"/>
      <c r="SVJ62" s="159"/>
      <c r="SVK62" s="159"/>
      <c r="SVL62" s="159"/>
      <c r="SVM62" s="159"/>
      <c r="SVN62" s="159"/>
      <c r="SVO62" s="159"/>
      <c r="SVP62" s="159"/>
      <c r="SVQ62" s="159"/>
      <c r="SVR62" s="159"/>
      <c r="SVS62" s="159"/>
      <c r="SVT62" s="159"/>
      <c r="SVU62" s="159"/>
      <c r="SVV62" s="159"/>
      <c r="SVW62" s="159"/>
      <c r="SVX62" s="159"/>
      <c r="SVY62" s="159"/>
      <c r="SVZ62" s="159"/>
      <c r="SWA62" s="159"/>
      <c r="SWB62" s="159"/>
      <c r="SWC62" s="159"/>
      <c r="SWD62" s="159"/>
      <c r="SWE62" s="159"/>
      <c r="SWF62" s="159"/>
      <c r="SWG62" s="159"/>
      <c r="SWH62" s="159"/>
      <c r="SWI62" s="159"/>
      <c r="SWJ62" s="159"/>
      <c r="SWK62" s="159"/>
      <c r="SWL62" s="159"/>
      <c r="SWM62" s="159"/>
      <c r="SWN62" s="159"/>
      <c r="SWO62" s="159"/>
      <c r="SWP62" s="159"/>
      <c r="SWQ62" s="159"/>
      <c r="SWR62" s="159"/>
      <c r="SWS62" s="159"/>
      <c r="SWT62" s="159"/>
      <c r="SWU62" s="159"/>
      <c r="SWV62" s="159"/>
      <c r="SWW62" s="159"/>
      <c r="SWX62" s="159"/>
      <c r="SWY62" s="159"/>
      <c r="SWZ62" s="159"/>
      <c r="SXA62" s="159"/>
      <c r="SXB62" s="159"/>
      <c r="SXC62" s="159"/>
      <c r="SXD62" s="159"/>
      <c r="SXE62" s="159"/>
      <c r="SXF62" s="159"/>
      <c r="SXG62" s="159"/>
      <c r="SXH62" s="159"/>
      <c r="SXI62" s="159"/>
      <c r="SXJ62" s="159"/>
      <c r="SXK62" s="159"/>
      <c r="SXL62" s="159"/>
      <c r="SXM62" s="159"/>
      <c r="SXN62" s="159"/>
      <c r="SXO62" s="159"/>
      <c r="SXP62" s="159"/>
      <c r="SXQ62" s="159"/>
      <c r="SXR62" s="159"/>
      <c r="SXS62" s="159"/>
      <c r="SXT62" s="159"/>
      <c r="SXU62" s="159"/>
      <c r="SXV62" s="159"/>
      <c r="SXW62" s="159"/>
      <c r="SXX62" s="159"/>
      <c r="SXY62" s="159"/>
      <c r="SXZ62" s="159"/>
      <c r="SYA62" s="159"/>
      <c r="SYB62" s="159"/>
      <c r="SYC62" s="159"/>
      <c r="SYD62" s="159"/>
      <c r="SYE62" s="159"/>
      <c r="SYF62" s="159"/>
      <c r="SYG62" s="159"/>
      <c r="SYH62" s="159"/>
      <c r="SYI62" s="159"/>
      <c r="SYJ62" s="159"/>
      <c r="SYK62" s="159"/>
      <c r="SYL62" s="159"/>
      <c r="SYM62" s="159"/>
      <c r="SYN62" s="159"/>
      <c r="SYO62" s="159"/>
      <c r="SYP62" s="159"/>
      <c r="SYQ62" s="159"/>
      <c r="SYR62" s="159"/>
      <c r="SYS62" s="159"/>
      <c r="SYT62" s="159"/>
      <c r="SYU62" s="159"/>
      <c r="SYV62" s="159"/>
      <c r="SYW62" s="159"/>
      <c r="SYX62" s="159"/>
      <c r="SYY62" s="159"/>
      <c r="SYZ62" s="159"/>
      <c r="SZA62" s="159"/>
      <c r="SZB62" s="159"/>
      <c r="SZC62" s="159"/>
      <c r="SZD62" s="159"/>
      <c r="SZE62" s="159"/>
      <c r="SZF62" s="159"/>
      <c r="SZG62" s="159"/>
      <c r="SZH62" s="159"/>
      <c r="SZI62" s="159"/>
      <c r="SZJ62" s="159"/>
      <c r="SZK62" s="159"/>
      <c r="SZL62" s="159"/>
      <c r="SZM62" s="159"/>
      <c r="SZN62" s="159"/>
      <c r="SZO62" s="159"/>
      <c r="SZP62" s="159"/>
      <c r="SZQ62" s="159"/>
      <c r="SZR62" s="159"/>
      <c r="SZS62" s="159"/>
      <c r="SZT62" s="159"/>
      <c r="SZU62" s="159"/>
      <c r="SZV62" s="159"/>
      <c r="SZW62" s="159"/>
      <c r="SZX62" s="159"/>
      <c r="SZY62" s="159"/>
      <c r="SZZ62" s="159"/>
      <c r="TAA62" s="159"/>
      <c r="TAB62" s="159"/>
      <c r="TAC62" s="159"/>
      <c r="TAD62" s="159"/>
      <c r="TAE62" s="159"/>
      <c r="TAF62" s="159"/>
      <c r="TAG62" s="159"/>
      <c r="TAH62" s="159"/>
      <c r="TAI62" s="159"/>
      <c r="TAJ62" s="159"/>
      <c r="TAK62" s="159"/>
      <c r="TAL62" s="159"/>
      <c r="TAM62" s="159"/>
      <c r="TAN62" s="159"/>
      <c r="TAO62" s="159"/>
      <c r="TAP62" s="159"/>
      <c r="TAQ62" s="159"/>
      <c r="TAR62" s="159"/>
      <c r="TAS62" s="159"/>
      <c r="TAT62" s="159"/>
      <c r="TAU62" s="159"/>
      <c r="TAV62" s="159"/>
      <c r="TAW62" s="159"/>
      <c r="TAX62" s="159"/>
      <c r="TAY62" s="159"/>
      <c r="TAZ62" s="159"/>
      <c r="TBA62" s="159"/>
      <c r="TBB62" s="159"/>
      <c r="TBC62" s="159"/>
      <c r="TBD62" s="159"/>
      <c r="TBE62" s="159"/>
      <c r="TBF62" s="159"/>
      <c r="TBG62" s="159"/>
      <c r="TBH62" s="159"/>
      <c r="TBI62" s="159"/>
      <c r="TBJ62" s="159"/>
      <c r="TBK62" s="159"/>
      <c r="TBL62" s="159"/>
      <c r="TBM62" s="159"/>
      <c r="TBN62" s="159"/>
      <c r="TBO62" s="159"/>
      <c r="TBP62" s="159"/>
      <c r="TBQ62" s="159"/>
      <c r="TBR62" s="159"/>
      <c r="TBS62" s="159"/>
      <c r="TBT62" s="159"/>
      <c r="TBU62" s="159"/>
      <c r="TBV62" s="159"/>
      <c r="TBW62" s="159"/>
      <c r="TBX62" s="159"/>
      <c r="TBY62" s="159"/>
      <c r="TBZ62" s="159"/>
      <c r="TCA62" s="159"/>
      <c r="TCB62" s="159"/>
      <c r="TCC62" s="159"/>
      <c r="TCD62" s="159"/>
      <c r="TCE62" s="159"/>
      <c r="TCF62" s="159"/>
      <c r="TCG62" s="159"/>
      <c r="TCH62" s="159"/>
      <c r="TCI62" s="159"/>
      <c r="TCJ62" s="159"/>
      <c r="TCK62" s="159"/>
      <c r="TCL62" s="159"/>
      <c r="TCM62" s="159"/>
      <c r="TCN62" s="159"/>
      <c r="TCO62" s="159"/>
      <c r="TCP62" s="159"/>
      <c r="TCQ62" s="159"/>
      <c r="TCR62" s="159"/>
      <c r="TCS62" s="159"/>
      <c r="TCT62" s="159"/>
      <c r="TCU62" s="159"/>
      <c r="TCV62" s="159"/>
      <c r="TCW62" s="159"/>
      <c r="TCX62" s="159"/>
      <c r="TCY62" s="159"/>
      <c r="TCZ62" s="159"/>
      <c r="TDA62" s="159"/>
      <c r="TDB62" s="159"/>
      <c r="TDC62" s="159"/>
      <c r="TDD62" s="159"/>
      <c r="TDE62" s="159"/>
      <c r="TDF62" s="159"/>
      <c r="TDG62" s="159"/>
      <c r="TDH62" s="159"/>
      <c r="TDI62" s="159"/>
      <c r="TDJ62" s="159"/>
      <c r="TDK62" s="159"/>
      <c r="TDL62" s="159"/>
      <c r="TDM62" s="159"/>
      <c r="TDN62" s="159"/>
      <c r="TDO62" s="159"/>
      <c r="TDP62" s="159"/>
      <c r="TDQ62" s="159"/>
      <c r="TDR62" s="159"/>
      <c r="TDS62" s="159"/>
      <c r="TDT62" s="159"/>
      <c r="TDU62" s="159"/>
      <c r="TDV62" s="159"/>
      <c r="TDW62" s="159"/>
      <c r="TDX62" s="159"/>
      <c r="TDY62" s="159"/>
      <c r="TDZ62" s="159"/>
      <c r="TEA62" s="159"/>
      <c r="TEB62" s="159"/>
      <c r="TEC62" s="159"/>
      <c r="TED62" s="159"/>
      <c r="TEE62" s="159"/>
      <c r="TEF62" s="159"/>
      <c r="TEG62" s="159"/>
      <c r="TEH62" s="159"/>
      <c r="TEI62" s="159"/>
      <c r="TEJ62" s="159"/>
      <c r="TEK62" s="159"/>
      <c r="TEL62" s="159"/>
      <c r="TEM62" s="159"/>
      <c r="TEN62" s="159"/>
      <c r="TEO62" s="159"/>
      <c r="TEP62" s="159"/>
      <c r="TEQ62" s="159"/>
      <c r="TER62" s="159"/>
      <c r="TES62" s="159"/>
      <c r="TET62" s="159"/>
      <c r="TEU62" s="159"/>
      <c r="TEV62" s="159"/>
      <c r="TEW62" s="159"/>
      <c r="TEX62" s="159"/>
      <c r="TEY62" s="159"/>
      <c r="TEZ62" s="159"/>
      <c r="TFA62" s="159"/>
      <c r="TFB62" s="159"/>
      <c r="TFC62" s="159"/>
      <c r="TFD62" s="159"/>
      <c r="TFE62" s="159"/>
      <c r="TFF62" s="159"/>
      <c r="TFG62" s="159"/>
      <c r="TFH62" s="159"/>
      <c r="TFI62" s="159"/>
      <c r="TFJ62" s="159"/>
      <c r="TFK62" s="159"/>
      <c r="TFL62" s="159"/>
      <c r="TFM62" s="159"/>
      <c r="TFN62" s="159"/>
      <c r="TFO62" s="159"/>
      <c r="TFP62" s="159"/>
      <c r="TFQ62" s="159"/>
      <c r="TFR62" s="159"/>
      <c r="TFS62" s="159"/>
      <c r="TFT62" s="159"/>
      <c r="TFU62" s="159"/>
      <c r="TFV62" s="159"/>
      <c r="TFW62" s="159"/>
      <c r="TFX62" s="159"/>
      <c r="TFY62" s="159"/>
      <c r="TFZ62" s="159"/>
      <c r="TGA62" s="159"/>
      <c r="TGB62" s="159"/>
      <c r="TGC62" s="159"/>
      <c r="TGD62" s="159"/>
      <c r="TGE62" s="159"/>
      <c r="TGF62" s="159"/>
      <c r="TGG62" s="159"/>
      <c r="TGH62" s="159"/>
      <c r="TGI62" s="159"/>
      <c r="TGJ62" s="159"/>
      <c r="TGK62" s="159"/>
      <c r="TGL62" s="159"/>
      <c r="TGM62" s="159"/>
      <c r="TGN62" s="159"/>
      <c r="TGO62" s="159"/>
      <c r="TGP62" s="159"/>
      <c r="TGQ62" s="159"/>
      <c r="TGR62" s="159"/>
      <c r="TGS62" s="159"/>
      <c r="TGT62" s="159"/>
      <c r="TGU62" s="159"/>
      <c r="TGV62" s="159"/>
      <c r="TGW62" s="159"/>
      <c r="TGX62" s="159"/>
      <c r="TGY62" s="159"/>
      <c r="TGZ62" s="159"/>
      <c r="THA62" s="159"/>
      <c r="THB62" s="159"/>
      <c r="THC62" s="159"/>
      <c r="THD62" s="159"/>
      <c r="THE62" s="159"/>
      <c r="THF62" s="159"/>
      <c r="THG62" s="159"/>
      <c r="THH62" s="159"/>
      <c r="THI62" s="159"/>
      <c r="THJ62" s="159"/>
      <c r="THK62" s="159"/>
      <c r="THL62" s="159"/>
      <c r="THM62" s="159"/>
      <c r="THN62" s="159"/>
      <c r="THO62" s="159"/>
      <c r="THP62" s="159"/>
      <c r="THQ62" s="159"/>
      <c r="THR62" s="159"/>
      <c r="THS62" s="159"/>
      <c r="THT62" s="159"/>
      <c r="THU62" s="159"/>
      <c r="THV62" s="159"/>
      <c r="THW62" s="159"/>
      <c r="THX62" s="159"/>
      <c r="THY62" s="159"/>
      <c r="THZ62" s="159"/>
      <c r="TIA62" s="159"/>
      <c r="TIB62" s="159"/>
      <c r="TIC62" s="159"/>
      <c r="TID62" s="159"/>
      <c r="TIE62" s="159"/>
      <c r="TIF62" s="159"/>
      <c r="TIG62" s="159"/>
      <c r="TIH62" s="159"/>
      <c r="TII62" s="159"/>
      <c r="TIJ62" s="159"/>
      <c r="TIK62" s="159"/>
      <c r="TIL62" s="159"/>
      <c r="TIM62" s="159"/>
      <c r="TIN62" s="159"/>
      <c r="TIO62" s="159"/>
      <c r="TIP62" s="159"/>
      <c r="TIQ62" s="159"/>
      <c r="TIR62" s="159"/>
      <c r="TIS62" s="159"/>
      <c r="TIT62" s="159"/>
      <c r="TIU62" s="159"/>
      <c r="TIV62" s="159"/>
      <c r="TIW62" s="159"/>
      <c r="TIX62" s="159"/>
      <c r="TIY62" s="159"/>
      <c r="TIZ62" s="159"/>
      <c r="TJA62" s="159"/>
      <c r="TJB62" s="159"/>
      <c r="TJC62" s="159"/>
      <c r="TJD62" s="159"/>
      <c r="TJE62" s="159"/>
      <c r="TJF62" s="159"/>
      <c r="TJG62" s="159"/>
      <c r="TJH62" s="159"/>
      <c r="TJI62" s="159"/>
      <c r="TJJ62" s="159"/>
      <c r="TJK62" s="159"/>
      <c r="TJL62" s="159"/>
      <c r="TJM62" s="159"/>
      <c r="TJN62" s="159"/>
      <c r="TJO62" s="159"/>
      <c r="TJP62" s="159"/>
      <c r="TJQ62" s="159"/>
      <c r="TJR62" s="159"/>
      <c r="TJS62" s="159"/>
      <c r="TJT62" s="159"/>
      <c r="TJU62" s="159"/>
      <c r="TJV62" s="159"/>
      <c r="TJW62" s="159"/>
      <c r="TJX62" s="159"/>
      <c r="TJY62" s="159"/>
      <c r="TJZ62" s="159"/>
      <c r="TKA62" s="159"/>
      <c r="TKB62" s="159"/>
      <c r="TKC62" s="159"/>
      <c r="TKD62" s="159"/>
      <c r="TKE62" s="159"/>
      <c r="TKF62" s="159"/>
      <c r="TKG62" s="159"/>
      <c r="TKH62" s="159"/>
      <c r="TKI62" s="159"/>
      <c r="TKJ62" s="159"/>
      <c r="TKK62" s="159"/>
      <c r="TKL62" s="159"/>
      <c r="TKM62" s="159"/>
      <c r="TKN62" s="159"/>
      <c r="TKO62" s="159"/>
      <c r="TKP62" s="159"/>
      <c r="TKQ62" s="159"/>
      <c r="TKR62" s="159"/>
      <c r="TKS62" s="159"/>
      <c r="TKT62" s="159"/>
      <c r="TKU62" s="159"/>
      <c r="TKV62" s="159"/>
      <c r="TKW62" s="159"/>
      <c r="TKX62" s="159"/>
      <c r="TKY62" s="159"/>
      <c r="TKZ62" s="159"/>
      <c r="TLA62" s="159"/>
      <c r="TLB62" s="159"/>
      <c r="TLC62" s="159"/>
      <c r="TLD62" s="159"/>
      <c r="TLE62" s="159"/>
      <c r="TLF62" s="159"/>
      <c r="TLG62" s="159"/>
      <c r="TLH62" s="159"/>
      <c r="TLI62" s="159"/>
      <c r="TLJ62" s="159"/>
      <c r="TLK62" s="159"/>
      <c r="TLL62" s="159"/>
      <c r="TLM62" s="159"/>
      <c r="TLN62" s="159"/>
      <c r="TLO62" s="159"/>
      <c r="TLP62" s="159"/>
      <c r="TLQ62" s="159"/>
      <c r="TLR62" s="159"/>
      <c r="TLS62" s="159"/>
      <c r="TLT62" s="159"/>
      <c r="TLU62" s="159"/>
      <c r="TLV62" s="159"/>
      <c r="TLW62" s="159"/>
      <c r="TLX62" s="159"/>
      <c r="TLY62" s="159"/>
      <c r="TLZ62" s="159"/>
      <c r="TMA62" s="159"/>
      <c r="TMB62" s="159"/>
      <c r="TMC62" s="159"/>
      <c r="TMD62" s="159"/>
      <c r="TME62" s="159"/>
      <c r="TMF62" s="159"/>
      <c r="TMG62" s="159"/>
      <c r="TMH62" s="159"/>
      <c r="TMI62" s="159"/>
      <c r="TMJ62" s="159"/>
      <c r="TMK62" s="159"/>
      <c r="TML62" s="159"/>
      <c r="TMM62" s="159"/>
      <c r="TMN62" s="159"/>
      <c r="TMO62" s="159"/>
      <c r="TMP62" s="159"/>
      <c r="TMQ62" s="159"/>
      <c r="TMR62" s="159"/>
      <c r="TMS62" s="159"/>
      <c r="TMT62" s="159"/>
      <c r="TMU62" s="159"/>
      <c r="TMV62" s="159"/>
      <c r="TMW62" s="159"/>
      <c r="TMX62" s="159"/>
      <c r="TMY62" s="159"/>
      <c r="TMZ62" s="159"/>
      <c r="TNA62" s="159"/>
      <c r="TNB62" s="159"/>
      <c r="TNC62" s="159"/>
      <c r="TND62" s="159"/>
      <c r="TNE62" s="159"/>
      <c r="TNF62" s="159"/>
      <c r="TNG62" s="159"/>
      <c r="TNH62" s="159"/>
      <c r="TNI62" s="159"/>
      <c r="TNJ62" s="159"/>
      <c r="TNK62" s="159"/>
      <c r="TNL62" s="159"/>
      <c r="TNM62" s="159"/>
      <c r="TNN62" s="159"/>
      <c r="TNO62" s="159"/>
      <c r="TNP62" s="159"/>
      <c r="TNQ62" s="159"/>
      <c r="TNR62" s="159"/>
      <c r="TNS62" s="159"/>
      <c r="TNT62" s="159"/>
      <c r="TNU62" s="159"/>
      <c r="TNV62" s="159"/>
      <c r="TNW62" s="159"/>
      <c r="TNX62" s="159"/>
      <c r="TNY62" s="159"/>
      <c r="TNZ62" s="159"/>
      <c r="TOA62" s="159"/>
      <c r="TOB62" s="159"/>
      <c r="TOC62" s="159"/>
      <c r="TOD62" s="159"/>
      <c r="TOE62" s="159"/>
      <c r="TOF62" s="159"/>
      <c r="TOG62" s="159"/>
      <c r="TOH62" s="159"/>
      <c r="TOI62" s="159"/>
      <c r="TOJ62" s="159"/>
      <c r="TOK62" s="159"/>
      <c r="TOL62" s="159"/>
      <c r="TOM62" s="159"/>
      <c r="TON62" s="159"/>
      <c r="TOO62" s="159"/>
      <c r="TOP62" s="159"/>
      <c r="TOQ62" s="159"/>
      <c r="TOR62" s="159"/>
      <c r="TOS62" s="159"/>
      <c r="TOT62" s="159"/>
      <c r="TOU62" s="159"/>
      <c r="TOV62" s="159"/>
      <c r="TOW62" s="159"/>
      <c r="TOX62" s="159"/>
      <c r="TOY62" s="159"/>
      <c r="TOZ62" s="159"/>
      <c r="TPA62" s="159"/>
      <c r="TPB62" s="159"/>
      <c r="TPC62" s="159"/>
      <c r="TPD62" s="159"/>
      <c r="TPE62" s="159"/>
      <c r="TPF62" s="159"/>
      <c r="TPG62" s="159"/>
      <c r="TPH62" s="159"/>
      <c r="TPI62" s="159"/>
      <c r="TPJ62" s="159"/>
      <c r="TPK62" s="159"/>
      <c r="TPL62" s="159"/>
      <c r="TPM62" s="159"/>
      <c r="TPN62" s="159"/>
      <c r="TPO62" s="159"/>
      <c r="TPP62" s="159"/>
      <c r="TPQ62" s="159"/>
      <c r="TPR62" s="159"/>
      <c r="TPS62" s="159"/>
      <c r="TPT62" s="159"/>
      <c r="TPU62" s="159"/>
      <c r="TPV62" s="159"/>
      <c r="TPW62" s="159"/>
      <c r="TPX62" s="159"/>
      <c r="TPY62" s="159"/>
      <c r="TPZ62" s="159"/>
      <c r="TQA62" s="159"/>
      <c r="TQB62" s="159"/>
      <c r="TQC62" s="159"/>
      <c r="TQD62" s="159"/>
      <c r="TQE62" s="159"/>
      <c r="TQF62" s="159"/>
      <c r="TQG62" s="159"/>
      <c r="TQH62" s="159"/>
      <c r="TQI62" s="159"/>
      <c r="TQJ62" s="159"/>
      <c r="TQK62" s="159"/>
      <c r="TQL62" s="159"/>
      <c r="TQM62" s="159"/>
      <c r="TQN62" s="159"/>
      <c r="TQO62" s="159"/>
      <c r="TQP62" s="159"/>
      <c r="TQQ62" s="159"/>
      <c r="TQR62" s="159"/>
      <c r="TQS62" s="159"/>
      <c r="TQT62" s="159"/>
      <c r="TQU62" s="159"/>
      <c r="TQV62" s="159"/>
      <c r="TQW62" s="159"/>
      <c r="TQX62" s="159"/>
      <c r="TQY62" s="159"/>
      <c r="TQZ62" s="159"/>
      <c r="TRA62" s="159"/>
      <c r="TRB62" s="159"/>
      <c r="TRC62" s="159"/>
      <c r="TRD62" s="159"/>
      <c r="TRE62" s="159"/>
      <c r="TRF62" s="159"/>
      <c r="TRG62" s="159"/>
      <c r="TRH62" s="159"/>
      <c r="TRI62" s="159"/>
      <c r="TRJ62" s="159"/>
      <c r="TRK62" s="159"/>
      <c r="TRL62" s="159"/>
      <c r="TRM62" s="159"/>
      <c r="TRN62" s="159"/>
      <c r="TRO62" s="159"/>
      <c r="TRP62" s="159"/>
      <c r="TRQ62" s="159"/>
      <c r="TRR62" s="159"/>
      <c r="TRS62" s="159"/>
      <c r="TRT62" s="159"/>
      <c r="TRU62" s="159"/>
      <c r="TRV62" s="159"/>
      <c r="TRW62" s="159"/>
      <c r="TRX62" s="159"/>
      <c r="TRY62" s="159"/>
      <c r="TRZ62" s="159"/>
      <c r="TSA62" s="159"/>
      <c r="TSB62" s="159"/>
      <c r="TSC62" s="159"/>
      <c r="TSD62" s="159"/>
      <c r="TSE62" s="159"/>
      <c r="TSF62" s="159"/>
      <c r="TSG62" s="159"/>
      <c r="TSH62" s="159"/>
      <c r="TSI62" s="159"/>
      <c r="TSJ62" s="159"/>
      <c r="TSK62" s="159"/>
      <c r="TSL62" s="159"/>
      <c r="TSM62" s="159"/>
      <c r="TSN62" s="159"/>
      <c r="TSO62" s="159"/>
      <c r="TSP62" s="159"/>
      <c r="TSQ62" s="159"/>
      <c r="TSR62" s="159"/>
      <c r="TSS62" s="159"/>
      <c r="TST62" s="159"/>
      <c r="TSU62" s="159"/>
      <c r="TSV62" s="159"/>
      <c r="TSW62" s="159"/>
      <c r="TSX62" s="159"/>
      <c r="TSY62" s="159"/>
      <c r="TSZ62" s="159"/>
      <c r="TTA62" s="159"/>
      <c r="TTB62" s="159"/>
      <c r="TTC62" s="159"/>
      <c r="TTD62" s="159"/>
      <c r="TTE62" s="159"/>
      <c r="TTF62" s="159"/>
      <c r="TTG62" s="159"/>
      <c r="TTH62" s="159"/>
      <c r="TTI62" s="159"/>
      <c r="TTJ62" s="159"/>
      <c r="TTK62" s="159"/>
      <c r="TTL62" s="159"/>
      <c r="TTM62" s="159"/>
      <c r="TTN62" s="159"/>
      <c r="TTO62" s="159"/>
      <c r="TTP62" s="159"/>
      <c r="TTQ62" s="159"/>
      <c r="TTR62" s="159"/>
      <c r="TTS62" s="159"/>
      <c r="TTT62" s="159"/>
      <c r="TTU62" s="159"/>
      <c r="TTV62" s="159"/>
      <c r="TTW62" s="159"/>
      <c r="TTX62" s="159"/>
      <c r="TTY62" s="159"/>
      <c r="TTZ62" s="159"/>
      <c r="TUA62" s="159"/>
      <c r="TUB62" s="159"/>
      <c r="TUC62" s="159"/>
      <c r="TUD62" s="159"/>
      <c r="TUE62" s="159"/>
      <c r="TUF62" s="159"/>
      <c r="TUG62" s="159"/>
      <c r="TUH62" s="159"/>
      <c r="TUI62" s="159"/>
      <c r="TUJ62" s="159"/>
      <c r="TUK62" s="159"/>
      <c r="TUL62" s="159"/>
      <c r="TUM62" s="159"/>
      <c r="TUN62" s="159"/>
      <c r="TUO62" s="159"/>
      <c r="TUP62" s="159"/>
      <c r="TUQ62" s="159"/>
      <c r="TUR62" s="159"/>
      <c r="TUS62" s="159"/>
      <c r="TUT62" s="159"/>
      <c r="TUU62" s="159"/>
      <c r="TUV62" s="159"/>
      <c r="TUW62" s="159"/>
      <c r="TUX62" s="159"/>
      <c r="TUY62" s="159"/>
      <c r="TUZ62" s="159"/>
      <c r="TVA62" s="159"/>
      <c r="TVB62" s="159"/>
      <c r="TVC62" s="159"/>
      <c r="TVD62" s="159"/>
      <c r="TVE62" s="159"/>
      <c r="TVF62" s="159"/>
      <c r="TVG62" s="159"/>
      <c r="TVH62" s="159"/>
      <c r="TVI62" s="159"/>
      <c r="TVJ62" s="159"/>
      <c r="TVK62" s="159"/>
      <c r="TVL62" s="159"/>
      <c r="TVM62" s="159"/>
      <c r="TVN62" s="159"/>
      <c r="TVO62" s="159"/>
      <c r="TVP62" s="159"/>
      <c r="TVQ62" s="159"/>
      <c r="TVR62" s="159"/>
      <c r="TVS62" s="159"/>
      <c r="TVT62" s="159"/>
      <c r="TVU62" s="159"/>
      <c r="TVV62" s="159"/>
      <c r="TVW62" s="159"/>
      <c r="TVX62" s="159"/>
      <c r="TVY62" s="159"/>
      <c r="TVZ62" s="159"/>
      <c r="TWA62" s="159"/>
      <c r="TWB62" s="159"/>
      <c r="TWC62" s="159"/>
      <c r="TWD62" s="159"/>
      <c r="TWE62" s="159"/>
      <c r="TWF62" s="159"/>
      <c r="TWG62" s="159"/>
      <c r="TWH62" s="159"/>
      <c r="TWI62" s="159"/>
      <c r="TWJ62" s="159"/>
      <c r="TWK62" s="159"/>
      <c r="TWL62" s="159"/>
      <c r="TWM62" s="159"/>
      <c r="TWN62" s="159"/>
      <c r="TWO62" s="159"/>
      <c r="TWP62" s="159"/>
      <c r="TWQ62" s="159"/>
      <c r="TWR62" s="159"/>
      <c r="TWS62" s="159"/>
      <c r="TWT62" s="159"/>
      <c r="TWU62" s="159"/>
      <c r="TWV62" s="159"/>
      <c r="TWW62" s="159"/>
      <c r="TWX62" s="159"/>
      <c r="TWY62" s="159"/>
      <c r="TWZ62" s="159"/>
      <c r="TXA62" s="159"/>
      <c r="TXB62" s="159"/>
      <c r="TXC62" s="159"/>
      <c r="TXD62" s="159"/>
      <c r="TXE62" s="159"/>
      <c r="TXF62" s="159"/>
      <c r="TXG62" s="159"/>
      <c r="TXH62" s="159"/>
      <c r="TXI62" s="159"/>
      <c r="TXJ62" s="159"/>
      <c r="TXK62" s="159"/>
      <c r="TXL62" s="159"/>
      <c r="TXM62" s="159"/>
      <c r="TXN62" s="159"/>
      <c r="TXO62" s="159"/>
      <c r="TXP62" s="159"/>
      <c r="TXQ62" s="159"/>
      <c r="TXR62" s="159"/>
      <c r="TXS62" s="159"/>
      <c r="TXT62" s="159"/>
      <c r="TXU62" s="159"/>
      <c r="TXV62" s="159"/>
      <c r="TXW62" s="159"/>
      <c r="TXX62" s="159"/>
      <c r="TXY62" s="159"/>
      <c r="TXZ62" s="159"/>
      <c r="TYA62" s="159"/>
      <c r="TYB62" s="159"/>
      <c r="TYC62" s="159"/>
      <c r="TYD62" s="159"/>
      <c r="TYE62" s="159"/>
      <c r="TYF62" s="159"/>
      <c r="TYG62" s="159"/>
      <c r="TYH62" s="159"/>
      <c r="TYI62" s="159"/>
      <c r="TYJ62" s="159"/>
      <c r="TYK62" s="159"/>
      <c r="TYL62" s="159"/>
      <c r="TYM62" s="159"/>
      <c r="TYN62" s="159"/>
      <c r="TYO62" s="159"/>
      <c r="TYP62" s="159"/>
      <c r="TYQ62" s="159"/>
      <c r="TYR62" s="159"/>
      <c r="TYS62" s="159"/>
      <c r="TYT62" s="159"/>
      <c r="TYU62" s="159"/>
      <c r="TYV62" s="159"/>
      <c r="TYW62" s="159"/>
      <c r="TYX62" s="159"/>
      <c r="TYY62" s="159"/>
      <c r="TYZ62" s="159"/>
      <c r="TZA62" s="159"/>
      <c r="TZB62" s="159"/>
      <c r="TZC62" s="159"/>
      <c r="TZD62" s="159"/>
      <c r="TZE62" s="159"/>
      <c r="TZF62" s="159"/>
      <c r="TZG62" s="159"/>
      <c r="TZH62" s="159"/>
      <c r="TZI62" s="159"/>
      <c r="TZJ62" s="159"/>
      <c r="TZK62" s="159"/>
      <c r="TZL62" s="159"/>
      <c r="TZM62" s="159"/>
      <c r="TZN62" s="159"/>
      <c r="TZO62" s="159"/>
      <c r="TZP62" s="159"/>
      <c r="TZQ62" s="159"/>
      <c r="TZR62" s="159"/>
      <c r="TZS62" s="159"/>
      <c r="TZT62" s="159"/>
      <c r="TZU62" s="159"/>
      <c r="TZV62" s="159"/>
      <c r="TZW62" s="159"/>
      <c r="TZX62" s="159"/>
      <c r="TZY62" s="159"/>
      <c r="TZZ62" s="159"/>
      <c r="UAA62" s="159"/>
      <c r="UAB62" s="159"/>
      <c r="UAC62" s="159"/>
      <c r="UAD62" s="159"/>
      <c r="UAE62" s="159"/>
      <c r="UAF62" s="159"/>
      <c r="UAG62" s="159"/>
      <c r="UAH62" s="159"/>
      <c r="UAI62" s="159"/>
      <c r="UAJ62" s="159"/>
      <c r="UAK62" s="159"/>
      <c r="UAL62" s="159"/>
      <c r="UAM62" s="159"/>
      <c r="UAN62" s="159"/>
      <c r="UAO62" s="159"/>
      <c r="UAP62" s="159"/>
      <c r="UAQ62" s="159"/>
      <c r="UAR62" s="159"/>
      <c r="UAS62" s="159"/>
      <c r="UAT62" s="159"/>
      <c r="UAU62" s="159"/>
      <c r="UAV62" s="159"/>
      <c r="UAW62" s="159"/>
      <c r="UAX62" s="159"/>
      <c r="UAY62" s="159"/>
      <c r="UAZ62" s="159"/>
      <c r="UBA62" s="159"/>
      <c r="UBB62" s="159"/>
      <c r="UBC62" s="159"/>
      <c r="UBD62" s="159"/>
      <c r="UBE62" s="159"/>
      <c r="UBF62" s="159"/>
      <c r="UBG62" s="159"/>
      <c r="UBH62" s="159"/>
      <c r="UBI62" s="159"/>
      <c r="UBJ62" s="159"/>
      <c r="UBK62" s="159"/>
      <c r="UBL62" s="159"/>
      <c r="UBM62" s="159"/>
      <c r="UBN62" s="159"/>
      <c r="UBO62" s="159"/>
      <c r="UBP62" s="159"/>
      <c r="UBQ62" s="159"/>
      <c r="UBR62" s="159"/>
      <c r="UBS62" s="159"/>
      <c r="UBT62" s="159"/>
      <c r="UBU62" s="159"/>
      <c r="UBV62" s="159"/>
      <c r="UBW62" s="159"/>
      <c r="UBX62" s="159"/>
      <c r="UBY62" s="159"/>
      <c r="UBZ62" s="159"/>
      <c r="UCA62" s="159"/>
      <c r="UCB62" s="159"/>
      <c r="UCC62" s="159"/>
      <c r="UCD62" s="159"/>
      <c r="UCE62" s="159"/>
      <c r="UCF62" s="159"/>
      <c r="UCG62" s="159"/>
      <c r="UCH62" s="159"/>
      <c r="UCI62" s="159"/>
      <c r="UCJ62" s="159"/>
      <c r="UCK62" s="159"/>
      <c r="UCL62" s="159"/>
      <c r="UCM62" s="159"/>
      <c r="UCN62" s="159"/>
      <c r="UCO62" s="159"/>
      <c r="UCP62" s="159"/>
      <c r="UCQ62" s="159"/>
      <c r="UCR62" s="159"/>
      <c r="UCS62" s="159"/>
      <c r="UCT62" s="159"/>
      <c r="UCU62" s="159"/>
      <c r="UCV62" s="159"/>
      <c r="UCW62" s="159"/>
      <c r="UCX62" s="159"/>
      <c r="UCY62" s="159"/>
      <c r="UCZ62" s="159"/>
      <c r="UDA62" s="159"/>
      <c r="UDB62" s="159"/>
      <c r="UDC62" s="159"/>
      <c r="UDD62" s="159"/>
      <c r="UDE62" s="159"/>
      <c r="UDF62" s="159"/>
      <c r="UDG62" s="159"/>
      <c r="UDH62" s="159"/>
      <c r="UDI62" s="159"/>
      <c r="UDJ62" s="159"/>
      <c r="UDK62" s="159"/>
      <c r="UDL62" s="159"/>
      <c r="UDM62" s="159"/>
      <c r="UDN62" s="159"/>
      <c r="UDO62" s="159"/>
      <c r="UDP62" s="159"/>
      <c r="UDQ62" s="159"/>
      <c r="UDR62" s="159"/>
      <c r="UDS62" s="159"/>
      <c r="UDT62" s="159"/>
      <c r="UDU62" s="159"/>
      <c r="UDV62" s="159"/>
      <c r="UDW62" s="159"/>
      <c r="UDX62" s="159"/>
      <c r="UDY62" s="159"/>
      <c r="UDZ62" s="159"/>
      <c r="UEA62" s="159"/>
      <c r="UEB62" s="159"/>
      <c r="UEC62" s="159"/>
      <c r="UED62" s="159"/>
      <c r="UEE62" s="159"/>
      <c r="UEF62" s="159"/>
      <c r="UEG62" s="159"/>
      <c r="UEH62" s="159"/>
      <c r="UEI62" s="159"/>
      <c r="UEJ62" s="159"/>
      <c r="UEK62" s="159"/>
      <c r="UEL62" s="159"/>
      <c r="UEM62" s="159"/>
      <c r="UEN62" s="159"/>
      <c r="UEO62" s="159"/>
      <c r="UEP62" s="159"/>
      <c r="UEQ62" s="159"/>
      <c r="UER62" s="159"/>
      <c r="UES62" s="159"/>
      <c r="UET62" s="159"/>
      <c r="UEU62" s="159"/>
      <c r="UEV62" s="159"/>
      <c r="UEW62" s="159"/>
      <c r="UEX62" s="159"/>
      <c r="UEY62" s="159"/>
      <c r="UEZ62" s="159"/>
      <c r="UFA62" s="159"/>
      <c r="UFB62" s="159"/>
      <c r="UFC62" s="159"/>
      <c r="UFD62" s="159"/>
      <c r="UFE62" s="159"/>
      <c r="UFF62" s="159"/>
      <c r="UFG62" s="159"/>
      <c r="UFH62" s="159"/>
      <c r="UFI62" s="159"/>
      <c r="UFJ62" s="159"/>
      <c r="UFK62" s="159"/>
      <c r="UFL62" s="159"/>
      <c r="UFM62" s="159"/>
      <c r="UFN62" s="159"/>
      <c r="UFO62" s="159"/>
      <c r="UFP62" s="159"/>
      <c r="UFQ62" s="159"/>
      <c r="UFR62" s="159"/>
      <c r="UFS62" s="159"/>
      <c r="UFT62" s="159"/>
      <c r="UFU62" s="159"/>
      <c r="UFV62" s="159"/>
      <c r="UFW62" s="159"/>
      <c r="UFX62" s="159"/>
      <c r="UFY62" s="159"/>
      <c r="UFZ62" s="159"/>
      <c r="UGA62" s="159"/>
      <c r="UGB62" s="159"/>
      <c r="UGC62" s="159"/>
      <c r="UGD62" s="159"/>
      <c r="UGE62" s="159"/>
      <c r="UGF62" s="159"/>
      <c r="UGG62" s="159"/>
      <c r="UGH62" s="159"/>
      <c r="UGI62" s="159"/>
      <c r="UGJ62" s="159"/>
      <c r="UGK62" s="159"/>
      <c r="UGL62" s="159"/>
      <c r="UGM62" s="159"/>
      <c r="UGN62" s="159"/>
      <c r="UGO62" s="159"/>
      <c r="UGP62" s="159"/>
      <c r="UGQ62" s="159"/>
      <c r="UGR62" s="159"/>
      <c r="UGS62" s="159"/>
      <c r="UGT62" s="159"/>
      <c r="UGU62" s="159"/>
      <c r="UGV62" s="159"/>
      <c r="UGW62" s="159"/>
      <c r="UGX62" s="159"/>
      <c r="UGY62" s="159"/>
      <c r="UGZ62" s="159"/>
      <c r="UHA62" s="159"/>
      <c r="UHB62" s="159"/>
      <c r="UHC62" s="159"/>
      <c r="UHD62" s="159"/>
      <c r="UHE62" s="159"/>
      <c r="UHF62" s="159"/>
      <c r="UHG62" s="159"/>
      <c r="UHH62" s="159"/>
      <c r="UHI62" s="159"/>
      <c r="UHJ62" s="159"/>
      <c r="UHK62" s="159"/>
      <c r="UHL62" s="159"/>
      <c r="UHM62" s="159"/>
      <c r="UHN62" s="159"/>
      <c r="UHO62" s="159"/>
      <c r="UHP62" s="159"/>
      <c r="UHQ62" s="159"/>
      <c r="UHR62" s="159"/>
      <c r="UHS62" s="159"/>
      <c r="UHT62" s="159"/>
      <c r="UHU62" s="159"/>
      <c r="UHV62" s="159"/>
      <c r="UHW62" s="159"/>
      <c r="UHX62" s="159"/>
      <c r="UHY62" s="159"/>
      <c r="UHZ62" s="159"/>
      <c r="UIA62" s="159"/>
      <c r="UIB62" s="159"/>
      <c r="UIC62" s="159"/>
      <c r="UID62" s="159"/>
      <c r="UIE62" s="159"/>
      <c r="UIF62" s="159"/>
      <c r="UIG62" s="159"/>
      <c r="UIH62" s="159"/>
      <c r="UII62" s="159"/>
      <c r="UIJ62" s="159"/>
      <c r="UIK62" s="159"/>
      <c r="UIL62" s="159"/>
      <c r="UIM62" s="159"/>
      <c r="UIN62" s="159"/>
      <c r="UIO62" s="159"/>
      <c r="UIP62" s="159"/>
      <c r="UIQ62" s="159"/>
      <c r="UIR62" s="159"/>
      <c r="UIS62" s="159"/>
      <c r="UIT62" s="159"/>
      <c r="UIU62" s="159"/>
      <c r="UIV62" s="159"/>
      <c r="UIW62" s="159"/>
      <c r="UIX62" s="159"/>
      <c r="UIY62" s="159"/>
      <c r="UIZ62" s="159"/>
      <c r="UJA62" s="159"/>
      <c r="UJB62" s="159"/>
      <c r="UJC62" s="159"/>
      <c r="UJD62" s="159"/>
      <c r="UJE62" s="159"/>
      <c r="UJF62" s="159"/>
      <c r="UJG62" s="159"/>
      <c r="UJH62" s="159"/>
      <c r="UJI62" s="159"/>
      <c r="UJJ62" s="159"/>
      <c r="UJK62" s="159"/>
      <c r="UJL62" s="159"/>
      <c r="UJM62" s="159"/>
      <c r="UJN62" s="159"/>
      <c r="UJO62" s="159"/>
      <c r="UJP62" s="159"/>
      <c r="UJQ62" s="159"/>
      <c r="UJR62" s="159"/>
      <c r="UJS62" s="159"/>
      <c r="UJT62" s="159"/>
      <c r="UJU62" s="159"/>
      <c r="UJV62" s="159"/>
      <c r="UJW62" s="159"/>
      <c r="UJX62" s="159"/>
      <c r="UJY62" s="159"/>
      <c r="UJZ62" s="159"/>
      <c r="UKA62" s="159"/>
      <c r="UKB62" s="159"/>
      <c r="UKC62" s="159"/>
      <c r="UKD62" s="159"/>
      <c r="UKE62" s="159"/>
      <c r="UKF62" s="159"/>
      <c r="UKG62" s="159"/>
      <c r="UKH62" s="159"/>
      <c r="UKI62" s="159"/>
      <c r="UKJ62" s="159"/>
      <c r="UKK62" s="159"/>
      <c r="UKL62" s="159"/>
      <c r="UKM62" s="159"/>
      <c r="UKN62" s="159"/>
      <c r="UKO62" s="159"/>
      <c r="UKP62" s="159"/>
      <c r="UKQ62" s="159"/>
      <c r="UKR62" s="159"/>
      <c r="UKS62" s="159"/>
      <c r="UKT62" s="159"/>
      <c r="UKU62" s="159"/>
      <c r="UKV62" s="159"/>
      <c r="UKW62" s="159"/>
      <c r="UKX62" s="159"/>
      <c r="UKY62" s="159"/>
      <c r="UKZ62" s="159"/>
      <c r="ULA62" s="159"/>
      <c r="ULB62" s="159"/>
      <c r="ULC62" s="159"/>
      <c r="ULD62" s="159"/>
      <c r="ULE62" s="159"/>
      <c r="ULF62" s="159"/>
      <c r="ULG62" s="159"/>
      <c r="ULH62" s="159"/>
      <c r="ULI62" s="159"/>
      <c r="ULJ62" s="159"/>
      <c r="ULK62" s="159"/>
      <c r="ULL62" s="159"/>
      <c r="ULM62" s="159"/>
      <c r="ULN62" s="159"/>
      <c r="ULO62" s="159"/>
      <c r="ULP62" s="159"/>
      <c r="ULQ62" s="159"/>
      <c r="ULR62" s="159"/>
      <c r="ULS62" s="159"/>
      <c r="ULT62" s="159"/>
      <c r="ULU62" s="159"/>
      <c r="ULV62" s="159"/>
      <c r="ULW62" s="159"/>
      <c r="ULX62" s="159"/>
      <c r="ULY62" s="159"/>
      <c r="ULZ62" s="159"/>
      <c r="UMA62" s="159"/>
      <c r="UMB62" s="159"/>
      <c r="UMC62" s="159"/>
      <c r="UMD62" s="159"/>
      <c r="UME62" s="159"/>
      <c r="UMF62" s="159"/>
      <c r="UMG62" s="159"/>
      <c r="UMH62" s="159"/>
      <c r="UMI62" s="159"/>
      <c r="UMJ62" s="159"/>
      <c r="UMK62" s="159"/>
      <c r="UML62" s="159"/>
      <c r="UMM62" s="159"/>
      <c r="UMN62" s="159"/>
      <c r="UMO62" s="159"/>
      <c r="UMP62" s="159"/>
      <c r="UMQ62" s="159"/>
      <c r="UMR62" s="159"/>
      <c r="UMS62" s="159"/>
      <c r="UMT62" s="159"/>
      <c r="UMU62" s="159"/>
      <c r="UMV62" s="159"/>
      <c r="UMW62" s="159"/>
      <c r="UMX62" s="159"/>
      <c r="UMY62" s="159"/>
      <c r="UMZ62" s="159"/>
      <c r="UNA62" s="159"/>
      <c r="UNB62" s="159"/>
      <c r="UNC62" s="159"/>
      <c r="UND62" s="159"/>
      <c r="UNE62" s="159"/>
      <c r="UNF62" s="159"/>
      <c r="UNG62" s="159"/>
      <c r="UNH62" s="159"/>
      <c r="UNI62" s="159"/>
      <c r="UNJ62" s="159"/>
      <c r="UNK62" s="159"/>
      <c r="UNL62" s="159"/>
      <c r="UNM62" s="159"/>
      <c r="UNN62" s="159"/>
      <c r="UNO62" s="159"/>
      <c r="UNP62" s="159"/>
      <c r="UNQ62" s="159"/>
      <c r="UNR62" s="159"/>
      <c r="UNS62" s="159"/>
      <c r="UNT62" s="159"/>
      <c r="UNU62" s="159"/>
      <c r="UNV62" s="159"/>
      <c r="UNW62" s="159"/>
      <c r="UNX62" s="159"/>
      <c r="UNY62" s="159"/>
      <c r="UNZ62" s="159"/>
      <c r="UOA62" s="159"/>
      <c r="UOB62" s="159"/>
      <c r="UOC62" s="159"/>
      <c r="UOD62" s="159"/>
      <c r="UOE62" s="159"/>
      <c r="UOF62" s="159"/>
      <c r="UOG62" s="159"/>
      <c r="UOH62" s="159"/>
      <c r="UOI62" s="159"/>
      <c r="UOJ62" s="159"/>
      <c r="UOK62" s="159"/>
      <c r="UOL62" s="159"/>
      <c r="UOM62" s="159"/>
      <c r="UON62" s="159"/>
      <c r="UOO62" s="159"/>
      <c r="UOP62" s="159"/>
      <c r="UOQ62" s="159"/>
      <c r="UOR62" s="159"/>
      <c r="UOS62" s="159"/>
      <c r="UOT62" s="159"/>
      <c r="UOU62" s="159"/>
      <c r="UOV62" s="159"/>
      <c r="UOW62" s="159"/>
      <c r="UOX62" s="159"/>
      <c r="UOY62" s="159"/>
      <c r="UOZ62" s="159"/>
      <c r="UPA62" s="159"/>
      <c r="UPB62" s="159"/>
      <c r="UPC62" s="159"/>
      <c r="UPD62" s="159"/>
      <c r="UPE62" s="159"/>
      <c r="UPF62" s="159"/>
      <c r="UPG62" s="159"/>
      <c r="UPH62" s="159"/>
      <c r="UPI62" s="159"/>
      <c r="UPJ62" s="159"/>
      <c r="UPK62" s="159"/>
      <c r="UPL62" s="159"/>
      <c r="UPM62" s="159"/>
      <c r="UPN62" s="159"/>
      <c r="UPO62" s="159"/>
      <c r="UPP62" s="159"/>
      <c r="UPQ62" s="159"/>
      <c r="UPR62" s="159"/>
      <c r="UPS62" s="159"/>
      <c r="UPT62" s="159"/>
      <c r="UPU62" s="159"/>
      <c r="UPV62" s="159"/>
      <c r="UPW62" s="159"/>
      <c r="UPX62" s="159"/>
      <c r="UPY62" s="159"/>
      <c r="UPZ62" s="159"/>
      <c r="UQA62" s="159"/>
      <c r="UQB62" s="159"/>
      <c r="UQC62" s="159"/>
      <c r="UQD62" s="159"/>
      <c r="UQE62" s="159"/>
      <c r="UQF62" s="159"/>
      <c r="UQG62" s="159"/>
      <c r="UQH62" s="159"/>
      <c r="UQI62" s="159"/>
      <c r="UQJ62" s="159"/>
      <c r="UQK62" s="159"/>
      <c r="UQL62" s="159"/>
      <c r="UQM62" s="159"/>
      <c r="UQN62" s="159"/>
      <c r="UQO62" s="159"/>
      <c r="UQP62" s="159"/>
      <c r="UQQ62" s="159"/>
      <c r="UQR62" s="159"/>
      <c r="UQS62" s="159"/>
      <c r="UQT62" s="159"/>
      <c r="UQU62" s="159"/>
      <c r="UQV62" s="159"/>
      <c r="UQW62" s="159"/>
      <c r="UQX62" s="159"/>
      <c r="UQY62" s="159"/>
      <c r="UQZ62" s="159"/>
      <c r="URA62" s="159"/>
      <c r="URB62" s="159"/>
      <c r="URC62" s="159"/>
      <c r="URD62" s="159"/>
      <c r="URE62" s="159"/>
      <c r="URF62" s="159"/>
      <c r="URG62" s="159"/>
      <c r="URH62" s="159"/>
      <c r="URI62" s="159"/>
      <c r="URJ62" s="159"/>
      <c r="URK62" s="159"/>
      <c r="URL62" s="159"/>
      <c r="URM62" s="159"/>
      <c r="URN62" s="159"/>
      <c r="URO62" s="159"/>
      <c r="URP62" s="159"/>
      <c r="URQ62" s="159"/>
      <c r="URR62" s="159"/>
      <c r="URS62" s="159"/>
      <c r="URT62" s="159"/>
      <c r="URU62" s="159"/>
      <c r="URV62" s="159"/>
      <c r="URW62" s="159"/>
      <c r="URX62" s="159"/>
      <c r="URY62" s="159"/>
      <c r="URZ62" s="159"/>
      <c r="USA62" s="159"/>
      <c r="USB62" s="159"/>
      <c r="USC62" s="159"/>
      <c r="USD62" s="159"/>
      <c r="USE62" s="159"/>
      <c r="USF62" s="159"/>
      <c r="USG62" s="159"/>
      <c r="USH62" s="159"/>
      <c r="USI62" s="159"/>
      <c r="USJ62" s="159"/>
      <c r="USK62" s="159"/>
      <c r="USL62" s="159"/>
      <c r="USM62" s="159"/>
      <c r="USN62" s="159"/>
      <c r="USO62" s="159"/>
      <c r="USP62" s="159"/>
      <c r="USQ62" s="159"/>
      <c r="USR62" s="159"/>
      <c r="USS62" s="159"/>
      <c r="UST62" s="159"/>
      <c r="USU62" s="159"/>
      <c r="USV62" s="159"/>
      <c r="USW62" s="159"/>
      <c r="USX62" s="159"/>
      <c r="USY62" s="159"/>
      <c r="USZ62" s="159"/>
      <c r="UTA62" s="159"/>
      <c r="UTB62" s="159"/>
      <c r="UTC62" s="159"/>
      <c r="UTD62" s="159"/>
      <c r="UTE62" s="159"/>
      <c r="UTF62" s="159"/>
      <c r="UTG62" s="159"/>
      <c r="UTH62" s="159"/>
      <c r="UTI62" s="159"/>
      <c r="UTJ62" s="159"/>
      <c r="UTK62" s="159"/>
      <c r="UTL62" s="159"/>
      <c r="UTM62" s="159"/>
      <c r="UTN62" s="159"/>
      <c r="UTO62" s="159"/>
      <c r="UTP62" s="159"/>
      <c r="UTQ62" s="159"/>
      <c r="UTR62" s="159"/>
      <c r="UTS62" s="159"/>
      <c r="UTT62" s="159"/>
      <c r="UTU62" s="159"/>
      <c r="UTV62" s="159"/>
      <c r="UTW62" s="159"/>
      <c r="UTX62" s="159"/>
      <c r="UTY62" s="159"/>
      <c r="UTZ62" s="159"/>
      <c r="UUA62" s="159"/>
      <c r="UUB62" s="159"/>
      <c r="UUC62" s="159"/>
      <c r="UUD62" s="159"/>
      <c r="UUE62" s="159"/>
      <c r="UUF62" s="159"/>
      <c r="UUG62" s="159"/>
      <c r="UUH62" s="159"/>
      <c r="UUI62" s="159"/>
      <c r="UUJ62" s="159"/>
      <c r="UUK62" s="159"/>
      <c r="UUL62" s="159"/>
      <c r="UUM62" s="159"/>
      <c r="UUN62" s="159"/>
      <c r="UUO62" s="159"/>
      <c r="UUP62" s="159"/>
      <c r="UUQ62" s="159"/>
      <c r="UUR62" s="159"/>
      <c r="UUS62" s="159"/>
      <c r="UUT62" s="159"/>
      <c r="UUU62" s="159"/>
      <c r="UUV62" s="159"/>
      <c r="UUW62" s="159"/>
      <c r="UUX62" s="159"/>
      <c r="UUY62" s="159"/>
      <c r="UUZ62" s="159"/>
      <c r="UVA62" s="159"/>
      <c r="UVB62" s="159"/>
      <c r="UVC62" s="159"/>
      <c r="UVD62" s="159"/>
      <c r="UVE62" s="159"/>
      <c r="UVF62" s="159"/>
      <c r="UVG62" s="159"/>
      <c r="UVH62" s="159"/>
      <c r="UVI62" s="159"/>
      <c r="UVJ62" s="159"/>
      <c r="UVK62" s="159"/>
      <c r="UVL62" s="159"/>
      <c r="UVM62" s="159"/>
      <c r="UVN62" s="159"/>
      <c r="UVO62" s="159"/>
      <c r="UVP62" s="159"/>
      <c r="UVQ62" s="159"/>
      <c r="UVR62" s="159"/>
      <c r="UVS62" s="159"/>
      <c r="UVT62" s="159"/>
      <c r="UVU62" s="159"/>
      <c r="UVV62" s="159"/>
      <c r="UVW62" s="159"/>
      <c r="UVX62" s="159"/>
      <c r="UVY62" s="159"/>
      <c r="UVZ62" s="159"/>
      <c r="UWA62" s="159"/>
      <c r="UWB62" s="159"/>
      <c r="UWC62" s="159"/>
      <c r="UWD62" s="159"/>
      <c r="UWE62" s="159"/>
      <c r="UWF62" s="159"/>
      <c r="UWG62" s="159"/>
      <c r="UWH62" s="159"/>
      <c r="UWI62" s="159"/>
      <c r="UWJ62" s="159"/>
      <c r="UWK62" s="159"/>
      <c r="UWL62" s="159"/>
      <c r="UWM62" s="159"/>
      <c r="UWN62" s="159"/>
      <c r="UWO62" s="159"/>
      <c r="UWP62" s="159"/>
      <c r="UWQ62" s="159"/>
      <c r="UWR62" s="159"/>
      <c r="UWS62" s="159"/>
      <c r="UWT62" s="159"/>
      <c r="UWU62" s="159"/>
      <c r="UWV62" s="159"/>
      <c r="UWW62" s="159"/>
      <c r="UWX62" s="159"/>
      <c r="UWY62" s="159"/>
      <c r="UWZ62" s="159"/>
      <c r="UXA62" s="159"/>
      <c r="UXB62" s="159"/>
      <c r="UXC62" s="159"/>
      <c r="UXD62" s="159"/>
      <c r="UXE62" s="159"/>
      <c r="UXF62" s="159"/>
      <c r="UXG62" s="159"/>
      <c r="UXH62" s="159"/>
      <c r="UXI62" s="159"/>
      <c r="UXJ62" s="159"/>
      <c r="UXK62" s="159"/>
      <c r="UXL62" s="159"/>
      <c r="UXM62" s="159"/>
      <c r="UXN62" s="159"/>
      <c r="UXO62" s="159"/>
      <c r="UXP62" s="159"/>
      <c r="UXQ62" s="159"/>
      <c r="UXR62" s="159"/>
      <c r="UXS62" s="159"/>
      <c r="UXT62" s="159"/>
      <c r="UXU62" s="159"/>
      <c r="UXV62" s="159"/>
      <c r="UXW62" s="159"/>
      <c r="UXX62" s="159"/>
      <c r="UXY62" s="159"/>
      <c r="UXZ62" s="159"/>
      <c r="UYA62" s="159"/>
      <c r="UYB62" s="159"/>
      <c r="UYC62" s="159"/>
      <c r="UYD62" s="159"/>
      <c r="UYE62" s="159"/>
      <c r="UYF62" s="159"/>
      <c r="UYG62" s="159"/>
      <c r="UYH62" s="159"/>
      <c r="UYI62" s="159"/>
      <c r="UYJ62" s="159"/>
      <c r="UYK62" s="159"/>
      <c r="UYL62" s="159"/>
      <c r="UYM62" s="159"/>
      <c r="UYN62" s="159"/>
      <c r="UYO62" s="159"/>
      <c r="UYP62" s="159"/>
      <c r="UYQ62" s="159"/>
      <c r="UYR62" s="159"/>
      <c r="UYS62" s="159"/>
      <c r="UYT62" s="159"/>
      <c r="UYU62" s="159"/>
      <c r="UYV62" s="159"/>
      <c r="UYW62" s="159"/>
      <c r="UYX62" s="159"/>
      <c r="UYY62" s="159"/>
      <c r="UYZ62" s="159"/>
      <c r="UZA62" s="159"/>
      <c r="UZB62" s="159"/>
      <c r="UZC62" s="159"/>
      <c r="UZD62" s="159"/>
      <c r="UZE62" s="159"/>
      <c r="UZF62" s="159"/>
      <c r="UZG62" s="159"/>
      <c r="UZH62" s="159"/>
      <c r="UZI62" s="159"/>
      <c r="UZJ62" s="159"/>
      <c r="UZK62" s="159"/>
      <c r="UZL62" s="159"/>
      <c r="UZM62" s="159"/>
      <c r="UZN62" s="159"/>
      <c r="UZO62" s="159"/>
      <c r="UZP62" s="159"/>
      <c r="UZQ62" s="159"/>
      <c r="UZR62" s="159"/>
      <c r="UZS62" s="159"/>
      <c r="UZT62" s="159"/>
      <c r="UZU62" s="159"/>
      <c r="UZV62" s="159"/>
      <c r="UZW62" s="159"/>
      <c r="UZX62" s="159"/>
      <c r="UZY62" s="159"/>
      <c r="UZZ62" s="159"/>
      <c r="VAA62" s="159"/>
      <c r="VAB62" s="159"/>
      <c r="VAC62" s="159"/>
      <c r="VAD62" s="159"/>
      <c r="VAE62" s="159"/>
      <c r="VAF62" s="159"/>
      <c r="VAG62" s="159"/>
      <c r="VAH62" s="159"/>
      <c r="VAI62" s="159"/>
      <c r="VAJ62" s="159"/>
      <c r="VAK62" s="159"/>
      <c r="VAL62" s="159"/>
      <c r="VAM62" s="159"/>
      <c r="VAN62" s="159"/>
      <c r="VAO62" s="159"/>
      <c r="VAP62" s="159"/>
      <c r="VAQ62" s="159"/>
      <c r="VAR62" s="159"/>
      <c r="VAS62" s="159"/>
      <c r="VAT62" s="159"/>
      <c r="VAU62" s="159"/>
      <c r="VAV62" s="159"/>
      <c r="VAW62" s="159"/>
      <c r="VAX62" s="159"/>
      <c r="VAY62" s="159"/>
      <c r="VAZ62" s="159"/>
      <c r="VBA62" s="159"/>
      <c r="VBB62" s="159"/>
      <c r="VBC62" s="159"/>
      <c r="VBD62" s="159"/>
      <c r="VBE62" s="159"/>
      <c r="VBF62" s="159"/>
      <c r="VBG62" s="159"/>
      <c r="VBH62" s="159"/>
      <c r="VBI62" s="159"/>
      <c r="VBJ62" s="159"/>
      <c r="VBK62" s="159"/>
      <c r="VBL62" s="159"/>
      <c r="VBM62" s="159"/>
      <c r="VBN62" s="159"/>
      <c r="VBO62" s="159"/>
      <c r="VBP62" s="159"/>
      <c r="VBQ62" s="159"/>
      <c r="VBR62" s="159"/>
      <c r="VBS62" s="159"/>
      <c r="VBT62" s="159"/>
      <c r="VBU62" s="159"/>
      <c r="VBV62" s="159"/>
      <c r="VBW62" s="159"/>
      <c r="VBX62" s="159"/>
      <c r="VBY62" s="159"/>
      <c r="VBZ62" s="159"/>
      <c r="VCA62" s="159"/>
      <c r="VCB62" s="159"/>
      <c r="VCC62" s="159"/>
      <c r="VCD62" s="159"/>
      <c r="VCE62" s="159"/>
      <c r="VCF62" s="159"/>
      <c r="VCG62" s="159"/>
      <c r="VCH62" s="159"/>
      <c r="VCI62" s="159"/>
      <c r="VCJ62" s="159"/>
      <c r="VCK62" s="159"/>
      <c r="VCL62" s="159"/>
      <c r="VCM62" s="159"/>
      <c r="VCN62" s="159"/>
      <c r="VCO62" s="159"/>
      <c r="VCP62" s="159"/>
      <c r="VCQ62" s="159"/>
      <c r="VCR62" s="159"/>
      <c r="VCS62" s="159"/>
      <c r="VCT62" s="159"/>
      <c r="VCU62" s="159"/>
      <c r="VCV62" s="159"/>
      <c r="VCW62" s="159"/>
      <c r="VCX62" s="159"/>
      <c r="VCY62" s="159"/>
      <c r="VCZ62" s="159"/>
      <c r="VDA62" s="159"/>
      <c r="VDB62" s="159"/>
      <c r="VDC62" s="159"/>
      <c r="VDD62" s="159"/>
      <c r="VDE62" s="159"/>
      <c r="VDF62" s="159"/>
      <c r="VDG62" s="159"/>
      <c r="VDH62" s="159"/>
      <c r="VDI62" s="159"/>
      <c r="VDJ62" s="159"/>
      <c r="VDK62" s="159"/>
      <c r="VDL62" s="159"/>
      <c r="VDM62" s="159"/>
      <c r="VDN62" s="159"/>
      <c r="VDO62" s="159"/>
      <c r="VDP62" s="159"/>
      <c r="VDQ62" s="159"/>
      <c r="VDR62" s="159"/>
      <c r="VDS62" s="159"/>
      <c r="VDT62" s="159"/>
      <c r="VDU62" s="159"/>
      <c r="VDV62" s="159"/>
      <c r="VDW62" s="159"/>
      <c r="VDX62" s="159"/>
      <c r="VDY62" s="159"/>
      <c r="VDZ62" s="159"/>
      <c r="VEA62" s="159"/>
      <c r="VEB62" s="159"/>
      <c r="VEC62" s="159"/>
      <c r="VED62" s="159"/>
      <c r="VEE62" s="159"/>
      <c r="VEF62" s="159"/>
      <c r="VEG62" s="159"/>
      <c r="VEH62" s="159"/>
      <c r="VEI62" s="159"/>
      <c r="VEJ62" s="159"/>
      <c r="VEK62" s="159"/>
      <c r="VEL62" s="159"/>
      <c r="VEM62" s="159"/>
      <c r="VEN62" s="159"/>
      <c r="VEO62" s="159"/>
      <c r="VEP62" s="159"/>
      <c r="VEQ62" s="159"/>
      <c r="VER62" s="159"/>
      <c r="VES62" s="159"/>
      <c r="VET62" s="159"/>
      <c r="VEU62" s="159"/>
      <c r="VEV62" s="159"/>
      <c r="VEW62" s="159"/>
      <c r="VEX62" s="159"/>
      <c r="VEY62" s="159"/>
      <c r="VEZ62" s="159"/>
      <c r="VFA62" s="159"/>
      <c r="VFB62" s="159"/>
      <c r="VFC62" s="159"/>
      <c r="VFD62" s="159"/>
      <c r="VFE62" s="159"/>
      <c r="VFF62" s="159"/>
      <c r="VFG62" s="159"/>
      <c r="VFH62" s="159"/>
      <c r="VFI62" s="159"/>
      <c r="VFJ62" s="159"/>
      <c r="VFK62" s="159"/>
      <c r="VFL62" s="159"/>
      <c r="VFM62" s="159"/>
      <c r="VFN62" s="159"/>
      <c r="VFO62" s="159"/>
      <c r="VFP62" s="159"/>
      <c r="VFQ62" s="159"/>
      <c r="VFR62" s="159"/>
      <c r="VFS62" s="159"/>
      <c r="VFT62" s="159"/>
      <c r="VFU62" s="159"/>
      <c r="VFV62" s="159"/>
      <c r="VFW62" s="159"/>
      <c r="VFX62" s="159"/>
      <c r="VFY62" s="159"/>
      <c r="VFZ62" s="159"/>
      <c r="VGA62" s="159"/>
      <c r="VGB62" s="159"/>
      <c r="VGC62" s="159"/>
      <c r="VGD62" s="159"/>
      <c r="VGE62" s="159"/>
      <c r="VGF62" s="159"/>
      <c r="VGG62" s="159"/>
      <c r="VGH62" s="159"/>
      <c r="VGI62" s="159"/>
      <c r="VGJ62" s="159"/>
      <c r="VGK62" s="159"/>
      <c r="VGL62" s="159"/>
      <c r="VGM62" s="159"/>
      <c r="VGN62" s="159"/>
      <c r="VGO62" s="159"/>
      <c r="VGP62" s="159"/>
      <c r="VGQ62" s="159"/>
      <c r="VGR62" s="159"/>
      <c r="VGS62" s="159"/>
      <c r="VGT62" s="159"/>
      <c r="VGU62" s="159"/>
      <c r="VGV62" s="159"/>
      <c r="VGW62" s="159"/>
      <c r="VGX62" s="159"/>
      <c r="VGY62" s="159"/>
      <c r="VGZ62" s="159"/>
      <c r="VHA62" s="159"/>
      <c r="VHB62" s="159"/>
      <c r="VHC62" s="159"/>
      <c r="VHD62" s="159"/>
      <c r="VHE62" s="159"/>
      <c r="VHF62" s="159"/>
      <c r="VHG62" s="159"/>
      <c r="VHH62" s="159"/>
      <c r="VHI62" s="159"/>
      <c r="VHJ62" s="159"/>
      <c r="VHK62" s="159"/>
      <c r="VHL62" s="159"/>
      <c r="VHM62" s="159"/>
      <c r="VHN62" s="159"/>
      <c r="VHO62" s="159"/>
      <c r="VHP62" s="159"/>
      <c r="VHQ62" s="159"/>
      <c r="VHR62" s="159"/>
      <c r="VHS62" s="159"/>
      <c r="VHT62" s="159"/>
      <c r="VHU62" s="159"/>
      <c r="VHV62" s="159"/>
      <c r="VHW62" s="159"/>
      <c r="VHX62" s="159"/>
      <c r="VHY62" s="159"/>
      <c r="VHZ62" s="159"/>
      <c r="VIA62" s="159"/>
      <c r="VIB62" s="159"/>
      <c r="VIC62" s="159"/>
      <c r="VID62" s="159"/>
      <c r="VIE62" s="159"/>
      <c r="VIF62" s="159"/>
      <c r="VIG62" s="159"/>
      <c r="VIH62" s="159"/>
      <c r="VII62" s="159"/>
      <c r="VIJ62" s="159"/>
      <c r="VIK62" s="159"/>
      <c r="VIL62" s="159"/>
      <c r="VIM62" s="159"/>
      <c r="VIN62" s="159"/>
      <c r="VIO62" s="159"/>
      <c r="VIP62" s="159"/>
      <c r="VIQ62" s="159"/>
      <c r="VIR62" s="159"/>
      <c r="VIS62" s="159"/>
      <c r="VIT62" s="159"/>
      <c r="VIU62" s="159"/>
      <c r="VIV62" s="159"/>
      <c r="VIW62" s="159"/>
      <c r="VIX62" s="159"/>
      <c r="VIY62" s="159"/>
      <c r="VIZ62" s="159"/>
      <c r="VJA62" s="159"/>
      <c r="VJB62" s="159"/>
      <c r="VJC62" s="159"/>
      <c r="VJD62" s="159"/>
      <c r="VJE62" s="159"/>
      <c r="VJF62" s="159"/>
      <c r="VJG62" s="159"/>
      <c r="VJH62" s="159"/>
      <c r="VJI62" s="159"/>
      <c r="VJJ62" s="159"/>
      <c r="VJK62" s="159"/>
      <c r="VJL62" s="159"/>
      <c r="VJM62" s="159"/>
      <c r="VJN62" s="159"/>
      <c r="VJO62" s="159"/>
      <c r="VJP62" s="159"/>
      <c r="VJQ62" s="159"/>
      <c r="VJR62" s="159"/>
      <c r="VJS62" s="159"/>
      <c r="VJT62" s="159"/>
      <c r="VJU62" s="159"/>
      <c r="VJV62" s="159"/>
      <c r="VJW62" s="159"/>
      <c r="VJX62" s="159"/>
      <c r="VJY62" s="159"/>
      <c r="VJZ62" s="159"/>
      <c r="VKA62" s="159"/>
      <c r="VKB62" s="159"/>
      <c r="VKC62" s="159"/>
      <c r="VKD62" s="159"/>
      <c r="VKE62" s="159"/>
      <c r="VKF62" s="159"/>
      <c r="VKG62" s="159"/>
      <c r="VKH62" s="159"/>
      <c r="VKI62" s="159"/>
      <c r="VKJ62" s="159"/>
      <c r="VKK62" s="159"/>
      <c r="VKL62" s="159"/>
      <c r="VKM62" s="159"/>
      <c r="VKN62" s="159"/>
      <c r="VKO62" s="159"/>
      <c r="VKP62" s="159"/>
      <c r="VKQ62" s="159"/>
      <c r="VKR62" s="159"/>
      <c r="VKS62" s="159"/>
      <c r="VKT62" s="159"/>
      <c r="VKU62" s="159"/>
      <c r="VKV62" s="159"/>
      <c r="VKW62" s="159"/>
      <c r="VKX62" s="159"/>
      <c r="VKY62" s="159"/>
      <c r="VKZ62" s="159"/>
      <c r="VLA62" s="159"/>
      <c r="VLB62" s="159"/>
      <c r="VLC62" s="159"/>
      <c r="VLD62" s="159"/>
      <c r="VLE62" s="159"/>
      <c r="VLF62" s="159"/>
      <c r="VLG62" s="159"/>
      <c r="VLH62" s="159"/>
      <c r="VLI62" s="159"/>
      <c r="VLJ62" s="159"/>
      <c r="VLK62" s="159"/>
      <c r="VLL62" s="159"/>
      <c r="VLM62" s="159"/>
      <c r="VLN62" s="159"/>
      <c r="VLO62" s="159"/>
      <c r="VLP62" s="159"/>
      <c r="VLQ62" s="159"/>
      <c r="VLR62" s="159"/>
      <c r="VLS62" s="159"/>
      <c r="VLT62" s="159"/>
      <c r="VLU62" s="159"/>
      <c r="VLV62" s="159"/>
      <c r="VLW62" s="159"/>
      <c r="VLX62" s="159"/>
      <c r="VLY62" s="159"/>
      <c r="VLZ62" s="159"/>
      <c r="VMA62" s="159"/>
      <c r="VMB62" s="159"/>
      <c r="VMC62" s="159"/>
      <c r="VMD62" s="159"/>
      <c r="VME62" s="159"/>
      <c r="VMF62" s="159"/>
      <c r="VMG62" s="159"/>
      <c r="VMH62" s="159"/>
      <c r="VMI62" s="159"/>
      <c r="VMJ62" s="159"/>
      <c r="VMK62" s="159"/>
      <c r="VML62" s="159"/>
      <c r="VMM62" s="159"/>
      <c r="VMN62" s="159"/>
      <c r="VMO62" s="159"/>
      <c r="VMP62" s="159"/>
      <c r="VMQ62" s="159"/>
      <c r="VMR62" s="159"/>
      <c r="VMS62" s="159"/>
      <c r="VMT62" s="159"/>
      <c r="VMU62" s="159"/>
      <c r="VMV62" s="159"/>
      <c r="VMW62" s="159"/>
      <c r="VMX62" s="159"/>
      <c r="VMY62" s="159"/>
      <c r="VMZ62" s="159"/>
      <c r="VNA62" s="159"/>
      <c r="VNB62" s="159"/>
      <c r="VNC62" s="159"/>
      <c r="VND62" s="159"/>
      <c r="VNE62" s="159"/>
      <c r="VNF62" s="159"/>
      <c r="VNG62" s="159"/>
      <c r="VNH62" s="159"/>
      <c r="VNI62" s="159"/>
      <c r="VNJ62" s="159"/>
      <c r="VNK62" s="159"/>
      <c r="VNL62" s="159"/>
      <c r="VNM62" s="159"/>
      <c r="VNN62" s="159"/>
      <c r="VNO62" s="159"/>
      <c r="VNP62" s="159"/>
      <c r="VNQ62" s="159"/>
      <c r="VNR62" s="159"/>
      <c r="VNS62" s="159"/>
      <c r="VNT62" s="159"/>
      <c r="VNU62" s="159"/>
      <c r="VNV62" s="159"/>
      <c r="VNW62" s="159"/>
      <c r="VNX62" s="159"/>
      <c r="VNY62" s="159"/>
      <c r="VNZ62" s="159"/>
      <c r="VOA62" s="159"/>
      <c r="VOB62" s="159"/>
      <c r="VOC62" s="159"/>
      <c r="VOD62" s="159"/>
      <c r="VOE62" s="159"/>
      <c r="VOF62" s="159"/>
      <c r="VOG62" s="159"/>
      <c r="VOH62" s="159"/>
      <c r="VOI62" s="159"/>
      <c r="VOJ62" s="159"/>
      <c r="VOK62" s="159"/>
      <c r="VOL62" s="159"/>
      <c r="VOM62" s="159"/>
      <c r="VON62" s="159"/>
      <c r="VOO62" s="159"/>
      <c r="VOP62" s="159"/>
      <c r="VOQ62" s="159"/>
      <c r="VOR62" s="159"/>
      <c r="VOS62" s="159"/>
      <c r="VOT62" s="159"/>
      <c r="VOU62" s="159"/>
      <c r="VOV62" s="159"/>
      <c r="VOW62" s="159"/>
      <c r="VOX62" s="159"/>
      <c r="VOY62" s="159"/>
      <c r="VOZ62" s="159"/>
      <c r="VPA62" s="159"/>
      <c r="VPB62" s="159"/>
      <c r="VPC62" s="159"/>
      <c r="VPD62" s="159"/>
      <c r="VPE62" s="159"/>
      <c r="VPF62" s="159"/>
      <c r="VPG62" s="159"/>
      <c r="VPH62" s="159"/>
      <c r="VPI62" s="159"/>
      <c r="VPJ62" s="159"/>
      <c r="VPK62" s="159"/>
      <c r="VPL62" s="159"/>
      <c r="VPM62" s="159"/>
      <c r="VPN62" s="159"/>
      <c r="VPO62" s="159"/>
      <c r="VPP62" s="159"/>
      <c r="VPQ62" s="159"/>
      <c r="VPR62" s="159"/>
      <c r="VPS62" s="159"/>
      <c r="VPT62" s="159"/>
      <c r="VPU62" s="159"/>
      <c r="VPV62" s="159"/>
      <c r="VPW62" s="159"/>
      <c r="VPX62" s="159"/>
      <c r="VPY62" s="159"/>
      <c r="VPZ62" s="159"/>
      <c r="VQA62" s="159"/>
      <c r="VQB62" s="159"/>
      <c r="VQC62" s="159"/>
      <c r="VQD62" s="159"/>
      <c r="VQE62" s="159"/>
      <c r="VQF62" s="159"/>
      <c r="VQG62" s="159"/>
      <c r="VQH62" s="159"/>
      <c r="VQI62" s="159"/>
      <c r="VQJ62" s="159"/>
      <c r="VQK62" s="159"/>
      <c r="VQL62" s="159"/>
      <c r="VQM62" s="159"/>
      <c r="VQN62" s="159"/>
      <c r="VQO62" s="159"/>
      <c r="VQP62" s="159"/>
      <c r="VQQ62" s="159"/>
      <c r="VQR62" s="159"/>
      <c r="VQS62" s="159"/>
      <c r="VQT62" s="159"/>
      <c r="VQU62" s="159"/>
      <c r="VQV62" s="159"/>
      <c r="VQW62" s="159"/>
      <c r="VQX62" s="159"/>
      <c r="VQY62" s="159"/>
      <c r="VQZ62" s="159"/>
      <c r="VRA62" s="159"/>
      <c r="VRB62" s="159"/>
      <c r="VRC62" s="159"/>
      <c r="VRD62" s="159"/>
      <c r="VRE62" s="159"/>
      <c r="VRF62" s="159"/>
      <c r="VRG62" s="159"/>
      <c r="VRH62" s="159"/>
      <c r="VRI62" s="159"/>
      <c r="VRJ62" s="159"/>
      <c r="VRK62" s="159"/>
      <c r="VRL62" s="159"/>
      <c r="VRM62" s="159"/>
      <c r="VRN62" s="159"/>
      <c r="VRO62" s="159"/>
      <c r="VRP62" s="159"/>
      <c r="VRQ62" s="159"/>
      <c r="VRR62" s="159"/>
      <c r="VRS62" s="159"/>
      <c r="VRT62" s="159"/>
      <c r="VRU62" s="159"/>
      <c r="VRV62" s="159"/>
      <c r="VRW62" s="159"/>
      <c r="VRX62" s="159"/>
      <c r="VRY62" s="159"/>
      <c r="VRZ62" s="159"/>
      <c r="VSA62" s="159"/>
      <c r="VSB62" s="159"/>
      <c r="VSC62" s="159"/>
      <c r="VSD62" s="159"/>
      <c r="VSE62" s="159"/>
      <c r="VSF62" s="159"/>
      <c r="VSG62" s="159"/>
      <c r="VSH62" s="159"/>
      <c r="VSI62" s="159"/>
      <c r="VSJ62" s="159"/>
      <c r="VSK62" s="159"/>
      <c r="VSL62" s="159"/>
      <c r="VSM62" s="159"/>
      <c r="VSN62" s="159"/>
      <c r="VSO62" s="159"/>
      <c r="VSP62" s="159"/>
      <c r="VSQ62" s="159"/>
      <c r="VSR62" s="159"/>
      <c r="VSS62" s="159"/>
      <c r="VST62" s="159"/>
      <c r="VSU62" s="159"/>
      <c r="VSV62" s="159"/>
      <c r="VSW62" s="159"/>
      <c r="VSX62" s="159"/>
      <c r="VSY62" s="159"/>
      <c r="VSZ62" s="159"/>
      <c r="VTA62" s="159"/>
      <c r="VTB62" s="159"/>
      <c r="VTC62" s="159"/>
      <c r="VTD62" s="159"/>
      <c r="VTE62" s="159"/>
      <c r="VTF62" s="159"/>
      <c r="VTG62" s="159"/>
      <c r="VTH62" s="159"/>
      <c r="VTI62" s="159"/>
      <c r="VTJ62" s="159"/>
      <c r="VTK62" s="159"/>
      <c r="VTL62" s="159"/>
      <c r="VTM62" s="159"/>
      <c r="VTN62" s="159"/>
      <c r="VTO62" s="159"/>
      <c r="VTP62" s="159"/>
      <c r="VTQ62" s="159"/>
      <c r="VTR62" s="159"/>
      <c r="VTS62" s="159"/>
      <c r="VTT62" s="159"/>
      <c r="VTU62" s="159"/>
      <c r="VTV62" s="159"/>
      <c r="VTW62" s="159"/>
      <c r="VTX62" s="159"/>
      <c r="VTY62" s="159"/>
      <c r="VTZ62" s="159"/>
      <c r="VUA62" s="159"/>
      <c r="VUB62" s="159"/>
      <c r="VUC62" s="159"/>
      <c r="VUD62" s="159"/>
      <c r="VUE62" s="159"/>
      <c r="VUF62" s="159"/>
      <c r="VUG62" s="159"/>
      <c r="VUH62" s="159"/>
      <c r="VUI62" s="159"/>
      <c r="VUJ62" s="159"/>
      <c r="VUK62" s="159"/>
      <c r="VUL62" s="159"/>
      <c r="VUM62" s="159"/>
      <c r="VUN62" s="159"/>
      <c r="VUO62" s="159"/>
      <c r="VUP62" s="159"/>
      <c r="VUQ62" s="159"/>
      <c r="VUR62" s="159"/>
      <c r="VUS62" s="159"/>
      <c r="VUT62" s="159"/>
      <c r="VUU62" s="159"/>
      <c r="VUV62" s="159"/>
      <c r="VUW62" s="159"/>
      <c r="VUX62" s="159"/>
      <c r="VUY62" s="159"/>
      <c r="VUZ62" s="159"/>
      <c r="VVA62" s="159"/>
      <c r="VVB62" s="159"/>
      <c r="VVC62" s="159"/>
      <c r="VVD62" s="159"/>
      <c r="VVE62" s="159"/>
      <c r="VVF62" s="159"/>
      <c r="VVG62" s="159"/>
      <c r="VVH62" s="159"/>
      <c r="VVI62" s="159"/>
      <c r="VVJ62" s="159"/>
      <c r="VVK62" s="159"/>
      <c r="VVL62" s="159"/>
      <c r="VVM62" s="159"/>
      <c r="VVN62" s="159"/>
      <c r="VVO62" s="159"/>
      <c r="VVP62" s="159"/>
      <c r="VVQ62" s="159"/>
      <c r="VVR62" s="159"/>
      <c r="VVS62" s="159"/>
      <c r="VVT62" s="159"/>
      <c r="VVU62" s="159"/>
      <c r="VVV62" s="159"/>
      <c r="VVW62" s="159"/>
      <c r="VVX62" s="159"/>
      <c r="VVY62" s="159"/>
      <c r="VVZ62" s="159"/>
      <c r="VWA62" s="159"/>
      <c r="VWB62" s="159"/>
      <c r="VWC62" s="159"/>
      <c r="VWD62" s="159"/>
      <c r="VWE62" s="159"/>
      <c r="VWF62" s="159"/>
      <c r="VWG62" s="159"/>
      <c r="VWH62" s="159"/>
      <c r="VWI62" s="159"/>
      <c r="VWJ62" s="159"/>
      <c r="VWK62" s="159"/>
      <c r="VWL62" s="159"/>
      <c r="VWM62" s="159"/>
      <c r="VWN62" s="159"/>
      <c r="VWO62" s="159"/>
      <c r="VWP62" s="159"/>
      <c r="VWQ62" s="159"/>
      <c r="VWR62" s="159"/>
      <c r="VWS62" s="159"/>
      <c r="VWT62" s="159"/>
      <c r="VWU62" s="159"/>
      <c r="VWV62" s="159"/>
      <c r="VWW62" s="159"/>
      <c r="VWX62" s="159"/>
      <c r="VWY62" s="159"/>
      <c r="VWZ62" s="159"/>
      <c r="VXA62" s="159"/>
      <c r="VXB62" s="159"/>
      <c r="VXC62" s="159"/>
      <c r="VXD62" s="159"/>
      <c r="VXE62" s="159"/>
      <c r="VXF62" s="159"/>
      <c r="VXG62" s="159"/>
      <c r="VXH62" s="159"/>
      <c r="VXI62" s="159"/>
      <c r="VXJ62" s="159"/>
      <c r="VXK62" s="159"/>
      <c r="VXL62" s="159"/>
      <c r="VXM62" s="159"/>
      <c r="VXN62" s="159"/>
      <c r="VXO62" s="159"/>
      <c r="VXP62" s="159"/>
      <c r="VXQ62" s="159"/>
      <c r="VXR62" s="159"/>
      <c r="VXS62" s="159"/>
      <c r="VXT62" s="159"/>
      <c r="VXU62" s="159"/>
      <c r="VXV62" s="159"/>
      <c r="VXW62" s="159"/>
      <c r="VXX62" s="159"/>
      <c r="VXY62" s="159"/>
      <c r="VXZ62" s="159"/>
      <c r="VYA62" s="159"/>
      <c r="VYB62" s="159"/>
      <c r="VYC62" s="159"/>
      <c r="VYD62" s="159"/>
      <c r="VYE62" s="159"/>
      <c r="VYF62" s="159"/>
      <c r="VYG62" s="159"/>
      <c r="VYH62" s="159"/>
      <c r="VYI62" s="159"/>
      <c r="VYJ62" s="159"/>
      <c r="VYK62" s="159"/>
      <c r="VYL62" s="159"/>
      <c r="VYM62" s="159"/>
      <c r="VYN62" s="159"/>
      <c r="VYO62" s="159"/>
      <c r="VYP62" s="159"/>
      <c r="VYQ62" s="159"/>
      <c r="VYR62" s="159"/>
      <c r="VYS62" s="159"/>
      <c r="VYT62" s="159"/>
      <c r="VYU62" s="159"/>
      <c r="VYV62" s="159"/>
      <c r="VYW62" s="159"/>
      <c r="VYX62" s="159"/>
      <c r="VYY62" s="159"/>
      <c r="VYZ62" s="159"/>
      <c r="VZA62" s="159"/>
      <c r="VZB62" s="159"/>
      <c r="VZC62" s="159"/>
      <c r="VZD62" s="159"/>
      <c r="VZE62" s="159"/>
      <c r="VZF62" s="159"/>
      <c r="VZG62" s="159"/>
      <c r="VZH62" s="159"/>
      <c r="VZI62" s="159"/>
      <c r="VZJ62" s="159"/>
      <c r="VZK62" s="159"/>
      <c r="VZL62" s="159"/>
      <c r="VZM62" s="159"/>
      <c r="VZN62" s="159"/>
      <c r="VZO62" s="159"/>
      <c r="VZP62" s="159"/>
      <c r="VZQ62" s="159"/>
      <c r="VZR62" s="159"/>
      <c r="VZS62" s="159"/>
      <c r="VZT62" s="159"/>
      <c r="VZU62" s="159"/>
      <c r="VZV62" s="159"/>
      <c r="VZW62" s="159"/>
      <c r="VZX62" s="159"/>
      <c r="VZY62" s="159"/>
      <c r="VZZ62" s="159"/>
      <c r="WAA62" s="159"/>
      <c r="WAB62" s="159"/>
      <c r="WAC62" s="159"/>
      <c r="WAD62" s="159"/>
      <c r="WAE62" s="159"/>
      <c r="WAF62" s="159"/>
      <c r="WAG62" s="159"/>
      <c r="WAH62" s="159"/>
      <c r="WAI62" s="159"/>
      <c r="WAJ62" s="159"/>
      <c r="WAK62" s="159"/>
      <c r="WAL62" s="159"/>
      <c r="WAM62" s="159"/>
      <c r="WAN62" s="159"/>
      <c r="WAO62" s="159"/>
      <c r="WAP62" s="159"/>
      <c r="WAQ62" s="159"/>
      <c r="WAR62" s="159"/>
      <c r="WAS62" s="159"/>
      <c r="WAT62" s="159"/>
      <c r="WAU62" s="159"/>
      <c r="WAV62" s="159"/>
      <c r="WAW62" s="159"/>
      <c r="WAX62" s="159"/>
      <c r="WAY62" s="159"/>
      <c r="WAZ62" s="159"/>
      <c r="WBA62" s="159"/>
      <c r="WBB62" s="159"/>
      <c r="WBC62" s="159"/>
      <c r="WBD62" s="159"/>
      <c r="WBE62" s="159"/>
      <c r="WBF62" s="159"/>
      <c r="WBG62" s="159"/>
      <c r="WBH62" s="159"/>
      <c r="WBI62" s="159"/>
      <c r="WBJ62" s="159"/>
      <c r="WBK62" s="159"/>
      <c r="WBL62" s="159"/>
      <c r="WBM62" s="159"/>
      <c r="WBN62" s="159"/>
      <c r="WBO62" s="159"/>
      <c r="WBP62" s="159"/>
      <c r="WBQ62" s="159"/>
      <c r="WBR62" s="159"/>
      <c r="WBS62" s="159"/>
      <c r="WBT62" s="159"/>
      <c r="WBU62" s="159"/>
      <c r="WBV62" s="159"/>
      <c r="WBW62" s="159"/>
      <c r="WBX62" s="159"/>
      <c r="WBY62" s="159"/>
      <c r="WBZ62" s="159"/>
      <c r="WCA62" s="159"/>
      <c r="WCB62" s="159"/>
      <c r="WCC62" s="159"/>
      <c r="WCD62" s="159"/>
      <c r="WCE62" s="159"/>
      <c r="WCF62" s="159"/>
      <c r="WCG62" s="159"/>
      <c r="WCH62" s="159"/>
      <c r="WCI62" s="159"/>
      <c r="WCJ62" s="159"/>
      <c r="WCK62" s="159"/>
      <c r="WCL62" s="159"/>
      <c r="WCM62" s="159"/>
      <c r="WCN62" s="159"/>
      <c r="WCO62" s="159"/>
      <c r="WCP62" s="159"/>
      <c r="WCQ62" s="159"/>
      <c r="WCR62" s="159"/>
      <c r="WCS62" s="159"/>
      <c r="WCT62" s="159"/>
      <c r="WCU62" s="159"/>
      <c r="WCV62" s="159"/>
      <c r="WCW62" s="159"/>
      <c r="WCX62" s="159"/>
      <c r="WCY62" s="159"/>
      <c r="WCZ62" s="159"/>
      <c r="WDA62" s="159"/>
      <c r="WDB62" s="159"/>
      <c r="WDC62" s="159"/>
      <c r="WDD62" s="159"/>
      <c r="WDE62" s="159"/>
      <c r="WDF62" s="159"/>
      <c r="WDG62" s="159"/>
      <c r="WDH62" s="159"/>
      <c r="WDI62" s="159"/>
      <c r="WDJ62" s="159"/>
      <c r="WDK62" s="159"/>
      <c r="WDL62" s="159"/>
      <c r="WDM62" s="159"/>
      <c r="WDN62" s="159"/>
      <c r="WDO62" s="159"/>
      <c r="WDP62" s="159"/>
      <c r="WDQ62" s="159"/>
      <c r="WDR62" s="159"/>
      <c r="WDS62" s="159"/>
      <c r="WDT62" s="159"/>
      <c r="WDU62" s="159"/>
      <c r="WDV62" s="159"/>
      <c r="WDW62" s="159"/>
      <c r="WDX62" s="159"/>
      <c r="WDY62" s="159"/>
      <c r="WDZ62" s="159"/>
      <c r="WEA62" s="159"/>
      <c r="WEB62" s="159"/>
      <c r="WEC62" s="159"/>
      <c r="WED62" s="159"/>
      <c r="WEE62" s="159"/>
      <c r="WEF62" s="159"/>
      <c r="WEG62" s="159"/>
      <c r="WEH62" s="159"/>
      <c r="WEI62" s="159"/>
      <c r="WEJ62" s="159"/>
      <c r="WEK62" s="159"/>
      <c r="WEL62" s="159"/>
      <c r="WEM62" s="159"/>
      <c r="WEN62" s="159"/>
      <c r="WEO62" s="159"/>
      <c r="WEP62" s="159"/>
      <c r="WEQ62" s="159"/>
      <c r="WER62" s="159"/>
      <c r="WES62" s="159"/>
      <c r="WET62" s="159"/>
      <c r="WEU62" s="159"/>
      <c r="WEV62" s="159"/>
      <c r="WEW62" s="159"/>
      <c r="WEX62" s="159"/>
      <c r="WEY62" s="159"/>
      <c r="WEZ62" s="159"/>
      <c r="WFA62" s="159"/>
      <c r="WFB62" s="159"/>
      <c r="WFC62" s="159"/>
      <c r="WFD62" s="159"/>
      <c r="WFE62" s="159"/>
      <c r="WFF62" s="159"/>
      <c r="WFG62" s="159"/>
      <c r="WFH62" s="159"/>
      <c r="WFI62" s="159"/>
      <c r="WFJ62" s="159"/>
      <c r="WFK62" s="159"/>
      <c r="WFL62" s="159"/>
      <c r="WFM62" s="159"/>
      <c r="WFN62" s="159"/>
      <c r="WFO62" s="159"/>
      <c r="WFP62" s="159"/>
      <c r="WFQ62" s="159"/>
      <c r="WFR62" s="159"/>
      <c r="WFS62" s="159"/>
      <c r="WFT62" s="159"/>
      <c r="WFU62" s="159"/>
      <c r="WFV62" s="159"/>
      <c r="WFW62" s="159"/>
      <c r="WFX62" s="159"/>
      <c r="WFY62" s="159"/>
      <c r="WFZ62" s="159"/>
      <c r="WGA62" s="159"/>
      <c r="WGB62" s="159"/>
      <c r="WGC62" s="159"/>
      <c r="WGD62" s="159"/>
      <c r="WGE62" s="159"/>
      <c r="WGF62" s="159"/>
      <c r="WGG62" s="159"/>
      <c r="WGH62" s="159"/>
      <c r="WGI62" s="159"/>
      <c r="WGJ62" s="159"/>
      <c r="WGK62" s="159"/>
      <c r="WGL62" s="159"/>
      <c r="WGM62" s="159"/>
      <c r="WGN62" s="159"/>
      <c r="WGO62" s="159"/>
      <c r="WGP62" s="159"/>
      <c r="WGQ62" s="159"/>
      <c r="WGR62" s="159"/>
      <c r="WGS62" s="159"/>
      <c r="WGT62" s="159"/>
      <c r="WGU62" s="159"/>
      <c r="WGV62" s="159"/>
      <c r="WGW62" s="159"/>
      <c r="WGX62" s="159"/>
      <c r="WGY62" s="159"/>
      <c r="WGZ62" s="159"/>
      <c r="WHA62" s="159"/>
      <c r="WHB62" s="159"/>
      <c r="WHC62" s="159"/>
      <c r="WHD62" s="159"/>
      <c r="WHE62" s="159"/>
      <c r="WHF62" s="159"/>
      <c r="WHG62" s="159"/>
      <c r="WHH62" s="159"/>
      <c r="WHI62" s="159"/>
      <c r="WHJ62" s="159"/>
      <c r="WHK62" s="159"/>
      <c r="WHL62" s="159"/>
      <c r="WHM62" s="159"/>
      <c r="WHN62" s="159"/>
      <c r="WHO62" s="159"/>
      <c r="WHP62" s="159"/>
      <c r="WHQ62" s="159"/>
      <c r="WHR62" s="159"/>
      <c r="WHS62" s="159"/>
      <c r="WHT62" s="159"/>
      <c r="WHU62" s="159"/>
      <c r="WHV62" s="159"/>
      <c r="WHW62" s="159"/>
      <c r="WHX62" s="159"/>
      <c r="WHY62" s="159"/>
      <c r="WHZ62" s="159"/>
      <c r="WIA62" s="159"/>
      <c r="WIB62" s="159"/>
      <c r="WIC62" s="159"/>
      <c r="WID62" s="159"/>
      <c r="WIE62" s="159"/>
      <c r="WIF62" s="159"/>
      <c r="WIG62" s="159"/>
      <c r="WIH62" s="159"/>
      <c r="WII62" s="159"/>
      <c r="WIJ62" s="159"/>
      <c r="WIK62" s="159"/>
      <c r="WIL62" s="159"/>
      <c r="WIM62" s="159"/>
      <c r="WIN62" s="159"/>
      <c r="WIO62" s="159"/>
      <c r="WIP62" s="159"/>
      <c r="WIQ62" s="159"/>
      <c r="WIR62" s="159"/>
      <c r="WIS62" s="159"/>
      <c r="WIT62" s="159"/>
      <c r="WIU62" s="159"/>
      <c r="WIV62" s="159"/>
      <c r="WIW62" s="159"/>
      <c r="WIX62" s="159"/>
      <c r="WIY62" s="159"/>
      <c r="WIZ62" s="159"/>
      <c r="WJA62" s="159"/>
      <c r="WJB62" s="159"/>
      <c r="WJC62" s="159"/>
      <c r="WJD62" s="159"/>
      <c r="WJE62" s="159"/>
      <c r="WJF62" s="159"/>
      <c r="WJG62" s="159"/>
      <c r="WJH62" s="159"/>
      <c r="WJI62" s="159"/>
      <c r="WJJ62" s="159"/>
      <c r="WJK62" s="159"/>
      <c r="WJL62" s="159"/>
      <c r="WJM62" s="159"/>
      <c r="WJN62" s="159"/>
      <c r="WJO62" s="159"/>
      <c r="WJP62" s="159"/>
      <c r="WJQ62" s="159"/>
      <c r="WJR62" s="159"/>
      <c r="WJS62" s="159"/>
      <c r="WJT62" s="159"/>
      <c r="WJU62" s="159"/>
      <c r="WJV62" s="159"/>
      <c r="WJW62" s="159"/>
      <c r="WJX62" s="159"/>
      <c r="WJY62" s="159"/>
      <c r="WJZ62" s="159"/>
      <c r="WKA62" s="159"/>
      <c r="WKB62" s="159"/>
      <c r="WKC62" s="159"/>
      <c r="WKD62" s="159"/>
      <c r="WKE62" s="159"/>
      <c r="WKF62" s="159"/>
      <c r="WKG62" s="159"/>
      <c r="WKH62" s="159"/>
      <c r="WKI62" s="159"/>
      <c r="WKJ62" s="159"/>
      <c r="WKK62" s="159"/>
      <c r="WKL62" s="159"/>
      <c r="WKM62" s="159"/>
      <c r="WKN62" s="159"/>
      <c r="WKO62" s="159"/>
      <c r="WKP62" s="159"/>
      <c r="WKQ62" s="159"/>
      <c r="WKR62" s="159"/>
      <c r="WKS62" s="159"/>
      <c r="WKT62" s="159"/>
      <c r="WKU62" s="159"/>
      <c r="WKV62" s="159"/>
      <c r="WKW62" s="159"/>
      <c r="WKX62" s="159"/>
      <c r="WKY62" s="159"/>
      <c r="WKZ62" s="159"/>
      <c r="WLA62" s="159"/>
      <c r="WLB62" s="159"/>
      <c r="WLC62" s="159"/>
      <c r="WLD62" s="159"/>
      <c r="WLE62" s="159"/>
      <c r="WLF62" s="159"/>
      <c r="WLG62" s="159"/>
      <c r="WLH62" s="159"/>
      <c r="WLI62" s="159"/>
      <c r="WLJ62" s="159"/>
      <c r="WLK62" s="159"/>
      <c r="WLL62" s="159"/>
      <c r="WLM62" s="159"/>
      <c r="WLN62" s="159"/>
      <c r="WLO62" s="159"/>
      <c r="WLP62" s="159"/>
      <c r="WLQ62" s="159"/>
      <c r="WLR62" s="159"/>
      <c r="WLS62" s="159"/>
      <c r="WLT62" s="159"/>
      <c r="WLU62" s="159"/>
      <c r="WLV62" s="159"/>
      <c r="WLW62" s="159"/>
      <c r="WLX62" s="159"/>
      <c r="WLY62" s="159"/>
      <c r="WLZ62" s="159"/>
      <c r="WMA62" s="159"/>
      <c r="WMB62" s="159"/>
      <c r="WMC62" s="159"/>
      <c r="WMD62" s="159"/>
      <c r="WME62" s="159"/>
      <c r="WMF62" s="159"/>
      <c r="WMG62" s="159"/>
      <c r="WMH62" s="159"/>
      <c r="WMI62" s="159"/>
      <c r="WMJ62" s="159"/>
      <c r="WMK62" s="159"/>
      <c r="WML62" s="159"/>
      <c r="WMM62" s="159"/>
      <c r="WMN62" s="159"/>
      <c r="WMO62" s="159"/>
      <c r="WMP62" s="159"/>
      <c r="WMQ62" s="159"/>
      <c r="WMR62" s="159"/>
      <c r="WMS62" s="159"/>
      <c r="WMT62" s="159"/>
      <c r="WMU62" s="159"/>
      <c r="WMV62" s="159"/>
      <c r="WMW62" s="159"/>
      <c r="WMX62" s="159"/>
      <c r="WMY62" s="159"/>
      <c r="WMZ62" s="159"/>
      <c r="WNA62" s="159"/>
      <c r="WNB62" s="159"/>
      <c r="WNC62" s="159"/>
      <c r="WND62" s="159"/>
      <c r="WNE62" s="159"/>
      <c r="WNF62" s="159"/>
      <c r="WNG62" s="159"/>
      <c r="WNH62" s="159"/>
      <c r="WNI62" s="159"/>
      <c r="WNJ62" s="159"/>
      <c r="WNK62" s="159"/>
      <c r="WNL62" s="159"/>
      <c r="WNM62" s="159"/>
      <c r="WNN62" s="159"/>
      <c r="WNO62" s="159"/>
      <c r="WNP62" s="159"/>
      <c r="WNQ62" s="159"/>
      <c r="WNR62" s="159"/>
      <c r="WNS62" s="159"/>
      <c r="WNT62" s="159"/>
      <c r="WNU62" s="159"/>
      <c r="WNV62" s="159"/>
      <c r="WNW62" s="159"/>
      <c r="WNX62" s="159"/>
      <c r="WNY62" s="159"/>
      <c r="WNZ62" s="159"/>
      <c r="WOA62" s="159"/>
      <c r="WOB62" s="159"/>
      <c r="WOC62" s="159"/>
      <c r="WOD62" s="159"/>
      <c r="WOE62" s="159"/>
      <c r="WOF62" s="159"/>
      <c r="WOG62" s="159"/>
      <c r="WOH62" s="159"/>
      <c r="WOI62" s="159"/>
      <c r="WOJ62" s="159"/>
      <c r="WOK62" s="159"/>
      <c r="WOL62" s="159"/>
      <c r="WOM62" s="159"/>
      <c r="WON62" s="159"/>
      <c r="WOO62" s="159"/>
      <c r="WOP62" s="159"/>
      <c r="WOQ62" s="159"/>
      <c r="WOR62" s="159"/>
      <c r="WOS62" s="159"/>
      <c r="WOT62" s="159"/>
      <c r="WOU62" s="159"/>
      <c r="WOV62" s="159"/>
      <c r="WOW62" s="159"/>
      <c r="WOX62" s="159"/>
      <c r="WOY62" s="159"/>
      <c r="WOZ62" s="159"/>
      <c r="WPA62" s="159"/>
      <c r="WPB62" s="159"/>
      <c r="WPC62" s="159"/>
      <c r="WPD62" s="159"/>
      <c r="WPE62" s="159"/>
      <c r="WPF62" s="159"/>
      <c r="WPG62" s="159"/>
      <c r="WPH62" s="159"/>
      <c r="WPI62" s="159"/>
      <c r="WPJ62" s="159"/>
      <c r="WPK62" s="159"/>
      <c r="WPL62" s="159"/>
      <c r="WPM62" s="159"/>
      <c r="WPN62" s="159"/>
      <c r="WPO62" s="159"/>
      <c r="WPP62" s="159"/>
      <c r="WPQ62" s="159"/>
      <c r="WPR62" s="159"/>
      <c r="WPS62" s="159"/>
      <c r="WPT62" s="159"/>
      <c r="WPU62" s="159"/>
      <c r="WPV62" s="159"/>
      <c r="WPW62" s="159"/>
      <c r="WPX62" s="159"/>
      <c r="WPY62" s="159"/>
      <c r="WPZ62" s="159"/>
      <c r="WQA62" s="159"/>
      <c r="WQB62" s="159"/>
      <c r="WQC62" s="159"/>
      <c r="WQD62" s="159"/>
      <c r="WQE62" s="159"/>
      <c r="WQF62" s="159"/>
      <c r="WQG62" s="159"/>
      <c r="WQH62" s="159"/>
      <c r="WQI62" s="159"/>
      <c r="WQJ62" s="159"/>
      <c r="WQK62" s="159"/>
      <c r="WQL62" s="159"/>
      <c r="WQM62" s="159"/>
      <c r="WQN62" s="159"/>
      <c r="WQO62" s="159"/>
      <c r="WQP62" s="159"/>
      <c r="WQQ62" s="159"/>
      <c r="WQR62" s="159"/>
      <c r="WQS62" s="159"/>
      <c r="WQT62" s="159"/>
      <c r="WQU62" s="159"/>
      <c r="WQV62" s="159"/>
      <c r="WQW62" s="159"/>
      <c r="WQX62" s="159"/>
      <c r="WQY62" s="159"/>
      <c r="WQZ62" s="159"/>
      <c r="WRA62" s="159"/>
      <c r="WRB62" s="159"/>
      <c r="WRC62" s="159"/>
      <c r="WRD62" s="159"/>
      <c r="WRE62" s="159"/>
      <c r="WRF62" s="159"/>
      <c r="WRG62" s="159"/>
      <c r="WRH62" s="159"/>
      <c r="WRI62" s="159"/>
      <c r="WRJ62" s="159"/>
      <c r="WRK62" s="159"/>
      <c r="WRL62" s="159"/>
      <c r="WRM62" s="159"/>
      <c r="WRN62" s="159"/>
      <c r="WRO62" s="159"/>
      <c r="WRP62" s="159"/>
      <c r="WRQ62" s="159"/>
      <c r="WRR62" s="159"/>
      <c r="WRS62" s="159"/>
      <c r="WRT62" s="159"/>
      <c r="WRU62" s="159"/>
      <c r="WRV62" s="159"/>
      <c r="WRW62" s="159"/>
      <c r="WRX62" s="159"/>
      <c r="WRY62" s="159"/>
      <c r="WRZ62" s="159"/>
      <c r="WSA62" s="159"/>
      <c r="WSB62" s="159"/>
      <c r="WSC62" s="159"/>
      <c r="WSD62" s="159"/>
      <c r="WSE62" s="159"/>
      <c r="WSF62" s="159"/>
      <c r="WSG62" s="159"/>
      <c r="WSH62" s="159"/>
      <c r="WSI62" s="159"/>
      <c r="WSJ62" s="159"/>
      <c r="WSK62" s="159"/>
      <c r="WSL62" s="159"/>
      <c r="WSM62" s="159"/>
      <c r="WSN62" s="159"/>
      <c r="WSO62" s="159"/>
      <c r="WSP62" s="159"/>
      <c r="WSQ62" s="159"/>
      <c r="WSR62" s="159"/>
      <c r="WSS62" s="159"/>
      <c r="WST62" s="159"/>
      <c r="WSU62" s="159"/>
      <c r="WSV62" s="159"/>
      <c r="WSW62" s="159"/>
      <c r="WSX62" s="159"/>
      <c r="WSY62" s="159"/>
      <c r="WSZ62" s="159"/>
      <c r="WTA62" s="159"/>
      <c r="WTB62" s="159"/>
      <c r="WTC62" s="159"/>
      <c r="WTD62" s="159"/>
      <c r="WTE62" s="159"/>
      <c r="WTF62" s="159"/>
      <c r="WTG62" s="159"/>
      <c r="WTH62" s="159"/>
      <c r="WTI62" s="159"/>
      <c r="WTJ62" s="159"/>
      <c r="WTK62" s="159"/>
      <c r="WTL62" s="159"/>
      <c r="WTM62" s="159"/>
      <c r="WTN62" s="159"/>
      <c r="WTO62" s="159"/>
      <c r="WTP62" s="159"/>
      <c r="WTQ62" s="159"/>
      <c r="WTR62" s="159"/>
      <c r="WTS62" s="159"/>
      <c r="WTT62" s="159"/>
      <c r="WTU62" s="159"/>
      <c r="WTV62" s="159"/>
      <c r="WTW62" s="159"/>
      <c r="WTX62" s="159"/>
      <c r="WTY62" s="159"/>
      <c r="WTZ62" s="159"/>
      <c r="WUA62" s="159"/>
      <c r="WUB62" s="159"/>
      <c r="WUC62" s="159"/>
      <c r="WUD62" s="159"/>
      <c r="WUE62" s="159"/>
      <c r="WUF62" s="159"/>
      <c r="WUG62" s="159"/>
      <c r="WUH62" s="159"/>
      <c r="WUI62" s="159"/>
      <c r="WUJ62" s="159"/>
      <c r="WUK62" s="159"/>
      <c r="WUL62" s="159"/>
      <c r="WUM62" s="159"/>
      <c r="WUN62" s="159"/>
      <c r="WUO62" s="159"/>
      <c r="WUP62" s="159"/>
      <c r="WUQ62" s="159"/>
      <c r="WUR62" s="159"/>
      <c r="WUS62" s="159"/>
      <c r="WUT62" s="159"/>
      <c r="WUU62" s="159"/>
      <c r="WUV62" s="159"/>
      <c r="WUW62" s="159"/>
      <c r="WUX62" s="159"/>
      <c r="WUY62" s="159"/>
      <c r="WUZ62" s="159"/>
      <c r="WVA62" s="159"/>
      <c r="WVB62" s="159"/>
      <c r="WVC62" s="159"/>
      <c r="WVD62" s="159"/>
      <c r="WVE62" s="159"/>
      <c r="WVF62" s="159"/>
      <c r="WVG62" s="159"/>
      <c r="WVH62" s="159"/>
      <c r="WVI62" s="159"/>
      <c r="WVJ62" s="159"/>
      <c r="WVK62" s="159"/>
      <c r="WVL62" s="159"/>
      <c r="WVM62" s="159"/>
      <c r="WVN62" s="159"/>
      <c r="WVO62" s="159"/>
      <c r="WVP62" s="159"/>
      <c r="WVQ62" s="159"/>
      <c r="WVR62" s="159"/>
      <c r="WVS62" s="159"/>
      <c r="WVT62" s="159"/>
      <c r="WVU62" s="159"/>
      <c r="WVV62" s="159"/>
      <c r="WVW62" s="159"/>
      <c r="WVX62" s="159"/>
      <c r="WVY62" s="159"/>
      <c r="WVZ62" s="159"/>
      <c r="WWA62" s="159"/>
      <c r="WWB62" s="159"/>
      <c r="WWC62" s="159"/>
      <c r="WWD62" s="159"/>
      <c r="WWE62" s="159"/>
      <c r="WWF62" s="159"/>
      <c r="WWG62" s="159"/>
      <c r="WWH62" s="159"/>
      <c r="WWI62" s="159"/>
      <c r="WWJ62" s="159"/>
      <c r="WWK62" s="159"/>
      <c r="WWL62" s="159"/>
      <c r="WWM62" s="159"/>
      <c r="WWN62" s="159"/>
      <c r="WWO62" s="159"/>
      <c r="WWP62" s="159"/>
      <c r="WWQ62" s="159"/>
      <c r="WWR62" s="159"/>
      <c r="WWS62" s="159"/>
      <c r="WWT62" s="159"/>
      <c r="WWU62" s="159"/>
      <c r="WWV62" s="159"/>
      <c r="WWW62" s="159"/>
      <c r="WWX62" s="159"/>
      <c r="WWY62" s="159"/>
      <c r="WWZ62" s="159"/>
      <c r="WXA62" s="159"/>
      <c r="WXB62" s="159"/>
      <c r="WXC62" s="159"/>
      <c r="WXD62" s="159"/>
      <c r="WXE62" s="159"/>
      <c r="WXF62" s="159"/>
      <c r="WXG62" s="159"/>
      <c r="WXH62" s="159"/>
      <c r="WXI62" s="159"/>
      <c r="WXJ62" s="159"/>
      <c r="WXK62" s="159"/>
      <c r="WXL62" s="159"/>
      <c r="WXM62" s="159"/>
      <c r="WXN62" s="159"/>
      <c r="WXO62" s="159"/>
      <c r="WXP62" s="159"/>
      <c r="WXQ62" s="159"/>
      <c r="WXR62" s="159"/>
      <c r="WXS62" s="159"/>
      <c r="WXT62" s="159"/>
      <c r="WXU62" s="159"/>
      <c r="WXV62" s="159"/>
      <c r="WXW62" s="159"/>
      <c r="WXX62" s="159"/>
      <c r="WXY62" s="159"/>
      <c r="WXZ62" s="159"/>
      <c r="WYA62" s="159"/>
      <c r="WYB62" s="159"/>
      <c r="WYC62" s="159"/>
      <c r="WYD62" s="159"/>
      <c r="WYE62" s="159"/>
      <c r="WYF62" s="159"/>
      <c r="WYG62" s="159"/>
      <c r="WYH62" s="159"/>
      <c r="WYI62" s="159"/>
      <c r="WYJ62" s="159"/>
      <c r="WYK62" s="159"/>
      <c r="WYL62" s="159"/>
      <c r="WYM62" s="159"/>
      <c r="WYN62" s="159"/>
      <c r="WYO62" s="159"/>
      <c r="WYP62" s="159"/>
      <c r="WYQ62" s="159"/>
      <c r="WYR62" s="159"/>
      <c r="WYS62" s="159"/>
      <c r="WYT62" s="159"/>
      <c r="WYU62" s="159"/>
      <c r="WYV62" s="159"/>
      <c r="WYW62" s="159"/>
      <c r="WYX62" s="159"/>
      <c r="WYY62" s="159"/>
      <c r="WYZ62" s="159"/>
      <c r="WZA62" s="159"/>
      <c r="WZB62" s="159"/>
      <c r="WZC62" s="159"/>
      <c r="WZD62" s="159"/>
      <c r="WZE62" s="159"/>
      <c r="WZF62" s="159"/>
      <c r="WZG62" s="159"/>
      <c r="WZH62" s="159"/>
      <c r="WZI62" s="159"/>
      <c r="WZJ62" s="159"/>
      <c r="WZK62" s="159"/>
      <c r="WZL62" s="159"/>
      <c r="WZM62" s="159"/>
      <c r="WZN62" s="159"/>
      <c r="WZO62" s="159"/>
      <c r="WZP62" s="159"/>
      <c r="WZQ62" s="159"/>
      <c r="WZR62" s="159"/>
      <c r="WZS62" s="159"/>
      <c r="WZT62" s="159"/>
      <c r="WZU62" s="159"/>
      <c r="WZV62" s="159"/>
      <c r="WZW62" s="159"/>
      <c r="WZX62" s="159"/>
      <c r="WZY62" s="159"/>
      <c r="WZZ62" s="159"/>
      <c r="XAA62" s="159"/>
      <c r="XAB62" s="159"/>
      <c r="XAC62" s="159"/>
      <c r="XAD62" s="159"/>
      <c r="XAE62" s="159"/>
      <c r="XAF62" s="159"/>
      <c r="XAG62" s="159"/>
      <c r="XAH62" s="159"/>
      <c r="XAI62" s="159"/>
      <c r="XAJ62" s="159"/>
      <c r="XAK62" s="159"/>
      <c r="XAL62" s="159"/>
      <c r="XAM62" s="159"/>
      <c r="XAN62" s="159"/>
      <c r="XAO62" s="159"/>
      <c r="XAP62" s="159"/>
      <c r="XAQ62" s="159"/>
      <c r="XAR62" s="159"/>
      <c r="XAS62" s="159"/>
      <c r="XAT62" s="159"/>
      <c r="XAU62" s="159"/>
      <c r="XAV62" s="159"/>
      <c r="XAW62" s="159"/>
      <c r="XAX62" s="159"/>
      <c r="XAY62" s="159"/>
      <c r="XAZ62" s="159"/>
      <c r="XBA62" s="159"/>
      <c r="XBB62" s="159"/>
      <c r="XBC62" s="159"/>
      <c r="XBD62" s="159"/>
      <c r="XBE62" s="159"/>
      <c r="XBF62" s="159"/>
      <c r="XBG62" s="159"/>
      <c r="XBH62" s="159"/>
      <c r="XBI62" s="159"/>
      <c r="XBJ62" s="159"/>
      <c r="XBK62" s="159"/>
      <c r="XBL62" s="159"/>
      <c r="XBM62" s="159"/>
      <c r="XBN62" s="159"/>
      <c r="XBO62" s="159"/>
      <c r="XBP62" s="159"/>
      <c r="XBQ62" s="159"/>
      <c r="XBR62" s="159"/>
      <c r="XBS62" s="159"/>
      <c r="XBT62" s="159"/>
      <c r="XBU62" s="159"/>
      <c r="XBV62" s="159"/>
      <c r="XBW62" s="159"/>
      <c r="XBX62" s="159"/>
      <c r="XBY62" s="159"/>
      <c r="XBZ62" s="159"/>
      <c r="XCA62" s="159"/>
      <c r="XCB62" s="159"/>
      <c r="XCC62" s="159"/>
      <c r="XCD62" s="159"/>
      <c r="XCE62" s="159"/>
      <c r="XCF62" s="159"/>
      <c r="XCG62" s="159"/>
      <c r="XCH62" s="159"/>
      <c r="XCI62" s="159"/>
      <c r="XCJ62" s="159"/>
      <c r="XCK62" s="159"/>
      <c r="XCL62" s="159"/>
      <c r="XCM62" s="159"/>
      <c r="XCN62" s="159"/>
      <c r="XCO62" s="159"/>
      <c r="XCP62" s="159"/>
      <c r="XCQ62" s="159"/>
      <c r="XCR62" s="159"/>
      <c r="XCS62" s="159"/>
      <c r="XCT62" s="159"/>
      <c r="XCU62" s="159"/>
      <c r="XCV62" s="159"/>
      <c r="XCW62" s="159"/>
      <c r="XCX62" s="159"/>
      <c r="XCY62" s="159"/>
      <c r="XCZ62" s="159"/>
      <c r="XDA62" s="159"/>
    </row>
    <row r="63" spans="1:16329" ht="15" customHeight="1" x14ac:dyDescent="0.2">
      <c r="A63" s="145" t="s">
        <v>445</v>
      </c>
      <c r="B63" s="154"/>
      <c r="C63" s="155"/>
      <c r="D63" s="154"/>
      <c r="E63" s="157"/>
      <c r="F63" s="151"/>
      <c r="G63" s="155"/>
      <c r="H63" s="156"/>
      <c r="I63" s="151"/>
      <c r="J63" s="151"/>
      <c r="K63" s="154"/>
      <c r="L63" s="154"/>
      <c r="M63" s="154"/>
      <c r="N63" s="156"/>
      <c r="O63" s="151"/>
      <c r="P63" s="154"/>
      <c r="Q63" s="156"/>
      <c r="R63" s="151"/>
      <c r="S63" s="151"/>
      <c r="T63" s="154"/>
      <c r="U63" s="154"/>
      <c r="V63" s="154"/>
      <c r="W63" s="156"/>
      <c r="X63" s="151"/>
      <c r="Y63" s="154"/>
      <c r="Z63" s="156"/>
    </row>
    <row r="64" spans="1:16329" ht="15" customHeight="1" x14ac:dyDescent="0.2">
      <c r="A64" s="153" t="s">
        <v>446</v>
      </c>
      <c r="B64" s="154">
        <v>1947</v>
      </c>
      <c r="C64" s="155"/>
      <c r="D64" s="154">
        <v>37</v>
      </c>
      <c r="E64" s="156">
        <v>1.9</v>
      </c>
      <c r="F64" s="151"/>
      <c r="G64" s="154">
        <v>1908</v>
      </c>
      <c r="H64" s="156">
        <v>98</v>
      </c>
      <c r="I64" s="151"/>
      <c r="J64" s="151"/>
      <c r="K64" s="154">
        <v>3797</v>
      </c>
      <c r="L64" s="141"/>
      <c r="M64" s="154">
        <v>761</v>
      </c>
      <c r="N64" s="156">
        <v>20</v>
      </c>
      <c r="O64" s="154"/>
      <c r="P64" s="154">
        <v>3035</v>
      </c>
      <c r="Q64" s="156">
        <v>79.900000000000006</v>
      </c>
      <c r="R64" s="151"/>
      <c r="S64" s="151"/>
      <c r="T64" s="154">
        <v>7431</v>
      </c>
      <c r="U64" s="141"/>
      <c r="V64" s="154">
        <v>1027</v>
      </c>
      <c r="W64" s="156">
        <v>13.8</v>
      </c>
      <c r="X64" s="154"/>
      <c r="Y64" s="154">
        <v>6403</v>
      </c>
      <c r="Z64" s="156">
        <v>86.2</v>
      </c>
    </row>
    <row r="65" spans="1:26" ht="15" customHeight="1" x14ac:dyDescent="0.2">
      <c r="A65" s="161" t="s">
        <v>8</v>
      </c>
      <c r="B65" s="154">
        <v>21037</v>
      </c>
      <c r="C65" s="155"/>
      <c r="D65" s="154">
        <v>0</v>
      </c>
      <c r="E65" s="156">
        <v>0</v>
      </c>
      <c r="F65" s="151"/>
      <c r="G65" s="154">
        <v>21037</v>
      </c>
      <c r="H65" s="156">
        <v>100</v>
      </c>
      <c r="I65" s="151"/>
      <c r="J65" s="151"/>
      <c r="K65" s="154">
        <v>22915</v>
      </c>
      <c r="L65" s="141"/>
      <c r="M65" s="154">
        <v>77</v>
      </c>
      <c r="N65" s="156">
        <v>0.3</v>
      </c>
      <c r="O65" s="154"/>
      <c r="P65" s="154">
        <v>22838</v>
      </c>
      <c r="Q65" s="156">
        <v>99.7</v>
      </c>
      <c r="R65" s="151"/>
      <c r="S65" s="151"/>
      <c r="T65" s="154">
        <v>16961</v>
      </c>
      <c r="U65" s="141"/>
      <c r="V65" s="154">
        <v>44</v>
      </c>
      <c r="W65" s="156">
        <v>0.3</v>
      </c>
      <c r="X65" s="154"/>
      <c r="Y65" s="154">
        <v>16915</v>
      </c>
      <c r="Z65" s="156">
        <v>99.7</v>
      </c>
    </row>
    <row r="66" spans="1:26" ht="15" customHeight="1" x14ac:dyDescent="0.2">
      <c r="A66" s="153" t="s">
        <v>9</v>
      </c>
      <c r="B66" s="154">
        <v>13370</v>
      </c>
      <c r="C66" s="155"/>
      <c r="D66" s="154">
        <v>328</v>
      </c>
      <c r="E66" s="156">
        <v>2.5</v>
      </c>
      <c r="F66" s="151"/>
      <c r="G66" s="154">
        <v>12656</v>
      </c>
      <c r="H66" s="156">
        <v>94.7</v>
      </c>
      <c r="I66" s="151"/>
      <c r="J66" s="151"/>
      <c r="K66" s="154">
        <v>12975</v>
      </c>
      <c r="L66" s="141"/>
      <c r="M66" s="154">
        <v>392</v>
      </c>
      <c r="N66" s="156">
        <v>3</v>
      </c>
      <c r="O66" s="154"/>
      <c r="P66" s="154">
        <v>12581</v>
      </c>
      <c r="Q66" s="156">
        <v>97</v>
      </c>
      <c r="R66" s="151"/>
      <c r="S66" s="151"/>
      <c r="T66" s="154">
        <v>3431</v>
      </c>
      <c r="U66" s="141"/>
      <c r="V66" s="154">
        <v>136</v>
      </c>
      <c r="W66" s="156">
        <v>4</v>
      </c>
      <c r="X66" s="154"/>
      <c r="Y66" s="154">
        <v>3295</v>
      </c>
      <c r="Z66" s="156">
        <v>96</v>
      </c>
    </row>
    <row r="67" spans="1:26" ht="15" customHeight="1" x14ac:dyDescent="0.2">
      <c r="A67" s="153" t="s">
        <v>447</v>
      </c>
      <c r="B67" s="154">
        <v>1729</v>
      </c>
      <c r="C67" s="155"/>
      <c r="D67" s="154">
        <v>53</v>
      </c>
      <c r="E67" s="156">
        <v>3.1</v>
      </c>
      <c r="F67" s="151"/>
      <c r="G67" s="154">
        <v>1594</v>
      </c>
      <c r="H67" s="156">
        <v>92.2</v>
      </c>
      <c r="I67" s="151"/>
      <c r="J67" s="151"/>
      <c r="K67" s="154">
        <v>1380</v>
      </c>
      <c r="L67" s="141"/>
      <c r="M67" s="154">
        <v>57</v>
      </c>
      <c r="N67" s="156">
        <v>4.0999999999999996</v>
      </c>
      <c r="O67" s="154"/>
      <c r="P67" s="154">
        <v>1184</v>
      </c>
      <c r="Q67" s="156">
        <v>85.8</v>
      </c>
      <c r="R67" s="151"/>
      <c r="S67" s="151"/>
      <c r="T67" s="154">
        <v>784</v>
      </c>
      <c r="U67" s="141"/>
      <c r="V67" s="154">
        <v>71</v>
      </c>
      <c r="W67" s="156">
        <v>9.1</v>
      </c>
      <c r="X67" s="154"/>
      <c r="Y67" s="154">
        <v>614</v>
      </c>
      <c r="Z67" s="156">
        <v>78.3</v>
      </c>
    </row>
    <row r="68" spans="1:26" ht="15" customHeight="1" x14ac:dyDescent="0.2">
      <c r="A68" s="162" t="s">
        <v>448</v>
      </c>
      <c r="B68" s="154">
        <v>407</v>
      </c>
      <c r="C68" s="155"/>
      <c r="D68" s="154">
        <v>7</v>
      </c>
      <c r="E68" s="156">
        <v>1.7</v>
      </c>
      <c r="F68" s="151"/>
      <c r="G68" s="154">
        <v>399</v>
      </c>
      <c r="H68" s="156">
        <v>98</v>
      </c>
      <c r="I68" s="163"/>
      <c r="J68" s="163"/>
      <c r="K68" s="164">
        <v>0</v>
      </c>
      <c r="L68" s="165"/>
      <c r="M68" s="164">
        <v>0</v>
      </c>
      <c r="N68" s="166">
        <v>0</v>
      </c>
      <c r="O68" s="164"/>
      <c r="P68" s="164">
        <v>0</v>
      </c>
      <c r="Q68" s="166">
        <v>0</v>
      </c>
      <c r="R68" s="163"/>
      <c r="S68" s="163"/>
      <c r="T68" s="164">
        <v>0</v>
      </c>
      <c r="U68" s="165"/>
      <c r="V68" s="164">
        <v>0</v>
      </c>
      <c r="W68" s="166">
        <v>0</v>
      </c>
      <c r="X68" s="164"/>
      <c r="Y68" s="164">
        <v>0</v>
      </c>
      <c r="Z68" s="166">
        <v>0</v>
      </c>
    </row>
    <row r="69" spans="1:26" ht="15" customHeight="1" x14ac:dyDescent="0.2">
      <c r="A69" s="153" t="s">
        <v>14</v>
      </c>
      <c r="B69" s="154">
        <v>7156</v>
      </c>
      <c r="C69" s="155"/>
      <c r="D69" s="154">
        <v>887</v>
      </c>
      <c r="E69" s="156">
        <v>12.4</v>
      </c>
      <c r="F69" s="151"/>
      <c r="G69" s="154">
        <v>5634</v>
      </c>
      <c r="H69" s="156">
        <v>78.7</v>
      </c>
      <c r="I69" s="151"/>
      <c r="J69" s="151"/>
      <c r="K69" s="154">
        <v>6360</v>
      </c>
      <c r="L69" s="141"/>
      <c r="M69" s="154">
        <v>894</v>
      </c>
      <c r="N69" s="156">
        <v>14.1</v>
      </c>
      <c r="O69" s="154"/>
      <c r="P69" s="154">
        <v>4775</v>
      </c>
      <c r="Q69" s="156">
        <v>75.099999999999994</v>
      </c>
      <c r="R69" s="151"/>
      <c r="S69" s="151"/>
      <c r="T69" s="154">
        <v>4862</v>
      </c>
      <c r="U69" s="141"/>
      <c r="V69" s="154">
        <v>885</v>
      </c>
      <c r="W69" s="156">
        <v>18.2</v>
      </c>
      <c r="X69" s="154"/>
      <c r="Y69" s="154">
        <v>3424</v>
      </c>
      <c r="Z69" s="156">
        <v>70.400000000000006</v>
      </c>
    </row>
    <row r="70" spans="1:26" ht="15" customHeight="1" x14ac:dyDescent="0.2">
      <c r="A70" s="153" t="s">
        <v>416</v>
      </c>
      <c r="B70" s="154">
        <v>202133</v>
      </c>
      <c r="C70" s="155"/>
      <c r="D70" s="154">
        <v>9145</v>
      </c>
      <c r="E70" s="156">
        <v>4.5</v>
      </c>
      <c r="F70" s="151"/>
      <c r="G70" s="154">
        <v>190100</v>
      </c>
      <c r="H70" s="156">
        <v>94</v>
      </c>
      <c r="I70" s="151"/>
      <c r="J70" s="151"/>
      <c r="K70" s="154">
        <v>195060</v>
      </c>
      <c r="L70" s="141"/>
      <c r="M70" s="154">
        <v>7161</v>
      </c>
      <c r="N70" s="156">
        <v>3.7</v>
      </c>
      <c r="O70" s="154"/>
      <c r="P70" s="154">
        <v>185154</v>
      </c>
      <c r="Q70" s="156">
        <v>94.9</v>
      </c>
      <c r="R70" s="151"/>
      <c r="S70" s="151"/>
      <c r="T70" s="154">
        <v>175272</v>
      </c>
      <c r="U70" s="141"/>
      <c r="V70" s="154">
        <v>5793</v>
      </c>
      <c r="W70" s="156">
        <v>3.3</v>
      </c>
      <c r="X70" s="154"/>
      <c r="Y70" s="154">
        <v>167377</v>
      </c>
      <c r="Z70" s="156">
        <v>95.5</v>
      </c>
    </row>
    <row r="71" spans="1:26" ht="15" customHeight="1" x14ac:dyDescent="0.2">
      <c r="A71" s="153" t="s">
        <v>22</v>
      </c>
      <c r="B71" s="154">
        <v>6136</v>
      </c>
      <c r="C71" s="155"/>
      <c r="D71" s="154">
        <v>382</v>
      </c>
      <c r="E71" s="156">
        <v>6.2</v>
      </c>
      <c r="F71" s="151"/>
      <c r="G71" s="154">
        <v>5731</v>
      </c>
      <c r="H71" s="156">
        <v>93.4</v>
      </c>
      <c r="I71" s="151"/>
      <c r="J71" s="151"/>
      <c r="K71" s="154">
        <v>7848</v>
      </c>
      <c r="L71" s="141"/>
      <c r="M71" s="154">
        <v>412</v>
      </c>
      <c r="N71" s="156">
        <v>5.2</v>
      </c>
      <c r="O71" s="154"/>
      <c r="P71" s="154">
        <v>7384</v>
      </c>
      <c r="Q71" s="156">
        <v>94.1</v>
      </c>
      <c r="R71" s="151"/>
      <c r="S71" s="151"/>
      <c r="T71" s="154">
        <v>8081</v>
      </c>
      <c r="U71" s="141"/>
      <c r="V71" s="154">
        <v>257</v>
      </c>
      <c r="W71" s="156">
        <v>3.2</v>
      </c>
      <c r="X71" s="154"/>
      <c r="Y71" s="154">
        <v>7763</v>
      </c>
      <c r="Z71" s="156">
        <v>96.1</v>
      </c>
    </row>
    <row r="72" spans="1:26" ht="15" customHeight="1" x14ac:dyDescent="0.2">
      <c r="A72" s="153" t="s">
        <v>23</v>
      </c>
      <c r="B72" s="154">
        <v>88372</v>
      </c>
      <c r="C72" s="155"/>
      <c r="D72" s="154">
        <v>5417</v>
      </c>
      <c r="E72" s="156">
        <v>6.1</v>
      </c>
      <c r="F72" s="151"/>
      <c r="G72" s="154">
        <v>81901</v>
      </c>
      <c r="H72" s="156">
        <v>92.7</v>
      </c>
      <c r="I72" s="151"/>
      <c r="J72" s="151"/>
      <c r="K72" s="154">
        <v>105132</v>
      </c>
      <c r="L72" s="141"/>
      <c r="M72" s="154">
        <v>5377</v>
      </c>
      <c r="N72" s="156">
        <v>5.0999999999999996</v>
      </c>
      <c r="O72" s="154"/>
      <c r="P72" s="154">
        <v>97451</v>
      </c>
      <c r="Q72" s="156">
        <v>92.7</v>
      </c>
      <c r="R72" s="151"/>
      <c r="S72" s="151"/>
      <c r="T72" s="154">
        <v>76240</v>
      </c>
      <c r="U72" s="141"/>
      <c r="V72" s="154">
        <v>4730</v>
      </c>
      <c r="W72" s="156">
        <v>6.2</v>
      </c>
      <c r="X72" s="154"/>
      <c r="Y72" s="154">
        <v>69778</v>
      </c>
      <c r="Z72" s="156">
        <v>91.5</v>
      </c>
    </row>
    <row r="73" spans="1:26" ht="15" customHeight="1" x14ac:dyDescent="0.2">
      <c r="A73" s="153" t="s">
        <v>24</v>
      </c>
      <c r="B73" s="154">
        <v>75874</v>
      </c>
      <c r="C73" s="155"/>
      <c r="D73" s="154">
        <v>2428</v>
      </c>
      <c r="E73" s="156">
        <v>3.2</v>
      </c>
      <c r="F73" s="151"/>
      <c r="G73" s="154">
        <v>73015</v>
      </c>
      <c r="H73" s="156">
        <v>96.2</v>
      </c>
      <c r="I73" s="151"/>
      <c r="J73" s="151"/>
      <c r="K73" s="154">
        <v>75248</v>
      </c>
      <c r="L73" s="141"/>
      <c r="M73" s="154">
        <v>2300</v>
      </c>
      <c r="N73" s="156">
        <v>3.1</v>
      </c>
      <c r="O73" s="154"/>
      <c r="P73" s="154">
        <v>72419</v>
      </c>
      <c r="Q73" s="156">
        <v>96.2</v>
      </c>
      <c r="R73" s="151"/>
      <c r="S73" s="151"/>
      <c r="T73" s="154">
        <v>74557</v>
      </c>
      <c r="U73" s="141"/>
      <c r="V73" s="154">
        <v>1900</v>
      </c>
      <c r="W73" s="156">
        <v>2.5</v>
      </c>
      <c r="X73" s="154"/>
      <c r="Y73" s="154">
        <v>72216</v>
      </c>
      <c r="Z73" s="156">
        <v>96.9</v>
      </c>
    </row>
    <row r="74" spans="1:26" ht="15" customHeight="1" x14ac:dyDescent="0.2">
      <c r="A74" s="153" t="s">
        <v>25</v>
      </c>
      <c r="B74" s="154">
        <v>11082</v>
      </c>
      <c r="C74" s="155"/>
      <c r="D74" s="154">
        <v>1086</v>
      </c>
      <c r="E74" s="156">
        <v>9.8000000000000007</v>
      </c>
      <c r="F74" s="151"/>
      <c r="G74" s="154">
        <v>9885</v>
      </c>
      <c r="H74" s="156">
        <v>89.2</v>
      </c>
      <c r="I74" s="151"/>
      <c r="J74" s="151"/>
      <c r="K74" s="154">
        <v>13705</v>
      </c>
      <c r="L74" s="141"/>
      <c r="M74" s="154">
        <v>658</v>
      </c>
      <c r="N74" s="156">
        <v>4.8</v>
      </c>
      <c r="O74" s="154"/>
      <c r="P74" s="154">
        <v>12923</v>
      </c>
      <c r="Q74" s="156">
        <v>94.3</v>
      </c>
      <c r="R74" s="151"/>
      <c r="S74" s="151"/>
      <c r="T74" s="154">
        <v>12090</v>
      </c>
      <c r="U74" s="141"/>
      <c r="V74" s="154">
        <v>333</v>
      </c>
      <c r="W74" s="156">
        <v>2.8</v>
      </c>
      <c r="X74" s="154"/>
      <c r="Y74" s="154">
        <v>11668</v>
      </c>
      <c r="Z74" s="156">
        <v>96.5</v>
      </c>
    </row>
    <row r="75" spans="1:26" ht="15" customHeight="1" x14ac:dyDescent="0.2">
      <c r="A75" s="153" t="s">
        <v>26</v>
      </c>
      <c r="B75" s="154">
        <v>28265</v>
      </c>
      <c r="C75" s="155"/>
      <c r="D75" s="154">
        <v>1168</v>
      </c>
      <c r="E75" s="156">
        <v>4.0999999999999996</v>
      </c>
      <c r="F75" s="151"/>
      <c r="G75" s="154">
        <v>26784</v>
      </c>
      <c r="H75" s="156">
        <v>94.8</v>
      </c>
      <c r="I75" s="151"/>
      <c r="J75" s="151"/>
      <c r="K75" s="154">
        <v>27203</v>
      </c>
      <c r="L75" s="141"/>
      <c r="M75" s="154">
        <v>1054</v>
      </c>
      <c r="N75" s="156">
        <v>3.9</v>
      </c>
      <c r="O75" s="154"/>
      <c r="P75" s="154">
        <v>25958</v>
      </c>
      <c r="Q75" s="156">
        <v>95.4</v>
      </c>
      <c r="R75" s="151"/>
      <c r="S75" s="151"/>
      <c r="T75" s="154">
        <v>24330</v>
      </c>
      <c r="U75" s="141"/>
      <c r="V75" s="154">
        <v>689</v>
      </c>
      <c r="W75" s="156">
        <v>2.8</v>
      </c>
      <c r="X75" s="154"/>
      <c r="Y75" s="154">
        <v>23463</v>
      </c>
      <c r="Z75" s="156">
        <v>96.4</v>
      </c>
    </row>
    <row r="76" spans="1:26" ht="15" customHeight="1" x14ac:dyDescent="0.2">
      <c r="A76" s="153" t="s">
        <v>29</v>
      </c>
      <c r="B76" s="154">
        <v>10161</v>
      </c>
      <c r="C76" s="155"/>
      <c r="D76" s="154">
        <v>882</v>
      </c>
      <c r="E76" s="156">
        <v>8.6999999999999993</v>
      </c>
      <c r="F76" s="151"/>
      <c r="G76" s="154">
        <v>7058</v>
      </c>
      <c r="H76" s="156">
        <v>69.5</v>
      </c>
      <c r="I76" s="151"/>
      <c r="J76" s="151"/>
      <c r="K76" s="154">
        <v>8413</v>
      </c>
      <c r="L76" s="141"/>
      <c r="M76" s="154">
        <v>893</v>
      </c>
      <c r="N76" s="156">
        <v>10.6</v>
      </c>
      <c r="O76" s="154"/>
      <c r="P76" s="154">
        <v>6052</v>
      </c>
      <c r="Q76" s="156">
        <v>71.900000000000006</v>
      </c>
      <c r="R76" s="151"/>
      <c r="S76" s="151"/>
      <c r="T76" s="154">
        <v>5324</v>
      </c>
      <c r="U76" s="141"/>
      <c r="V76" s="154">
        <v>396</v>
      </c>
      <c r="W76" s="156">
        <v>7.4</v>
      </c>
      <c r="X76" s="154"/>
      <c r="Y76" s="154">
        <v>3797</v>
      </c>
      <c r="Z76" s="156">
        <v>71.3</v>
      </c>
    </row>
    <row r="77" spans="1:26" ht="15" customHeight="1" x14ac:dyDescent="0.2">
      <c r="A77" s="153" t="s">
        <v>30</v>
      </c>
      <c r="B77" s="154">
        <v>5014</v>
      </c>
      <c r="C77" s="155"/>
      <c r="D77" s="154">
        <v>130</v>
      </c>
      <c r="E77" s="156">
        <v>2.6</v>
      </c>
      <c r="F77" s="151"/>
      <c r="G77" s="154">
        <v>4881</v>
      </c>
      <c r="H77" s="156">
        <v>97.3</v>
      </c>
      <c r="I77" s="151"/>
      <c r="J77" s="151"/>
      <c r="K77" s="154">
        <v>9550</v>
      </c>
      <c r="L77" s="141"/>
      <c r="M77" s="154">
        <v>159</v>
      </c>
      <c r="N77" s="156">
        <v>1.7</v>
      </c>
      <c r="O77" s="154"/>
      <c r="P77" s="154">
        <v>9346</v>
      </c>
      <c r="Q77" s="156">
        <v>97.9</v>
      </c>
      <c r="R77" s="151"/>
      <c r="S77" s="151"/>
      <c r="T77" s="154">
        <v>9651</v>
      </c>
      <c r="U77" s="141"/>
      <c r="V77" s="154">
        <v>164</v>
      </c>
      <c r="W77" s="156">
        <v>1.7</v>
      </c>
      <c r="X77" s="154"/>
      <c r="Y77" s="154">
        <v>9472</v>
      </c>
      <c r="Z77" s="156">
        <v>98.1</v>
      </c>
    </row>
    <row r="78" spans="1:26" ht="15" customHeight="1" x14ac:dyDescent="0.2">
      <c r="A78" s="153" t="s">
        <v>31</v>
      </c>
      <c r="B78" s="154">
        <v>57780</v>
      </c>
      <c r="C78" s="155"/>
      <c r="D78" s="154">
        <v>3407</v>
      </c>
      <c r="E78" s="156">
        <v>5.9</v>
      </c>
      <c r="F78" s="151"/>
      <c r="G78" s="154">
        <v>53784</v>
      </c>
      <c r="H78" s="156">
        <v>93.1</v>
      </c>
      <c r="I78" s="151"/>
      <c r="J78" s="151"/>
      <c r="K78" s="154">
        <v>60944</v>
      </c>
      <c r="L78" s="141"/>
      <c r="M78" s="154">
        <v>2534</v>
      </c>
      <c r="N78" s="156">
        <v>4.2</v>
      </c>
      <c r="O78" s="154"/>
      <c r="P78" s="154">
        <v>58043</v>
      </c>
      <c r="Q78" s="156">
        <v>95.2</v>
      </c>
      <c r="R78" s="151"/>
      <c r="S78" s="151"/>
      <c r="T78" s="154">
        <v>56928</v>
      </c>
      <c r="U78" s="141"/>
      <c r="V78" s="154">
        <v>2518</v>
      </c>
      <c r="W78" s="156">
        <v>4.4000000000000004</v>
      </c>
      <c r="X78" s="154"/>
      <c r="Y78" s="154">
        <v>54127</v>
      </c>
      <c r="Z78" s="156">
        <v>95.1</v>
      </c>
    </row>
    <row r="79" spans="1:26" ht="15" customHeight="1" x14ac:dyDescent="0.2">
      <c r="A79" s="153" t="s">
        <v>449</v>
      </c>
      <c r="B79" s="154">
        <v>3066</v>
      </c>
      <c r="C79" s="155"/>
      <c r="D79" s="154">
        <v>183</v>
      </c>
      <c r="E79" s="156">
        <v>6</v>
      </c>
      <c r="F79" s="151"/>
      <c r="G79" s="154">
        <v>2849</v>
      </c>
      <c r="H79" s="156">
        <v>92.9</v>
      </c>
      <c r="I79" s="151"/>
      <c r="J79" s="151"/>
      <c r="K79" s="154">
        <v>1044</v>
      </c>
      <c r="L79" s="141"/>
      <c r="M79" s="154">
        <v>212</v>
      </c>
      <c r="N79" s="156">
        <v>20.3</v>
      </c>
      <c r="O79" s="154"/>
      <c r="P79" s="154">
        <v>205</v>
      </c>
      <c r="Q79" s="156">
        <v>19.600000000000001</v>
      </c>
      <c r="R79" s="151"/>
      <c r="S79" s="151"/>
      <c r="T79" s="154">
        <v>1299</v>
      </c>
      <c r="U79" s="141"/>
      <c r="V79" s="154">
        <v>212</v>
      </c>
      <c r="W79" s="156">
        <v>16.3</v>
      </c>
      <c r="X79" s="154"/>
      <c r="Y79" s="154">
        <v>244</v>
      </c>
      <c r="Z79" s="156">
        <v>18.8</v>
      </c>
    </row>
    <row r="80" spans="1:26" ht="15" customHeight="1" x14ac:dyDescent="0.2">
      <c r="A80" s="153" t="s">
        <v>450</v>
      </c>
      <c r="B80" s="154">
        <v>5131</v>
      </c>
      <c r="C80" s="155"/>
      <c r="D80" s="154">
        <v>367</v>
      </c>
      <c r="E80" s="156">
        <v>7.2</v>
      </c>
      <c r="F80" s="151"/>
      <c r="G80" s="154">
        <v>4171</v>
      </c>
      <c r="H80" s="156">
        <v>81.3</v>
      </c>
      <c r="I80" s="151"/>
      <c r="J80" s="151"/>
      <c r="K80" s="154">
        <v>4008</v>
      </c>
      <c r="L80" s="141"/>
      <c r="M80" s="154">
        <v>161</v>
      </c>
      <c r="N80" s="156">
        <v>4</v>
      </c>
      <c r="O80" s="154"/>
      <c r="P80" s="154">
        <v>3826</v>
      </c>
      <c r="Q80" s="156">
        <v>95.5</v>
      </c>
      <c r="R80" s="151"/>
      <c r="S80" s="151"/>
      <c r="T80" s="154">
        <v>4106</v>
      </c>
      <c r="U80" s="141"/>
      <c r="V80" s="154">
        <v>199</v>
      </c>
      <c r="W80" s="156">
        <v>4.8</v>
      </c>
      <c r="X80" s="154"/>
      <c r="Y80" s="154">
        <v>3885</v>
      </c>
      <c r="Z80" s="156">
        <v>94.6</v>
      </c>
    </row>
    <row r="81" spans="1:26" ht="15" customHeight="1" x14ac:dyDescent="0.2">
      <c r="A81" s="153" t="s">
        <v>46</v>
      </c>
      <c r="B81" s="154">
        <v>176670</v>
      </c>
      <c r="C81" s="155"/>
      <c r="D81" s="154">
        <v>6999</v>
      </c>
      <c r="E81" s="156">
        <v>4</v>
      </c>
      <c r="F81" s="151"/>
      <c r="G81" s="154">
        <v>167586</v>
      </c>
      <c r="H81" s="156">
        <v>94.9</v>
      </c>
      <c r="I81" s="151"/>
      <c r="J81" s="151"/>
      <c r="K81" s="154">
        <v>180467</v>
      </c>
      <c r="L81" s="141"/>
      <c r="M81" s="154">
        <v>5971</v>
      </c>
      <c r="N81" s="156">
        <v>3.3</v>
      </c>
      <c r="O81" s="154"/>
      <c r="P81" s="154">
        <v>172532</v>
      </c>
      <c r="Q81" s="156">
        <v>95.6</v>
      </c>
      <c r="R81" s="151"/>
      <c r="S81" s="151"/>
      <c r="T81" s="154">
        <v>169523</v>
      </c>
      <c r="U81" s="141"/>
      <c r="V81" s="154">
        <v>5554</v>
      </c>
      <c r="W81" s="156">
        <v>3.3</v>
      </c>
      <c r="X81" s="154"/>
      <c r="Y81" s="154">
        <v>162458</v>
      </c>
      <c r="Z81" s="156">
        <v>95.8</v>
      </c>
    </row>
    <row r="82" spans="1:26" ht="15" customHeight="1" x14ac:dyDescent="0.2">
      <c r="A82" s="153" t="s">
        <v>45</v>
      </c>
      <c r="B82" s="154">
        <v>1042</v>
      </c>
      <c r="C82" s="155"/>
      <c r="D82" s="154">
        <v>95</v>
      </c>
      <c r="E82" s="156">
        <v>9.1</v>
      </c>
      <c r="F82" s="151"/>
      <c r="G82" s="154">
        <v>937</v>
      </c>
      <c r="H82" s="156">
        <v>89.9</v>
      </c>
      <c r="I82" s="151"/>
      <c r="J82" s="151"/>
      <c r="K82" s="154">
        <v>877</v>
      </c>
      <c r="L82" s="141"/>
      <c r="M82" s="154">
        <v>12</v>
      </c>
      <c r="N82" s="156">
        <v>1.4</v>
      </c>
      <c r="O82" s="154"/>
      <c r="P82" s="154">
        <v>864</v>
      </c>
      <c r="Q82" s="156">
        <v>98.5</v>
      </c>
      <c r="R82" s="151"/>
      <c r="S82" s="151"/>
      <c r="T82" s="154">
        <v>850</v>
      </c>
      <c r="U82" s="141"/>
      <c r="V82" s="154">
        <v>23</v>
      </c>
      <c r="W82" s="156">
        <v>2.7</v>
      </c>
      <c r="X82" s="154"/>
      <c r="Y82" s="154">
        <v>827</v>
      </c>
      <c r="Z82" s="156">
        <v>97.3</v>
      </c>
    </row>
    <row r="83" spans="1:26" ht="15" customHeight="1" x14ac:dyDescent="0.2">
      <c r="A83" s="153" t="s">
        <v>58</v>
      </c>
      <c r="B83" s="154">
        <v>6454</v>
      </c>
      <c r="C83" s="155"/>
      <c r="D83" s="154">
        <v>1499</v>
      </c>
      <c r="E83" s="156">
        <v>23.2</v>
      </c>
      <c r="F83" s="151"/>
      <c r="G83" s="154">
        <v>4037</v>
      </c>
      <c r="H83" s="156">
        <v>62.6</v>
      </c>
      <c r="I83" s="151"/>
      <c r="J83" s="151"/>
      <c r="K83" s="154">
        <v>6841</v>
      </c>
      <c r="L83" s="141"/>
      <c r="M83" s="154">
        <v>821</v>
      </c>
      <c r="N83" s="156">
        <v>12</v>
      </c>
      <c r="O83" s="154"/>
      <c r="P83" s="154">
        <v>5138</v>
      </c>
      <c r="Q83" s="156">
        <v>75.099999999999994</v>
      </c>
      <c r="R83" s="151"/>
      <c r="S83" s="151"/>
      <c r="T83" s="154">
        <v>5632</v>
      </c>
      <c r="U83" s="141"/>
      <c r="V83" s="154">
        <v>502</v>
      </c>
      <c r="W83" s="156">
        <v>8.9</v>
      </c>
      <c r="X83" s="154"/>
      <c r="Y83" s="154">
        <v>4735</v>
      </c>
      <c r="Z83" s="156">
        <v>84.1</v>
      </c>
    </row>
    <row r="84" spans="1:26" ht="15" customHeight="1" x14ac:dyDescent="0.2">
      <c r="A84" s="153" t="s">
        <v>47</v>
      </c>
      <c r="B84" s="154">
        <v>10848</v>
      </c>
      <c r="C84" s="155"/>
      <c r="D84" s="154">
        <v>899</v>
      </c>
      <c r="E84" s="156">
        <v>8.3000000000000007</v>
      </c>
      <c r="F84" s="151"/>
      <c r="G84" s="154">
        <v>8195</v>
      </c>
      <c r="H84" s="156">
        <v>75.5</v>
      </c>
      <c r="I84" s="151"/>
      <c r="J84" s="151"/>
      <c r="K84" s="154">
        <v>10456</v>
      </c>
      <c r="L84" s="141"/>
      <c r="M84" s="154">
        <v>1059</v>
      </c>
      <c r="N84" s="156">
        <v>10.1</v>
      </c>
      <c r="O84" s="154"/>
      <c r="P84" s="154">
        <v>7853</v>
      </c>
      <c r="Q84" s="156">
        <v>75.099999999999994</v>
      </c>
      <c r="R84" s="151"/>
      <c r="S84" s="151"/>
      <c r="T84" s="154">
        <v>7408</v>
      </c>
      <c r="U84" s="141"/>
      <c r="V84" s="154">
        <v>793</v>
      </c>
      <c r="W84" s="156">
        <v>10.7</v>
      </c>
      <c r="X84" s="154"/>
      <c r="Y84" s="154">
        <v>6045</v>
      </c>
      <c r="Z84" s="156">
        <v>81.599999999999994</v>
      </c>
    </row>
    <row r="85" spans="1:26" ht="15" customHeight="1" x14ac:dyDescent="0.2">
      <c r="A85" s="153" t="s">
        <v>87</v>
      </c>
      <c r="B85" s="154">
        <v>12076</v>
      </c>
      <c r="C85" s="155"/>
      <c r="D85" s="154">
        <v>851</v>
      </c>
      <c r="E85" s="156">
        <v>7</v>
      </c>
      <c r="F85" s="151"/>
      <c r="G85" s="154">
        <v>10970</v>
      </c>
      <c r="H85" s="156">
        <v>90.8</v>
      </c>
      <c r="I85" s="151"/>
      <c r="J85" s="151"/>
      <c r="K85" s="154">
        <v>12071</v>
      </c>
      <c r="L85" s="141"/>
      <c r="M85" s="154">
        <v>856</v>
      </c>
      <c r="N85" s="156">
        <v>7.1</v>
      </c>
      <c r="O85" s="154"/>
      <c r="P85" s="154">
        <v>11018</v>
      </c>
      <c r="Q85" s="156">
        <v>91.3</v>
      </c>
      <c r="R85" s="151"/>
      <c r="S85" s="151"/>
      <c r="T85" s="154">
        <v>10568</v>
      </c>
      <c r="U85" s="141"/>
      <c r="V85" s="154">
        <v>545</v>
      </c>
      <c r="W85" s="156">
        <v>5.2</v>
      </c>
      <c r="X85" s="154"/>
      <c r="Y85" s="154">
        <v>9821</v>
      </c>
      <c r="Z85" s="156">
        <v>92.9</v>
      </c>
    </row>
    <row r="86" spans="1:26" ht="15" customHeight="1" x14ac:dyDescent="0.2">
      <c r="A86" s="153" t="s">
        <v>48</v>
      </c>
      <c r="B86" s="154">
        <v>71864</v>
      </c>
      <c r="C86" s="155"/>
      <c r="D86" s="154">
        <v>2428</v>
      </c>
      <c r="E86" s="156">
        <v>3.4</v>
      </c>
      <c r="F86" s="151"/>
      <c r="G86" s="154">
        <v>68875</v>
      </c>
      <c r="H86" s="156">
        <v>95.8</v>
      </c>
      <c r="I86" s="151"/>
      <c r="J86" s="151"/>
      <c r="K86" s="154">
        <v>71971</v>
      </c>
      <c r="L86" s="141"/>
      <c r="M86" s="154">
        <v>2055</v>
      </c>
      <c r="N86" s="156">
        <v>2.9</v>
      </c>
      <c r="O86" s="154"/>
      <c r="P86" s="154">
        <v>69354</v>
      </c>
      <c r="Q86" s="156">
        <v>96.4</v>
      </c>
      <c r="R86" s="151"/>
      <c r="S86" s="151"/>
      <c r="T86" s="154">
        <v>69029</v>
      </c>
      <c r="U86" s="141"/>
      <c r="V86" s="154">
        <v>2039</v>
      </c>
      <c r="W86" s="156">
        <v>3</v>
      </c>
      <c r="X86" s="154"/>
      <c r="Y86" s="154">
        <v>66418</v>
      </c>
      <c r="Z86" s="156">
        <v>96.2</v>
      </c>
    </row>
    <row r="87" spans="1:26" ht="15" customHeight="1" x14ac:dyDescent="0.2">
      <c r="A87" s="153" t="s">
        <v>50</v>
      </c>
      <c r="B87" s="154">
        <v>787</v>
      </c>
      <c r="C87" s="155"/>
      <c r="D87" s="154">
        <v>72</v>
      </c>
      <c r="E87" s="156">
        <v>9.1</v>
      </c>
      <c r="F87" s="151"/>
      <c r="G87" s="154">
        <v>304</v>
      </c>
      <c r="H87" s="156">
        <v>38.6</v>
      </c>
      <c r="I87" s="151"/>
      <c r="J87" s="151"/>
      <c r="K87" s="154">
        <v>721</v>
      </c>
      <c r="L87" s="141"/>
      <c r="M87" s="154">
        <v>245</v>
      </c>
      <c r="N87" s="156">
        <v>34</v>
      </c>
      <c r="O87" s="154"/>
      <c r="P87" s="154">
        <v>235</v>
      </c>
      <c r="Q87" s="156">
        <v>32.6</v>
      </c>
      <c r="R87" s="151"/>
      <c r="S87" s="151"/>
      <c r="T87" s="154">
        <v>256</v>
      </c>
      <c r="U87" s="141"/>
      <c r="V87" s="154">
        <v>6</v>
      </c>
      <c r="W87" s="156">
        <v>2.2999999999999998</v>
      </c>
      <c r="X87" s="154"/>
      <c r="Y87" s="154">
        <v>88</v>
      </c>
      <c r="Z87" s="156">
        <v>34.4</v>
      </c>
    </row>
    <row r="88" spans="1:26" ht="15" customHeight="1" x14ac:dyDescent="0.2">
      <c r="A88" s="153" t="s">
        <v>51</v>
      </c>
      <c r="B88" s="154">
        <v>9545</v>
      </c>
      <c r="C88" s="155"/>
      <c r="D88" s="154">
        <v>604</v>
      </c>
      <c r="E88" s="156">
        <v>6.3</v>
      </c>
      <c r="F88" s="151"/>
      <c r="G88" s="154">
        <v>8871</v>
      </c>
      <c r="H88" s="156">
        <v>92.9</v>
      </c>
      <c r="I88" s="151"/>
      <c r="J88" s="151"/>
      <c r="K88" s="154">
        <v>10043</v>
      </c>
      <c r="L88" s="141"/>
      <c r="M88" s="154">
        <v>1059</v>
      </c>
      <c r="N88" s="156">
        <v>10.5</v>
      </c>
      <c r="O88" s="154"/>
      <c r="P88" s="154">
        <v>8961</v>
      </c>
      <c r="Q88" s="156">
        <v>89.2</v>
      </c>
      <c r="R88" s="151"/>
      <c r="S88" s="151"/>
      <c r="T88" s="154">
        <v>8171</v>
      </c>
      <c r="U88" s="141"/>
      <c r="V88" s="154">
        <v>1247</v>
      </c>
      <c r="W88" s="156">
        <v>15.3</v>
      </c>
      <c r="X88" s="154"/>
      <c r="Y88" s="154">
        <v>6712</v>
      </c>
      <c r="Z88" s="156">
        <v>82.1</v>
      </c>
    </row>
    <row r="89" spans="1:26" ht="15" customHeight="1" x14ac:dyDescent="0.2">
      <c r="A89" s="153" t="s">
        <v>52</v>
      </c>
      <c r="B89" s="154">
        <v>18447</v>
      </c>
      <c r="C89" s="155"/>
      <c r="D89" s="154">
        <v>1960</v>
      </c>
      <c r="E89" s="156">
        <v>10.6</v>
      </c>
      <c r="F89" s="151"/>
      <c r="G89" s="154">
        <v>16337</v>
      </c>
      <c r="H89" s="156">
        <v>88.6</v>
      </c>
      <c r="I89" s="151"/>
      <c r="J89" s="151"/>
      <c r="K89" s="154">
        <v>20560</v>
      </c>
      <c r="L89" s="141"/>
      <c r="M89" s="154">
        <v>1362</v>
      </c>
      <c r="N89" s="156">
        <v>6.6</v>
      </c>
      <c r="O89" s="154"/>
      <c r="P89" s="154">
        <v>18993</v>
      </c>
      <c r="Q89" s="156">
        <v>92.4</v>
      </c>
      <c r="R89" s="151"/>
      <c r="S89" s="151"/>
      <c r="T89" s="154">
        <v>20863</v>
      </c>
      <c r="U89" s="141"/>
      <c r="V89" s="154">
        <v>858</v>
      </c>
      <c r="W89" s="156">
        <v>4.0999999999999996</v>
      </c>
      <c r="X89" s="154"/>
      <c r="Y89" s="154">
        <v>19863</v>
      </c>
      <c r="Z89" s="156">
        <v>95.2</v>
      </c>
    </row>
    <row r="90" spans="1:26" ht="15" customHeight="1" x14ac:dyDescent="0.2">
      <c r="A90" s="153" t="s">
        <v>53</v>
      </c>
      <c r="B90" s="154">
        <v>3682</v>
      </c>
      <c r="C90" s="155"/>
      <c r="D90" s="154">
        <v>316</v>
      </c>
      <c r="E90" s="156">
        <v>8.6</v>
      </c>
      <c r="F90" s="151"/>
      <c r="G90" s="154">
        <v>3323</v>
      </c>
      <c r="H90" s="156">
        <v>90.2</v>
      </c>
      <c r="I90" s="151"/>
      <c r="J90" s="151"/>
      <c r="K90" s="154">
        <v>3797</v>
      </c>
      <c r="L90" s="141"/>
      <c r="M90" s="154">
        <v>321</v>
      </c>
      <c r="N90" s="156">
        <v>8.5</v>
      </c>
      <c r="O90" s="154"/>
      <c r="P90" s="154">
        <v>3382</v>
      </c>
      <c r="Q90" s="156">
        <v>89.1</v>
      </c>
      <c r="R90" s="151"/>
      <c r="S90" s="151"/>
      <c r="T90" s="154">
        <v>3397</v>
      </c>
      <c r="U90" s="141"/>
      <c r="V90" s="154">
        <v>261</v>
      </c>
      <c r="W90" s="156">
        <v>7.7</v>
      </c>
      <c r="X90" s="154"/>
      <c r="Y90" s="154">
        <v>2984</v>
      </c>
      <c r="Z90" s="156">
        <v>87.8</v>
      </c>
    </row>
    <row r="91" spans="1:26" ht="15" customHeight="1" x14ac:dyDescent="0.2">
      <c r="A91" s="153" t="s">
        <v>54</v>
      </c>
      <c r="B91" s="154">
        <v>6893</v>
      </c>
      <c r="C91" s="155"/>
      <c r="D91" s="154">
        <v>273</v>
      </c>
      <c r="E91" s="156">
        <v>4</v>
      </c>
      <c r="F91" s="151"/>
      <c r="G91" s="154">
        <v>6530</v>
      </c>
      <c r="H91" s="156">
        <v>94.7</v>
      </c>
      <c r="I91" s="151"/>
      <c r="J91" s="151"/>
      <c r="K91" s="154">
        <v>6367</v>
      </c>
      <c r="L91" s="141"/>
      <c r="M91" s="154">
        <v>448</v>
      </c>
      <c r="N91" s="156">
        <v>7</v>
      </c>
      <c r="O91" s="154"/>
      <c r="P91" s="154">
        <v>5774</v>
      </c>
      <c r="Q91" s="156">
        <v>90.7</v>
      </c>
      <c r="R91" s="151"/>
      <c r="S91" s="151"/>
      <c r="T91" s="154">
        <v>4800</v>
      </c>
      <c r="U91" s="141"/>
      <c r="V91" s="154">
        <v>314</v>
      </c>
      <c r="W91" s="156">
        <v>6.5</v>
      </c>
      <c r="X91" s="154"/>
      <c r="Y91" s="154">
        <v>4349</v>
      </c>
      <c r="Z91" s="156">
        <v>90.6</v>
      </c>
    </row>
    <row r="92" spans="1:26" ht="15" customHeight="1" x14ac:dyDescent="0.2">
      <c r="A92" s="153" t="s">
        <v>55</v>
      </c>
      <c r="B92" s="154">
        <v>369</v>
      </c>
      <c r="C92" s="155"/>
      <c r="D92" s="154">
        <v>8</v>
      </c>
      <c r="E92" s="156">
        <v>2.2000000000000002</v>
      </c>
      <c r="F92" s="151"/>
      <c r="G92" s="154">
        <v>350</v>
      </c>
      <c r="H92" s="156">
        <v>94.9</v>
      </c>
      <c r="I92" s="151"/>
      <c r="J92" s="151"/>
      <c r="K92" s="154">
        <v>142</v>
      </c>
      <c r="L92" s="141"/>
      <c r="M92" s="154">
        <v>0</v>
      </c>
      <c r="N92" s="156">
        <v>0</v>
      </c>
      <c r="O92" s="154"/>
      <c r="P92" s="154">
        <v>134</v>
      </c>
      <c r="Q92" s="156">
        <v>94.4</v>
      </c>
      <c r="R92" s="151"/>
      <c r="S92" s="151"/>
      <c r="T92" s="154">
        <v>130</v>
      </c>
      <c r="U92" s="141"/>
      <c r="V92" s="154">
        <v>5</v>
      </c>
      <c r="W92" s="156">
        <v>3.8</v>
      </c>
      <c r="X92" s="154"/>
      <c r="Y92" s="154">
        <v>125</v>
      </c>
      <c r="Z92" s="156">
        <v>96.2</v>
      </c>
    </row>
    <row r="93" spans="1:26" ht="15" customHeight="1" x14ac:dyDescent="0.2">
      <c r="A93" s="153" t="s">
        <v>56</v>
      </c>
      <c r="B93" s="154">
        <v>55928</v>
      </c>
      <c r="C93" s="155"/>
      <c r="D93" s="154">
        <v>5935</v>
      </c>
      <c r="E93" s="156">
        <v>10.6</v>
      </c>
      <c r="F93" s="151"/>
      <c r="G93" s="154">
        <v>46550</v>
      </c>
      <c r="H93" s="156">
        <v>83.2</v>
      </c>
      <c r="I93" s="151"/>
      <c r="J93" s="151"/>
      <c r="K93" s="154">
        <v>54273</v>
      </c>
      <c r="L93" s="141"/>
      <c r="M93" s="154">
        <v>5048</v>
      </c>
      <c r="N93" s="156">
        <v>9.3000000000000007</v>
      </c>
      <c r="O93" s="154"/>
      <c r="P93" s="154">
        <v>47361</v>
      </c>
      <c r="Q93" s="156">
        <v>87.3</v>
      </c>
      <c r="R93" s="151"/>
      <c r="S93" s="151"/>
      <c r="T93" s="154">
        <v>48037</v>
      </c>
      <c r="U93" s="141"/>
      <c r="V93" s="154">
        <v>3570</v>
      </c>
      <c r="W93" s="156">
        <v>7.4</v>
      </c>
      <c r="X93" s="154"/>
      <c r="Y93" s="154">
        <v>42923</v>
      </c>
      <c r="Z93" s="156">
        <v>89.4</v>
      </c>
    </row>
    <row r="94" spans="1:26" ht="15" customHeight="1" x14ac:dyDescent="0.2">
      <c r="A94" s="153" t="s">
        <v>57</v>
      </c>
      <c r="B94" s="154">
        <v>43073</v>
      </c>
      <c r="C94" s="155"/>
      <c r="D94" s="154">
        <v>1705</v>
      </c>
      <c r="E94" s="156">
        <v>4</v>
      </c>
      <c r="F94" s="151"/>
      <c r="G94" s="154">
        <v>41046</v>
      </c>
      <c r="H94" s="156">
        <v>95.3</v>
      </c>
      <c r="I94" s="151"/>
      <c r="J94" s="151"/>
      <c r="K94" s="154">
        <v>44200</v>
      </c>
      <c r="L94" s="141"/>
      <c r="M94" s="154">
        <v>1409</v>
      </c>
      <c r="N94" s="156">
        <v>3.2</v>
      </c>
      <c r="O94" s="154"/>
      <c r="P94" s="154">
        <v>42455</v>
      </c>
      <c r="Q94" s="156">
        <v>96.1</v>
      </c>
      <c r="R94" s="151"/>
      <c r="S94" s="151"/>
      <c r="T94" s="154">
        <v>42196</v>
      </c>
      <c r="U94" s="141"/>
      <c r="V94" s="154">
        <v>1258</v>
      </c>
      <c r="W94" s="156">
        <v>3</v>
      </c>
      <c r="X94" s="154"/>
      <c r="Y94" s="154">
        <v>40633</v>
      </c>
      <c r="Z94" s="156">
        <v>96.3</v>
      </c>
    </row>
    <row r="95" spans="1:26" ht="15" customHeight="1" x14ac:dyDescent="0.2">
      <c r="A95" s="153" t="s">
        <v>59</v>
      </c>
      <c r="B95" s="154">
        <v>105239</v>
      </c>
      <c r="C95" s="155"/>
      <c r="D95" s="154">
        <v>5629</v>
      </c>
      <c r="E95" s="156">
        <v>5.3</v>
      </c>
      <c r="F95" s="151"/>
      <c r="G95" s="154">
        <v>99188</v>
      </c>
      <c r="H95" s="156">
        <v>94.3</v>
      </c>
      <c r="I95" s="151"/>
      <c r="J95" s="151"/>
      <c r="K95" s="154">
        <v>111874</v>
      </c>
      <c r="L95" s="141"/>
      <c r="M95" s="154">
        <v>3711</v>
      </c>
      <c r="N95" s="156">
        <v>3.3</v>
      </c>
      <c r="O95" s="154"/>
      <c r="P95" s="154">
        <v>107875</v>
      </c>
      <c r="Q95" s="156">
        <v>96.4</v>
      </c>
      <c r="R95" s="151"/>
      <c r="S95" s="151"/>
      <c r="T95" s="154">
        <v>114476</v>
      </c>
      <c r="U95" s="141"/>
      <c r="V95" s="154">
        <v>2943</v>
      </c>
      <c r="W95" s="156">
        <v>2.6</v>
      </c>
      <c r="X95" s="154"/>
      <c r="Y95" s="154">
        <v>111294</v>
      </c>
      <c r="Z95" s="156">
        <v>97.2</v>
      </c>
    </row>
    <row r="96" spans="1:26" ht="15" customHeight="1" x14ac:dyDescent="0.2">
      <c r="A96" s="153" t="s">
        <v>60</v>
      </c>
      <c r="B96" s="154">
        <v>264200</v>
      </c>
      <c r="C96" s="155"/>
      <c r="D96" s="154">
        <v>23478</v>
      </c>
      <c r="E96" s="156">
        <v>8.9</v>
      </c>
      <c r="F96" s="151"/>
      <c r="G96" s="154">
        <v>239537</v>
      </c>
      <c r="H96" s="156">
        <v>90.7</v>
      </c>
      <c r="I96" s="151"/>
      <c r="J96" s="151"/>
      <c r="K96" s="154">
        <v>271505</v>
      </c>
      <c r="L96" s="141"/>
      <c r="M96" s="154">
        <v>18692</v>
      </c>
      <c r="N96" s="156">
        <v>6.9</v>
      </c>
      <c r="O96" s="154"/>
      <c r="P96" s="154">
        <v>251065</v>
      </c>
      <c r="Q96" s="156">
        <v>92.5</v>
      </c>
      <c r="R96" s="151"/>
      <c r="S96" s="151"/>
      <c r="T96" s="154">
        <v>270180</v>
      </c>
      <c r="U96" s="141"/>
      <c r="V96" s="154">
        <v>21725</v>
      </c>
      <c r="W96" s="156">
        <v>8</v>
      </c>
      <c r="X96" s="154"/>
      <c r="Y96" s="154">
        <v>246971</v>
      </c>
      <c r="Z96" s="156">
        <v>91.4</v>
      </c>
    </row>
    <row r="97" spans="1:26" ht="15" customHeight="1" x14ac:dyDescent="0.2">
      <c r="A97" s="153" t="s">
        <v>61</v>
      </c>
      <c r="B97" s="154">
        <v>49555</v>
      </c>
      <c r="C97" s="155"/>
      <c r="D97" s="154">
        <v>12405</v>
      </c>
      <c r="E97" s="156">
        <v>25</v>
      </c>
      <c r="F97" s="151"/>
      <c r="G97" s="154">
        <v>34018</v>
      </c>
      <c r="H97" s="156">
        <v>68.599999999999994</v>
      </c>
      <c r="I97" s="151"/>
      <c r="J97" s="151"/>
      <c r="K97" s="154">
        <v>52620</v>
      </c>
      <c r="L97" s="141"/>
      <c r="M97" s="154">
        <v>23244</v>
      </c>
      <c r="N97" s="156">
        <v>44.2</v>
      </c>
      <c r="O97" s="154"/>
      <c r="P97" s="154">
        <v>25950</v>
      </c>
      <c r="Q97" s="156">
        <v>49.3</v>
      </c>
      <c r="R97" s="151"/>
      <c r="S97" s="151"/>
      <c r="T97" s="154">
        <v>49294</v>
      </c>
      <c r="U97" s="141"/>
      <c r="V97" s="154">
        <v>26086</v>
      </c>
      <c r="W97" s="156">
        <v>52.9</v>
      </c>
      <c r="X97" s="154"/>
      <c r="Y97" s="154">
        <v>20155</v>
      </c>
      <c r="Z97" s="156">
        <v>40.9</v>
      </c>
    </row>
    <row r="98" spans="1:26" ht="15" customHeight="1" x14ac:dyDescent="0.2">
      <c r="A98" s="153" t="s">
        <v>62</v>
      </c>
      <c r="B98" s="154">
        <v>41190</v>
      </c>
      <c r="C98" s="155"/>
      <c r="D98" s="154">
        <v>2833</v>
      </c>
      <c r="E98" s="156">
        <v>6.9</v>
      </c>
      <c r="F98" s="151"/>
      <c r="G98" s="154">
        <v>37328</v>
      </c>
      <c r="H98" s="156">
        <v>90.6</v>
      </c>
      <c r="I98" s="151"/>
      <c r="J98" s="151"/>
      <c r="K98" s="154">
        <v>43086</v>
      </c>
      <c r="L98" s="141"/>
      <c r="M98" s="154">
        <v>2055</v>
      </c>
      <c r="N98" s="156">
        <v>4.8</v>
      </c>
      <c r="O98" s="154"/>
      <c r="P98" s="154">
        <v>40132</v>
      </c>
      <c r="Q98" s="156">
        <v>93.1</v>
      </c>
      <c r="R98" s="151"/>
      <c r="S98" s="151"/>
      <c r="T98" s="154">
        <v>39592</v>
      </c>
      <c r="U98" s="141"/>
      <c r="V98" s="154">
        <v>1740</v>
      </c>
      <c r="W98" s="156">
        <v>4.4000000000000004</v>
      </c>
      <c r="X98" s="154"/>
      <c r="Y98" s="154">
        <v>37211</v>
      </c>
      <c r="Z98" s="156">
        <v>94</v>
      </c>
    </row>
    <row r="99" spans="1:26" ht="15" customHeight="1" x14ac:dyDescent="0.2">
      <c r="A99" s="153" t="s">
        <v>451</v>
      </c>
      <c r="B99" s="154">
        <v>528999</v>
      </c>
      <c r="C99" s="155"/>
      <c r="D99" s="154">
        <v>39663</v>
      </c>
      <c r="E99" s="156">
        <v>7.5</v>
      </c>
      <c r="F99" s="151"/>
      <c r="G99" s="154">
        <v>474674</v>
      </c>
      <c r="H99" s="156">
        <v>89.7</v>
      </c>
      <c r="I99" s="151"/>
      <c r="J99" s="151"/>
      <c r="K99" s="154">
        <v>452192</v>
      </c>
      <c r="L99" s="141"/>
      <c r="M99" s="154">
        <v>23049</v>
      </c>
      <c r="N99" s="156">
        <v>5.0999999999999996</v>
      </c>
      <c r="O99" s="154"/>
      <c r="P99" s="154">
        <v>423913</v>
      </c>
      <c r="Q99" s="156">
        <v>93.7</v>
      </c>
      <c r="R99" s="151"/>
      <c r="S99" s="151"/>
      <c r="T99" s="154">
        <v>370669</v>
      </c>
      <c r="U99" s="141"/>
      <c r="V99" s="154">
        <v>27011</v>
      </c>
      <c r="W99" s="156">
        <v>7.3</v>
      </c>
      <c r="X99" s="154"/>
      <c r="Y99" s="154">
        <v>335738</v>
      </c>
      <c r="Z99" s="156">
        <v>90.6</v>
      </c>
    </row>
    <row r="100" spans="1:26" ht="8.25" customHeight="1" x14ac:dyDescent="0.2">
      <c r="A100" s="153"/>
      <c r="B100" s="154"/>
      <c r="C100" s="155"/>
      <c r="D100" s="154"/>
      <c r="E100" s="157"/>
      <c r="F100" s="151"/>
      <c r="G100" s="155"/>
      <c r="H100" s="156"/>
      <c r="I100" s="151"/>
      <c r="J100" s="151"/>
      <c r="K100" s="154"/>
      <c r="L100" s="154"/>
      <c r="M100" s="154"/>
      <c r="N100" s="156"/>
      <c r="O100" s="151"/>
      <c r="P100" s="154"/>
      <c r="Q100" s="156"/>
      <c r="R100" s="151"/>
      <c r="S100" s="151"/>
      <c r="T100" s="154"/>
      <c r="U100" s="154"/>
      <c r="V100" s="154"/>
      <c r="W100" s="156"/>
      <c r="X100" s="151"/>
      <c r="Y100" s="154"/>
      <c r="Z100" s="156"/>
    </row>
    <row r="101" spans="1:26" ht="22.5" x14ac:dyDescent="0.2">
      <c r="A101" s="167" t="s">
        <v>452</v>
      </c>
      <c r="B101" s="147">
        <v>1945521</v>
      </c>
      <c r="C101" s="148"/>
      <c r="D101" s="147">
        <v>133559</v>
      </c>
      <c r="E101" s="149">
        <v>6.9</v>
      </c>
      <c r="F101" s="150"/>
      <c r="G101" s="147">
        <v>1772043</v>
      </c>
      <c r="H101" s="149">
        <v>91.1</v>
      </c>
      <c r="I101" s="151"/>
      <c r="J101" s="151"/>
      <c r="K101" s="147">
        <v>1909645</v>
      </c>
      <c r="L101" s="152"/>
      <c r="M101" s="147">
        <v>114519</v>
      </c>
      <c r="N101" s="149">
        <v>6</v>
      </c>
      <c r="O101" s="147"/>
      <c r="P101" s="147">
        <v>1766163</v>
      </c>
      <c r="Q101" s="149">
        <v>92.5</v>
      </c>
      <c r="R101" s="151"/>
      <c r="S101" s="151"/>
      <c r="T101" s="147">
        <v>1716418</v>
      </c>
      <c r="U101" s="152"/>
      <c r="V101" s="147">
        <v>115834</v>
      </c>
      <c r="W101" s="149">
        <v>6.7</v>
      </c>
      <c r="X101" s="147"/>
      <c r="Y101" s="147">
        <v>1573791</v>
      </c>
      <c r="Z101" s="149">
        <v>91.7</v>
      </c>
    </row>
    <row r="102" spans="1:26" ht="8.25" customHeight="1" x14ac:dyDescent="0.2">
      <c r="A102" s="153"/>
      <c r="B102" s="154"/>
      <c r="C102" s="155"/>
      <c r="D102" s="154"/>
      <c r="E102" s="157"/>
      <c r="F102" s="151"/>
      <c r="G102" s="155"/>
      <c r="H102" s="156"/>
      <c r="I102" s="151"/>
      <c r="J102" s="151"/>
      <c r="K102" s="154"/>
      <c r="L102" s="154"/>
      <c r="M102" s="154"/>
      <c r="N102" s="156"/>
      <c r="O102" s="151"/>
      <c r="P102" s="154"/>
      <c r="Q102" s="156"/>
      <c r="R102" s="151"/>
      <c r="S102" s="151"/>
      <c r="T102" s="154"/>
      <c r="U102" s="154"/>
      <c r="V102" s="154"/>
      <c r="W102" s="156"/>
      <c r="X102" s="151"/>
      <c r="Y102" s="154"/>
      <c r="Z102" s="156"/>
    </row>
    <row r="103" spans="1:26" x14ac:dyDescent="0.2">
      <c r="A103" s="146" t="s">
        <v>71</v>
      </c>
      <c r="B103" s="147">
        <v>6017844</v>
      </c>
      <c r="C103" s="148"/>
      <c r="D103" s="147">
        <v>810607</v>
      </c>
      <c r="E103" s="149">
        <v>13.5</v>
      </c>
      <c r="F103" s="150"/>
      <c r="G103" s="147">
        <v>5118488</v>
      </c>
      <c r="H103" s="149">
        <v>85.1</v>
      </c>
      <c r="I103" s="150"/>
      <c r="J103" s="150"/>
      <c r="K103" s="147">
        <v>5630746</v>
      </c>
      <c r="L103" s="152"/>
      <c r="M103" s="147">
        <v>454079</v>
      </c>
      <c r="N103" s="149">
        <v>8.1</v>
      </c>
      <c r="O103" s="147"/>
      <c r="P103" s="147">
        <v>5090655</v>
      </c>
      <c r="Q103" s="149">
        <v>90.4</v>
      </c>
      <c r="R103" s="150"/>
      <c r="S103" s="150"/>
      <c r="T103" s="147">
        <v>5527765</v>
      </c>
      <c r="U103" s="152"/>
      <c r="V103" s="147">
        <v>403275</v>
      </c>
      <c r="W103" s="149">
        <v>7.3</v>
      </c>
      <c r="X103" s="147"/>
      <c r="Y103" s="147">
        <v>5076320</v>
      </c>
      <c r="Z103" s="149">
        <v>91.8</v>
      </c>
    </row>
    <row r="104" spans="1:26" ht="8.25" customHeight="1" x14ac:dyDescent="0.2">
      <c r="A104" s="168"/>
      <c r="B104" s="169"/>
      <c r="C104" s="169"/>
      <c r="D104" s="169"/>
      <c r="E104" s="169"/>
      <c r="F104" s="170"/>
      <c r="G104" s="169"/>
      <c r="H104" s="169"/>
      <c r="I104" s="170"/>
      <c r="J104" s="170"/>
      <c r="K104" s="169"/>
      <c r="L104" s="169"/>
      <c r="M104" s="171"/>
      <c r="N104" s="172"/>
      <c r="O104" s="170"/>
      <c r="P104" s="169"/>
      <c r="Q104" s="169"/>
      <c r="R104" s="170"/>
      <c r="S104" s="170"/>
      <c r="T104" s="169"/>
      <c r="U104" s="169"/>
      <c r="V104" s="171"/>
      <c r="W104" s="172"/>
      <c r="X104" s="170"/>
      <c r="Y104" s="169"/>
      <c r="Z104" s="169"/>
    </row>
    <row r="105" spans="1:26" ht="12.75" customHeight="1" x14ac:dyDescent="0.2">
      <c r="A105" s="173"/>
      <c r="B105" s="174"/>
      <c r="C105" s="174"/>
      <c r="D105" s="174"/>
      <c r="E105" s="174"/>
      <c r="F105" s="131"/>
      <c r="G105" s="174"/>
      <c r="H105" s="174"/>
      <c r="I105" s="131"/>
      <c r="J105" s="131"/>
      <c r="K105" s="174"/>
      <c r="L105" s="174"/>
      <c r="M105" s="175"/>
      <c r="N105" s="176"/>
      <c r="O105" s="131"/>
      <c r="P105" s="174"/>
      <c r="Q105" s="3" t="s">
        <v>453</v>
      </c>
      <c r="R105" s="131"/>
      <c r="S105" s="131"/>
      <c r="T105" s="174"/>
      <c r="U105" s="174"/>
      <c r="V105" s="175"/>
      <c r="W105" s="176"/>
      <c r="X105" s="131"/>
      <c r="Y105" s="174"/>
      <c r="Z105" s="3"/>
    </row>
    <row r="106" spans="1:26" ht="12.75" customHeight="1" x14ac:dyDescent="0.2">
      <c r="A106" s="410" t="s">
        <v>454</v>
      </c>
      <c r="B106" s="410"/>
      <c r="C106" s="410"/>
      <c r="D106" s="410"/>
      <c r="E106" s="410"/>
      <c r="F106" s="410"/>
      <c r="G106" s="410"/>
      <c r="H106" s="410"/>
      <c r="I106" s="410"/>
      <c r="J106" s="410"/>
      <c r="K106" s="410"/>
      <c r="L106" s="410"/>
      <c r="M106" s="410"/>
      <c r="N106" s="410"/>
      <c r="O106" s="410"/>
      <c r="P106" s="410"/>
      <c r="Q106" s="410"/>
      <c r="R106" s="410"/>
      <c r="S106" s="410"/>
      <c r="T106" s="410"/>
      <c r="U106" s="410"/>
      <c r="V106" s="410"/>
      <c r="W106" s="410"/>
      <c r="X106" s="410"/>
      <c r="Y106" s="410"/>
      <c r="Z106" s="410"/>
    </row>
    <row r="107" spans="1:26" x14ac:dyDescent="0.2">
      <c r="A107" s="410" t="s">
        <v>455</v>
      </c>
      <c r="B107" s="410"/>
      <c r="C107" s="410"/>
      <c r="D107" s="410"/>
      <c r="E107" s="410"/>
      <c r="F107" s="410"/>
      <c r="G107" s="410"/>
      <c r="H107" s="410"/>
      <c r="I107" s="410"/>
      <c r="J107" s="410"/>
      <c r="K107" s="410"/>
      <c r="L107" s="410"/>
      <c r="M107" s="410"/>
      <c r="N107" s="410"/>
      <c r="O107" s="410"/>
      <c r="P107" s="410"/>
      <c r="Q107" s="410"/>
      <c r="R107" s="410"/>
      <c r="S107" s="410"/>
      <c r="T107" s="410"/>
      <c r="U107" s="410"/>
      <c r="V107" s="410"/>
      <c r="W107" s="410"/>
      <c r="X107" s="410"/>
      <c r="Y107" s="410"/>
      <c r="Z107" s="410"/>
    </row>
    <row r="108" spans="1:26" x14ac:dyDescent="0.2">
      <c r="A108" s="411" t="s">
        <v>456</v>
      </c>
      <c r="B108" s="411"/>
      <c r="C108" s="411"/>
      <c r="D108" s="411"/>
      <c r="E108" s="411"/>
      <c r="F108" s="411"/>
      <c r="G108" s="411"/>
      <c r="H108" s="411"/>
      <c r="I108" s="411"/>
      <c r="J108" s="411"/>
      <c r="K108" s="411"/>
      <c r="L108" s="411"/>
      <c r="M108" s="411"/>
      <c r="N108" s="411"/>
      <c r="O108" s="411"/>
      <c r="P108" s="411"/>
      <c r="Q108" s="411"/>
      <c r="R108" s="411"/>
      <c r="S108" s="411"/>
      <c r="T108" s="411"/>
      <c r="U108" s="411"/>
      <c r="V108" s="411"/>
      <c r="W108" s="411"/>
      <c r="X108" s="411"/>
      <c r="Y108" s="411"/>
      <c r="Z108" s="411"/>
    </row>
    <row r="109" spans="1:26" ht="11.25" customHeight="1" x14ac:dyDescent="0.2">
      <c r="A109" s="407" t="s">
        <v>476</v>
      </c>
      <c r="B109" s="407"/>
      <c r="C109" s="407"/>
      <c r="D109" s="407"/>
      <c r="E109" s="407"/>
      <c r="F109" s="407"/>
      <c r="G109" s="407"/>
      <c r="H109" s="407"/>
      <c r="I109" s="407"/>
      <c r="J109" s="407"/>
      <c r="K109" s="407"/>
      <c r="L109" s="407"/>
      <c r="M109" s="407"/>
      <c r="N109" s="407"/>
      <c r="O109" s="407"/>
      <c r="P109" s="407"/>
      <c r="Q109" s="407"/>
      <c r="R109" s="407"/>
      <c r="S109" s="407"/>
      <c r="T109" s="407"/>
      <c r="U109" s="407"/>
      <c r="V109" s="407"/>
      <c r="W109" s="407"/>
      <c r="X109" s="407"/>
      <c r="Y109" s="407"/>
      <c r="Z109" s="407"/>
    </row>
    <row r="110" spans="1:26" ht="23.25" customHeight="1" x14ac:dyDescent="0.2">
      <c r="A110" s="408" t="s">
        <v>457</v>
      </c>
      <c r="B110" s="408"/>
      <c r="C110" s="408"/>
      <c r="D110" s="408"/>
      <c r="E110" s="408"/>
      <c r="F110" s="408"/>
      <c r="G110" s="408"/>
      <c r="H110" s="408"/>
      <c r="I110" s="408"/>
      <c r="J110" s="408"/>
      <c r="K110" s="408"/>
      <c r="L110" s="408"/>
      <c r="M110" s="408"/>
      <c r="N110" s="408"/>
      <c r="O110" s="408"/>
      <c r="P110" s="408"/>
      <c r="Q110" s="408"/>
      <c r="R110" s="408"/>
      <c r="S110" s="408"/>
      <c r="T110" s="408"/>
      <c r="U110" s="408"/>
      <c r="V110" s="408"/>
      <c r="W110" s="408"/>
      <c r="X110" s="408"/>
      <c r="Y110" s="408"/>
      <c r="Z110" s="408"/>
    </row>
    <row r="111" spans="1:26" x14ac:dyDescent="0.2">
      <c r="A111" s="409" t="s">
        <v>458</v>
      </c>
      <c r="B111" s="409"/>
      <c r="C111" s="409"/>
      <c r="D111" s="409"/>
      <c r="E111" s="409"/>
      <c r="F111" s="409"/>
      <c r="G111" s="409"/>
      <c r="H111" s="409"/>
      <c r="I111" s="409"/>
      <c r="J111" s="409"/>
      <c r="K111" s="409"/>
      <c r="L111" s="409"/>
      <c r="M111" s="409"/>
      <c r="N111" s="409"/>
      <c r="O111" s="409"/>
      <c r="P111" s="409"/>
      <c r="Q111" s="409"/>
      <c r="R111" s="409"/>
      <c r="S111" s="409"/>
      <c r="T111" s="409"/>
      <c r="U111" s="409"/>
      <c r="V111" s="409"/>
      <c r="W111" s="409"/>
      <c r="X111" s="409"/>
      <c r="Y111" s="409"/>
      <c r="Z111" s="409"/>
    </row>
    <row r="112" spans="1:26" x14ac:dyDescent="0.2">
      <c r="A112" s="407" t="s">
        <v>459</v>
      </c>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7"/>
      <c r="Z112" s="407"/>
    </row>
    <row r="113" spans="1:26" x14ac:dyDescent="0.2">
      <c r="A113" s="410"/>
      <c r="B113" s="410"/>
      <c r="C113" s="410"/>
      <c r="D113" s="410"/>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0"/>
    </row>
    <row r="114" spans="1:26" x14ac:dyDescent="0.2">
      <c r="A114" s="177"/>
    </row>
    <row r="115" spans="1:26" x14ac:dyDescent="0.2">
      <c r="B115" s="178"/>
      <c r="C115" s="178"/>
      <c r="G115" s="178"/>
      <c r="H115" s="178"/>
    </row>
  </sheetData>
  <sheetProtection sheet="1" objects="1" scenarios="1"/>
  <mergeCells count="21">
    <mergeCell ref="A108:Z108"/>
    <mergeCell ref="B5:Z5"/>
    <mergeCell ref="B6:H6"/>
    <mergeCell ref="K6:Q6"/>
    <mergeCell ref="T6:Z6"/>
    <mergeCell ref="B7:B8"/>
    <mergeCell ref="D7:E7"/>
    <mergeCell ref="G7:H7"/>
    <mergeCell ref="K7:K8"/>
    <mergeCell ref="M7:N7"/>
    <mergeCell ref="P7:Q7"/>
    <mergeCell ref="T7:T8"/>
    <mergeCell ref="V7:W7"/>
    <mergeCell ref="Y7:Z7"/>
    <mergeCell ref="A106:Z106"/>
    <mergeCell ref="A107:Z107"/>
    <mergeCell ref="A109:Z109"/>
    <mergeCell ref="A110:Z110"/>
    <mergeCell ref="A111:Z111"/>
    <mergeCell ref="A112:Z112"/>
    <mergeCell ref="A113:Z113"/>
  </mergeCells>
  <pageMargins left="0.70866141732283472" right="0.70866141732283472" top="0.74803149606299213" bottom="0.74803149606299213" header="0.31496062992125984" footer="0.31496062992125984"/>
  <pageSetup paperSize="9" scale="63"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113"/>
  <sheetViews>
    <sheetView showGridLines="0" zoomScaleNormal="100" workbookViewId="0">
      <pane ySplit="5" topLeftCell="A6" activePane="bottomLeft" state="frozen"/>
      <selection activeCell="L37" sqref="L37"/>
      <selection pane="bottomLeft"/>
    </sheetView>
  </sheetViews>
  <sheetFormatPr defaultColWidth="9.140625" defaultRowHeight="11.25" x14ac:dyDescent="0.2"/>
  <cols>
    <col min="1" max="1" width="28.140625" style="5" customWidth="1"/>
    <col min="2" max="4" width="12.140625" style="5" customWidth="1"/>
    <col min="5" max="5" width="10.7109375" style="5" customWidth="1"/>
    <col min="6" max="6" width="10.28515625" style="5" customWidth="1"/>
    <col min="7" max="11" width="10.7109375" style="5" customWidth="1"/>
    <col min="12" max="12" width="11.85546875" style="5" customWidth="1"/>
    <col min="13" max="13" width="13.140625" style="5" customWidth="1"/>
    <col min="14" max="14" width="13.7109375" style="5" customWidth="1"/>
    <col min="15" max="16" width="11.85546875" style="5" customWidth="1"/>
    <col min="17" max="18" width="10.7109375" style="5" customWidth="1"/>
    <col min="19" max="19" width="9.28515625" style="5" customWidth="1"/>
    <col min="20" max="20" width="9.7109375" style="5" customWidth="1"/>
    <col min="21" max="21" width="0" style="6" hidden="1" customWidth="1"/>
    <col min="22" max="16384" width="9.140625" style="6"/>
  </cols>
  <sheetData>
    <row r="1" spans="1:22" ht="15.6" customHeight="1" x14ac:dyDescent="0.2">
      <c r="A1" s="12" t="s">
        <v>245</v>
      </c>
      <c r="B1" s="12"/>
      <c r="C1" s="12"/>
      <c r="D1" s="12"/>
      <c r="E1" s="12"/>
      <c r="F1" s="12"/>
      <c r="G1" s="12"/>
      <c r="H1" s="12"/>
      <c r="I1" s="12"/>
      <c r="J1" s="12" t="s">
        <v>111</v>
      </c>
      <c r="K1" s="12"/>
      <c r="L1" s="12"/>
      <c r="M1" s="13"/>
      <c r="N1" s="13"/>
      <c r="O1" s="13"/>
      <c r="P1" s="13"/>
      <c r="Q1" s="13"/>
      <c r="R1" s="13"/>
      <c r="S1" s="13"/>
      <c r="T1" s="6"/>
    </row>
    <row r="2" spans="1:22" ht="14.25" customHeight="1" x14ac:dyDescent="0.2">
      <c r="A2" s="406" t="s">
        <v>243</v>
      </c>
      <c r="B2" s="406"/>
      <c r="C2" s="14"/>
      <c r="D2" s="14"/>
      <c r="T2" s="6"/>
    </row>
    <row r="3" spans="1:22" ht="14.25" customHeight="1" x14ac:dyDescent="0.2">
      <c r="A3" s="15" t="s">
        <v>68</v>
      </c>
      <c r="B3" s="16"/>
      <c r="C3" s="17"/>
      <c r="D3" s="17"/>
      <c r="E3" s="18"/>
      <c r="F3" s="18"/>
      <c r="G3" s="18"/>
      <c r="H3" s="18"/>
      <c r="I3" s="18"/>
      <c r="J3" s="18"/>
      <c r="K3" s="19"/>
      <c r="L3" s="16"/>
      <c r="M3" s="20"/>
      <c r="N3" s="16"/>
      <c r="O3" s="19"/>
      <c r="P3" s="19"/>
      <c r="Q3" s="19"/>
      <c r="R3" s="16"/>
      <c r="S3" s="16"/>
      <c r="T3" s="16"/>
      <c r="U3" s="21"/>
      <c r="V3" s="21"/>
    </row>
    <row r="4" spans="1:22" ht="11.25" customHeight="1" x14ac:dyDescent="0.2">
      <c r="A4" s="22"/>
      <c r="B4" s="23"/>
      <c r="C4" s="23"/>
      <c r="D4" s="23"/>
      <c r="E4" s="23"/>
      <c r="F4" s="23"/>
      <c r="G4" s="23"/>
      <c r="H4" s="23"/>
      <c r="I4" s="23"/>
      <c r="J4" s="23"/>
      <c r="K4" s="23"/>
      <c r="L4" s="23"/>
      <c r="M4" s="24"/>
      <c r="N4" s="23"/>
      <c r="O4" s="25"/>
      <c r="P4" s="23"/>
      <c r="Q4" s="23"/>
      <c r="R4" s="23"/>
      <c r="S4" s="23"/>
      <c r="T4" s="26" t="s">
        <v>112</v>
      </c>
      <c r="U4" s="27"/>
      <c r="V4" s="27"/>
    </row>
    <row r="5" spans="1:22" s="33" customFormat="1" ht="106.5" customHeight="1" x14ac:dyDescent="0.2">
      <c r="A5" s="28" t="s">
        <v>111</v>
      </c>
      <c r="B5" s="29" t="s">
        <v>113</v>
      </c>
      <c r="C5" s="29" t="s">
        <v>114</v>
      </c>
      <c r="D5" s="29" t="s">
        <v>115</v>
      </c>
      <c r="E5" s="29" t="s">
        <v>116</v>
      </c>
      <c r="F5" s="29" t="s">
        <v>117</v>
      </c>
      <c r="G5" s="30" t="s">
        <v>118</v>
      </c>
      <c r="H5" s="30" t="s">
        <v>119</v>
      </c>
      <c r="I5" s="30" t="s">
        <v>120</v>
      </c>
      <c r="J5" s="30" t="s">
        <v>121</v>
      </c>
      <c r="K5" s="29" t="s">
        <v>122</v>
      </c>
      <c r="L5" s="29" t="s">
        <v>123</v>
      </c>
      <c r="M5" s="31" t="s">
        <v>124</v>
      </c>
      <c r="N5" s="29" t="s">
        <v>125</v>
      </c>
      <c r="O5" s="32" t="s">
        <v>126</v>
      </c>
      <c r="P5" s="29" t="s">
        <v>127</v>
      </c>
      <c r="Q5" s="29" t="s">
        <v>128</v>
      </c>
      <c r="R5" s="29" t="s">
        <v>129</v>
      </c>
      <c r="S5" s="29" t="s">
        <v>130</v>
      </c>
      <c r="T5" s="29" t="s">
        <v>131</v>
      </c>
      <c r="U5" s="33" t="s">
        <v>111</v>
      </c>
    </row>
    <row r="6" spans="1:22" ht="7.5" customHeight="1" x14ac:dyDescent="0.2">
      <c r="A6" s="6"/>
      <c r="B6" s="1"/>
      <c r="C6" s="1"/>
      <c r="D6" s="1"/>
      <c r="E6" s="1"/>
      <c r="F6" s="1"/>
      <c r="G6" s="1"/>
      <c r="H6" s="1"/>
      <c r="I6" s="1"/>
      <c r="J6" s="1"/>
      <c r="K6" s="1"/>
      <c r="L6" s="1"/>
      <c r="M6" s="1"/>
      <c r="N6" s="1"/>
      <c r="O6" s="1"/>
      <c r="P6" s="1"/>
      <c r="Q6" s="1"/>
      <c r="R6" s="1"/>
      <c r="S6" s="1"/>
      <c r="T6" s="1"/>
    </row>
    <row r="7" spans="1:22" ht="15" customHeight="1" x14ac:dyDescent="0.2">
      <c r="A7" s="6" t="s">
        <v>132</v>
      </c>
      <c r="B7" s="181">
        <v>3109</v>
      </c>
      <c r="C7" s="181">
        <v>1120</v>
      </c>
      <c r="D7" s="181">
        <v>1971</v>
      </c>
      <c r="E7" s="181">
        <v>562</v>
      </c>
      <c r="F7" s="181">
        <v>1322</v>
      </c>
      <c r="G7" s="181">
        <v>30</v>
      </c>
      <c r="H7" s="181">
        <v>27</v>
      </c>
      <c r="I7" s="181">
        <v>30</v>
      </c>
      <c r="J7" s="181">
        <v>15</v>
      </c>
      <c r="K7" s="181">
        <v>739</v>
      </c>
      <c r="L7" s="181">
        <v>3848</v>
      </c>
      <c r="M7" s="181">
        <v>417</v>
      </c>
      <c r="N7" s="181">
        <v>4265</v>
      </c>
      <c r="O7" s="181">
        <v>59</v>
      </c>
      <c r="P7" s="181">
        <v>859</v>
      </c>
      <c r="Q7" s="181">
        <v>251</v>
      </c>
      <c r="R7" s="181">
        <v>1169</v>
      </c>
      <c r="S7" s="181">
        <v>1049</v>
      </c>
      <c r="T7" s="181">
        <v>5447</v>
      </c>
      <c r="U7" s="6" t="s">
        <v>132</v>
      </c>
    </row>
    <row r="8" spans="1:22" ht="7.5" customHeight="1" x14ac:dyDescent="0.2">
      <c r="A8" s="2"/>
      <c r="B8" s="180"/>
      <c r="C8" s="180"/>
      <c r="D8" s="180"/>
      <c r="E8" s="180"/>
      <c r="F8" s="180"/>
      <c r="G8" s="180"/>
      <c r="H8" s="180"/>
      <c r="I8" s="180"/>
      <c r="J8" s="180"/>
      <c r="K8" s="180"/>
      <c r="L8" s="180"/>
      <c r="M8" s="180"/>
      <c r="N8" s="180"/>
      <c r="O8" s="180"/>
      <c r="P8" s="180"/>
      <c r="Q8" s="180"/>
      <c r="R8" s="180"/>
      <c r="S8" s="180"/>
      <c r="T8" s="180"/>
    </row>
    <row r="9" spans="1:22" ht="7.5" customHeight="1" x14ac:dyDescent="0.2">
      <c r="A9" s="6"/>
      <c r="B9" s="181"/>
      <c r="C9" s="181"/>
      <c r="D9" s="181"/>
      <c r="E9" s="181"/>
      <c r="F9" s="181"/>
      <c r="G9" s="181"/>
      <c r="H9" s="181"/>
      <c r="I9" s="181"/>
      <c r="J9" s="181"/>
      <c r="K9" s="181"/>
      <c r="L9" s="181"/>
      <c r="M9" s="181"/>
      <c r="N9" s="181"/>
      <c r="O9" s="181"/>
      <c r="P9" s="181"/>
      <c r="Q9" s="181"/>
      <c r="R9" s="181"/>
      <c r="S9" s="181"/>
      <c r="T9" s="181"/>
    </row>
    <row r="10" spans="1:22" ht="15" customHeight="1" x14ac:dyDescent="0.2">
      <c r="A10" s="179" t="s">
        <v>461</v>
      </c>
      <c r="B10" s="34"/>
      <c r="C10" s="34"/>
      <c r="D10" s="34"/>
      <c r="E10" s="34"/>
      <c r="F10" s="34"/>
      <c r="G10" s="34"/>
      <c r="H10" s="34"/>
      <c r="I10" s="34"/>
      <c r="J10" s="34"/>
      <c r="K10" s="34"/>
      <c r="L10" s="34"/>
      <c r="M10" s="34"/>
      <c r="N10" s="34"/>
      <c r="O10" s="34"/>
      <c r="P10" s="34"/>
      <c r="Q10" s="34"/>
      <c r="R10" s="34"/>
      <c r="S10" s="34"/>
      <c r="T10" s="34"/>
    </row>
    <row r="11" spans="1:22" ht="15" customHeight="1" x14ac:dyDescent="0.2">
      <c r="A11" s="5" t="s">
        <v>133</v>
      </c>
      <c r="B11" s="34">
        <v>99</v>
      </c>
      <c r="C11" s="34">
        <v>99</v>
      </c>
      <c r="D11" s="34">
        <v>100</v>
      </c>
      <c r="E11" s="34">
        <v>99</v>
      </c>
      <c r="F11" s="34">
        <v>100</v>
      </c>
      <c r="G11" s="34">
        <v>99</v>
      </c>
      <c r="H11" s="34">
        <v>99</v>
      </c>
      <c r="I11" s="34">
        <v>98</v>
      </c>
      <c r="J11" s="34">
        <v>67</v>
      </c>
      <c r="K11" s="34">
        <v>36</v>
      </c>
      <c r="L11" s="34">
        <v>98</v>
      </c>
      <c r="M11" s="34">
        <v>63</v>
      </c>
      <c r="N11" s="34">
        <v>98</v>
      </c>
      <c r="O11" s="34">
        <v>50</v>
      </c>
      <c r="P11" s="34">
        <v>90</v>
      </c>
      <c r="Q11" s="34">
        <v>54</v>
      </c>
      <c r="R11" s="34">
        <v>88</v>
      </c>
      <c r="S11" s="34">
        <v>40</v>
      </c>
      <c r="T11" s="34">
        <v>97</v>
      </c>
      <c r="U11" s="34" t="e">
        <f>IF(#REF!="x","x",ROUND(#REF!,0))</f>
        <v>#REF!</v>
      </c>
      <c r="V11" s="35"/>
    </row>
    <row r="12" spans="1:22" ht="9" customHeight="1" x14ac:dyDescent="0.2">
      <c r="B12" s="34"/>
      <c r="C12" s="34"/>
      <c r="D12" s="34"/>
      <c r="E12" s="34"/>
      <c r="F12" s="34"/>
      <c r="G12" s="34"/>
      <c r="H12" s="34"/>
      <c r="I12" s="34"/>
      <c r="J12" s="34"/>
      <c r="K12" s="34"/>
      <c r="L12" s="34"/>
      <c r="M12" s="34"/>
      <c r="N12" s="34"/>
      <c r="O12" s="34"/>
      <c r="P12" s="34"/>
      <c r="Q12" s="34"/>
      <c r="R12" s="34"/>
      <c r="S12" s="34"/>
      <c r="T12" s="34"/>
      <c r="U12" s="5"/>
      <c r="V12" s="35"/>
    </row>
    <row r="13" spans="1:22" ht="15" customHeight="1" x14ac:dyDescent="0.2">
      <c r="A13" s="5" t="s">
        <v>72</v>
      </c>
      <c r="B13" s="34">
        <v>59</v>
      </c>
      <c r="C13" s="34">
        <v>62</v>
      </c>
      <c r="D13" s="34">
        <v>57</v>
      </c>
      <c r="E13" s="34">
        <v>44</v>
      </c>
      <c r="F13" s="34">
        <v>62</v>
      </c>
      <c r="G13" s="34">
        <v>82</v>
      </c>
      <c r="H13" s="34">
        <v>64</v>
      </c>
      <c r="I13" s="34">
        <v>37</v>
      </c>
      <c r="J13" s="34">
        <v>34</v>
      </c>
      <c r="K13" s="34">
        <v>13</v>
      </c>
      <c r="L13" s="34">
        <v>58</v>
      </c>
      <c r="M13" s="34">
        <v>19</v>
      </c>
      <c r="N13" s="34">
        <v>57</v>
      </c>
      <c r="O13" s="34">
        <v>21</v>
      </c>
      <c r="P13" s="34">
        <v>21</v>
      </c>
      <c r="Q13" s="34">
        <v>24</v>
      </c>
      <c r="R13" s="34">
        <v>21</v>
      </c>
      <c r="S13" s="34">
        <v>15</v>
      </c>
      <c r="T13" s="34">
        <v>54</v>
      </c>
      <c r="U13" s="5" t="s">
        <v>170</v>
      </c>
      <c r="V13" s="35"/>
    </row>
    <row r="14" spans="1:22" ht="15" customHeight="1" x14ac:dyDescent="0.2">
      <c r="A14" s="5" t="s">
        <v>73</v>
      </c>
      <c r="B14" s="34">
        <v>92</v>
      </c>
      <c r="C14" s="34">
        <v>92</v>
      </c>
      <c r="D14" s="34">
        <v>92</v>
      </c>
      <c r="E14" s="34">
        <v>90</v>
      </c>
      <c r="F14" s="34">
        <v>93</v>
      </c>
      <c r="G14" s="34">
        <v>89</v>
      </c>
      <c r="H14" s="34">
        <v>95</v>
      </c>
      <c r="I14" s="34">
        <v>94</v>
      </c>
      <c r="J14" s="34">
        <v>43</v>
      </c>
      <c r="K14" s="34">
        <v>15</v>
      </c>
      <c r="L14" s="34">
        <v>90</v>
      </c>
      <c r="M14" s="34">
        <v>31</v>
      </c>
      <c r="N14" s="34">
        <v>89</v>
      </c>
      <c r="O14" s="34">
        <v>26</v>
      </c>
      <c r="P14" s="34">
        <v>26</v>
      </c>
      <c r="Q14" s="34">
        <v>27</v>
      </c>
      <c r="R14" s="34">
        <v>26</v>
      </c>
      <c r="S14" s="34">
        <v>18</v>
      </c>
      <c r="T14" s="34">
        <v>84</v>
      </c>
      <c r="U14" s="5" t="s">
        <v>171</v>
      </c>
      <c r="V14" s="35"/>
    </row>
    <row r="15" spans="1:22" ht="15" customHeight="1" x14ac:dyDescent="0.2">
      <c r="A15" s="5" t="s">
        <v>74</v>
      </c>
      <c r="B15" s="34">
        <v>57</v>
      </c>
      <c r="C15" s="34">
        <v>60</v>
      </c>
      <c r="D15" s="34">
        <v>55</v>
      </c>
      <c r="E15" s="34">
        <v>42</v>
      </c>
      <c r="F15" s="34">
        <v>60</v>
      </c>
      <c r="G15" s="34">
        <v>74</v>
      </c>
      <c r="H15" s="34">
        <v>64</v>
      </c>
      <c r="I15" s="34">
        <v>36</v>
      </c>
      <c r="J15" s="34">
        <v>29</v>
      </c>
      <c r="K15" s="34">
        <v>9</v>
      </c>
      <c r="L15" s="34">
        <v>56</v>
      </c>
      <c r="M15" s="34">
        <v>12</v>
      </c>
      <c r="N15" s="34">
        <v>55</v>
      </c>
      <c r="O15" s="34">
        <v>18</v>
      </c>
      <c r="P15" s="34">
        <v>17</v>
      </c>
      <c r="Q15" s="34">
        <v>17</v>
      </c>
      <c r="R15" s="34">
        <v>17</v>
      </c>
      <c r="S15" s="34">
        <v>11</v>
      </c>
      <c r="T15" s="34">
        <v>52</v>
      </c>
      <c r="U15" s="5" t="s">
        <v>172</v>
      </c>
      <c r="V15" s="35"/>
    </row>
    <row r="16" spans="1:22" s="36" customFormat="1" ht="9" customHeight="1" x14ac:dyDescent="0.2">
      <c r="A16" s="11"/>
      <c r="B16" s="34"/>
      <c r="C16" s="34"/>
      <c r="D16" s="34"/>
      <c r="E16" s="34"/>
      <c r="F16" s="34"/>
      <c r="G16" s="34"/>
      <c r="H16" s="34"/>
      <c r="I16" s="34"/>
      <c r="J16" s="34"/>
      <c r="K16" s="34"/>
      <c r="L16" s="34"/>
      <c r="M16" s="34"/>
      <c r="N16" s="34"/>
      <c r="O16" s="34"/>
      <c r="P16" s="34"/>
      <c r="Q16" s="34"/>
      <c r="R16" s="34"/>
      <c r="S16" s="34"/>
      <c r="T16" s="34"/>
      <c r="U16" s="5"/>
    </row>
    <row r="17" spans="1:22" ht="15" customHeight="1" x14ac:dyDescent="0.2">
      <c r="A17" s="5" t="s">
        <v>480</v>
      </c>
      <c r="B17" s="34">
        <v>60</v>
      </c>
      <c r="C17" s="34">
        <v>64</v>
      </c>
      <c r="D17" s="34">
        <v>58</v>
      </c>
      <c r="E17" s="34">
        <v>45</v>
      </c>
      <c r="F17" s="34">
        <v>63</v>
      </c>
      <c r="G17" s="34">
        <v>82</v>
      </c>
      <c r="H17" s="34">
        <v>66</v>
      </c>
      <c r="I17" s="34">
        <v>37</v>
      </c>
      <c r="J17" s="34">
        <v>37</v>
      </c>
      <c r="K17" s="34">
        <v>15</v>
      </c>
      <c r="L17" s="34">
        <v>59</v>
      </c>
      <c r="M17" s="34">
        <v>20</v>
      </c>
      <c r="N17" s="34">
        <v>59</v>
      </c>
      <c r="O17" s="34">
        <v>22</v>
      </c>
      <c r="P17" s="34">
        <v>27</v>
      </c>
      <c r="Q17" s="34">
        <v>25</v>
      </c>
      <c r="R17" s="34">
        <v>27</v>
      </c>
      <c r="S17" s="34">
        <v>17</v>
      </c>
      <c r="T17" s="34">
        <v>56</v>
      </c>
      <c r="U17" s="5" t="s">
        <v>91</v>
      </c>
      <c r="V17" s="35"/>
    </row>
    <row r="18" spans="1:22" ht="15" customHeight="1" x14ac:dyDescent="0.2">
      <c r="A18" s="7" t="s">
        <v>0</v>
      </c>
      <c r="B18" s="34">
        <v>5</v>
      </c>
      <c r="C18" s="34">
        <v>5</v>
      </c>
      <c r="D18" s="34">
        <v>5</v>
      </c>
      <c r="E18" s="34">
        <v>5</v>
      </c>
      <c r="F18" s="34">
        <v>5</v>
      </c>
      <c r="G18" s="34">
        <v>10</v>
      </c>
      <c r="H18" s="34">
        <v>13</v>
      </c>
      <c r="I18" s="34">
        <v>6</v>
      </c>
      <c r="J18" s="34">
        <v>16</v>
      </c>
      <c r="K18" s="34">
        <v>13</v>
      </c>
      <c r="L18" s="34">
        <v>5</v>
      </c>
      <c r="M18" s="34">
        <v>15</v>
      </c>
      <c r="N18" s="34">
        <v>6</v>
      </c>
      <c r="O18" s="34">
        <v>10</v>
      </c>
      <c r="P18" s="34">
        <v>3</v>
      </c>
      <c r="Q18" s="34">
        <v>19</v>
      </c>
      <c r="R18" s="34">
        <v>4</v>
      </c>
      <c r="S18" s="34">
        <v>14</v>
      </c>
      <c r="T18" s="34">
        <v>5</v>
      </c>
      <c r="U18" s="7" t="s">
        <v>0</v>
      </c>
      <c r="V18" s="35"/>
    </row>
    <row r="19" spans="1:22" ht="15" customHeight="1" x14ac:dyDescent="0.2">
      <c r="A19" s="7" t="s">
        <v>4</v>
      </c>
      <c r="B19" s="34">
        <v>55</v>
      </c>
      <c r="C19" s="34">
        <v>59</v>
      </c>
      <c r="D19" s="34">
        <v>53</v>
      </c>
      <c r="E19" s="34">
        <v>40</v>
      </c>
      <c r="F19" s="34">
        <v>58</v>
      </c>
      <c r="G19" s="34">
        <v>72</v>
      </c>
      <c r="H19" s="34">
        <v>54</v>
      </c>
      <c r="I19" s="34">
        <v>31</v>
      </c>
      <c r="J19" s="34">
        <v>20</v>
      </c>
      <c r="K19" s="34">
        <v>2</v>
      </c>
      <c r="L19" s="34">
        <v>54</v>
      </c>
      <c r="M19" s="34">
        <v>5</v>
      </c>
      <c r="N19" s="34">
        <v>53</v>
      </c>
      <c r="O19" s="34">
        <v>12</v>
      </c>
      <c r="P19" s="34">
        <v>24</v>
      </c>
      <c r="Q19" s="34">
        <v>5</v>
      </c>
      <c r="R19" s="34">
        <v>23</v>
      </c>
      <c r="S19" s="34">
        <v>3</v>
      </c>
      <c r="T19" s="34">
        <v>51</v>
      </c>
      <c r="U19" s="7" t="s">
        <v>4</v>
      </c>
      <c r="V19" s="35"/>
    </row>
    <row r="20" spans="1:22" ht="9" customHeight="1" x14ac:dyDescent="0.2">
      <c r="A20" s="7"/>
      <c r="B20" s="34"/>
      <c r="C20" s="34"/>
      <c r="D20" s="34"/>
      <c r="E20" s="34"/>
      <c r="F20" s="34"/>
      <c r="G20" s="34"/>
      <c r="H20" s="34"/>
      <c r="I20" s="34"/>
      <c r="J20" s="34"/>
      <c r="K20" s="34"/>
      <c r="L20" s="34"/>
      <c r="M20" s="34"/>
      <c r="N20" s="34"/>
      <c r="O20" s="34"/>
      <c r="P20" s="34"/>
      <c r="Q20" s="34"/>
      <c r="R20" s="34"/>
      <c r="S20" s="34"/>
      <c r="T20" s="34"/>
      <c r="U20" s="7"/>
      <c r="V20" s="35"/>
    </row>
    <row r="21" spans="1:22" ht="15" customHeight="1" x14ac:dyDescent="0.2">
      <c r="A21" s="5" t="s">
        <v>5</v>
      </c>
      <c r="B21" s="34">
        <v>95</v>
      </c>
      <c r="C21" s="34">
        <v>95</v>
      </c>
      <c r="D21" s="34">
        <v>95</v>
      </c>
      <c r="E21" s="34">
        <v>93</v>
      </c>
      <c r="F21" s="34">
        <v>96</v>
      </c>
      <c r="G21" s="34">
        <v>97</v>
      </c>
      <c r="H21" s="34">
        <v>96</v>
      </c>
      <c r="I21" s="34">
        <v>98</v>
      </c>
      <c r="J21" s="34">
        <v>59</v>
      </c>
      <c r="K21" s="34">
        <v>26</v>
      </c>
      <c r="L21" s="34">
        <v>94</v>
      </c>
      <c r="M21" s="34">
        <v>55</v>
      </c>
      <c r="N21" s="34">
        <v>93</v>
      </c>
      <c r="O21" s="34">
        <v>39</v>
      </c>
      <c r="P21" s="34">
        <v>39</v>
      </c>
      <c r="Q21" s="34">
        <v>45</v>
      </c>
      <c r="R21" s="34">
        <v>39</v>
      </c>
      <c r="S21" s="34">
        <v>30</v>
      </c>
      <c r="T21" s="34">
        <v>89</v>
      </c>
      <c r="U21" s="5" t="s">
        <v>5</v>
      </c>
      <c r="V21" s="36"/>
    </row>
    <row r="22" spans="1:22" ht="15" customHeight="1" x14ac:dyDescent="0.2">
      <c r="B22" s="34"/>
      <c r="C22" s="34"/>
      <c r="D22" s="34"/>
      <c r="E22" s="34"/>
      <c r="F22" s="34"/>
      <c r="G22" s="34"/>
      <c r="H22" s="34"/>
      <c r="I22" s="34"/>
      <c r="J22" s="34"/>
      <c r="K22" s="34"/>
      <c r="L22" s="34"/>
      <c r="M22" s="34"/>
      <c r="N22" s="34"/>
      <c r="O22" s="34"/>
      <c r="P22" s="34"/>
      <c r="Q22" s="34"/>
      <c r="R22" s="34"/>
      <c r="S22" s="34"/>
      <c r="T22" s="34"/>
      <c r="U22" s="5"/>
    </row>
    <row r="23" spans="1:22" ht="15" customHeight="1" x14ac:dyDescent="0.2">
      <c r="A23" s="5" t="s">
        <v>76</v>
      </c>
      <c r="B23" s="34">
        <v>95</v>
      </c>
      <c r="C23" s="34">
        <v>95</v>
      </c>
      <c r="D23" s="34">
        <v>95</v>
      </c>
      <c r="E23" s="34">
        <v>95</v>
      </c>
      <c r="F23" s="34">
        <v>95</v>
      </c>
      <c r="G23" s="34">
        <v>89</v>
      </c>
      <c r="H23" s="34">
        <v>98</v>
      </c>
      <c r="I23" s="34">
        <v>94</v>
      </c>
      <c r="J23" s="34">
        <v>48</v>
      </c>
      <c r="K23" s="34">
        <v>19</v>
      </c>
      <c r="L23" s="34">
        <v>94</v>
      </c>
      <c r="M23" s="34">
        <v>36</v>
      </c>
      <c r="N23" s="34">
        <v>93</v>
      </c>
      <c r="O23" s="34">
        <v>30</v>
      </c>
      <c r="P23" s="34">
        <v>42</v>
      </c>
      <c r="Q23" s="34">
        <v>31</v>
      </c>
      <c r="R23" s="34">
        <v>41</v>
      </c>
      <c r="S23" s="34">
        <v>22</v>
      </c>
      <c r="T23" s="34">
        <v>88</v>
      </c>
      <c r="U23" s="5" t="s">
        <v>76</v>
      </c>
      <c r="V23" s="35"/>
    </row>
    <row r="24" spans="1:22" ht="15" customHeight="1" x14ac:dyDescent="0.2">
      <c r="A24" s="5" t="s">
        <v>6</v>
      </c>
      <c r="B24" s="34">
        <v>71</v>
      </c>
      <c r="C24" s="34">
        <v>73</v>
      </c>
      <c r="D24" s="34">
        <v>70</v>
      </c>
      <c r="E24" s="34">
        <v>78</v>
      </c>
      <c r="F24" s="34">
        <v>67</v>
      </c>
      <c r="G24" s="34">
        <v>62</v>
      </c>
      <c r="H24" s="34">
        <v>65</v>
      </c>
      <c r="I24" s="34">
        <v>81</v>
      </c>
      <c r="J24" s="34">
        <v>46</v>
      </c>
      <c r="K24" s="34">
        <v>18</v>
      </c>
      <c r="L24" s="34">
        <v>70</v>
      </c>
      <c r="M24" s="34">
        <v>33</v>
      </c>
      <c r="N24" s="34">
        <v>69</v>
      </c>
      <c r="O24" s="34">
        <v>25</v>
      </c>
      <c r="P24" s="34">
        <v>22</v>
      </c>
      <c r="Q24" s="34">
        <v>26</v>
      </c>
      <c r="R24" s="34">
        <v>22</v>
      </c>
      <c r="S24" s="34">
        <v>20</v>
      </c>
      <c r="T24" s="34">
        <v>65</v>
      </c>
      <c r="U24" s="5" t="s">
        <v>6</v>
      </c>
    </row>
    <row r="25" spans="1:22" ht="15" customHeight="1" x14ac:dyDescent="0.2">
      <c r="A25" s="5" t="s">
        <v>7</v>
      </c>
      <c r="B25" s="34">
        <v>64</v>
      </c>
      <c r="C25" s="34">
        <v>66</v>
      </c>
      <c r="D25" s="34">
        <v>63</v>
      </c>
      <c r="E25" s="34">
        <v>67</v>
      </c>
      <c r="F25" s="34">
        <v>62</v>
      </c>
      <c r="G25" s="34">
        <v>54</v>
      </c>
      <c r="H25" s="34">
        <v>58</v>
      </c>
      <c r="I25" s="34">
        <v>57</v>
      </c>
      <c r="J25" s="34">
        <v>22</v>
      </c>
      <c r="K25" s="34">
        <v>1</v>
      </c>
      <c r="L25" s="34">
        <v>63</v>
      </c>
      <c r="M25" s="34">
        <v>4</v>
      </c>
      <c r="N25" s="34">
        <v>62</v>
      </c>
      <c r="O25" s="34">
        <v>11</v>
      </c>
      <c r="P25" s="34">
        <v>17</v>
      </c>
      <c r="Q25" s="34">
        <v>5</v>
      </c>
      <c r="R25" s="34">
        <v>17</v>
      </c>
      <c r="S25" s="34">
        <v>2</v>
      </c>
      <c r="T25" s="34">
        <v>58</v>
      </c>
      <c r="U25" s="5" t="s">
        <v>7</v>
      </c>
      <c r="V25" s="35"/>
    </row>
    <row r="26" spans="1:22" ht="15" customHeight="1" x14ac:dyDescent="0.2">
      <c r="A26" s="5" t="s">
        <v>8</v>
      </c>
      <c r="B26" s="34">
        <v>3</v>
      </c>
      <c r="C26" s="34">
        <v>3</v>
      </c>
      <c r="D26" s="34">
        <v>3</v>
      </c>
      <c r="E26" s="34">
        <v>3</v>
      </c>
      <c r="F26" s="34">
        <v>3</v>
      </c>
      <c r="G26" s="34">
        <v>4</v>
      </c>
      <c r="H26" s="34">
        <v>4</v>
      </c>
      <c r="I26" s="34">
        <v>1</v>
      </c>
      <c r="J26" s="34">
        <v>0</v>
      </c>
      <c r="K26" s="34">
        <v>0</v>
      </c>
      <c r="L26" s="34">
        <v>3</v>
      </c>
      <c r="M26" s="34">
        <v>0</v>
      </c>
      <c r="N26" s="34">
        <v>3</v>
      </c>
      <c r="O26" s="34">
        <v>0</v>
      </c>
      <c r="P26" s="34">
        <v>1</v>
      </c>
      <c r="Q26" s="34" t="s">
        <v>246</v>
      </c>
      <c r="R26" s="34">
        <v>1</v>
      </c>
      <c r="S26" s="34">
        <v>0</v>
      </c>
      <c r="T26" s="34">
        <v>3</v>
      </c>
      <c r="U26" s="5" t="s">
        <v>8</v>
      </c>
      <c r="V26" s="35"/>
    </row>
    <row r="27" spans="1:22" ht="15" customHeight="1" x14ac:dyDescent="0.2">
      <c r="A27" s="5" t="s">
        <v>9</v>
      </c>
      <c r="B27" s="34">
        <v>1</v>
      </c>
      <c r="C27" s="34">
        <v>1</v>
      </c>
      <c r="D27" s="34">
        <v>1</v>
      </c>
      <c r="E27" s="34">
        <v>1</v>
      </c>
      <c r="F27" s="34">
        <v>1</v>
      </c>
      <c r="G27" s="34">
        <v>0</v>
      </c>
      <c r="H27" s="34">
        <v>0</v>
      </c>
      <c r="I27" s="34">
        <v>3</v>
      </c>
      <c r="J27" s="34">
        <v>0</v>
      </c>
      <c r="K27" s="34">
        <v>0</v>
      </c>
      <c r="L27" s="34">
        <v>1</v>
      </c>
      <c r="M27" s="34">
        <v>0</v>
      </c>
      <c r="N27" s="34">
        <v>1</v>
      </c>
      <c r="O27" s="34">
        <v>0</v>
      </c>
      <c r="P27" s="34">
        <v>0</v>
      </c>
      <c r="Q27" s="34">
        <v>1</v>
      </c>
      <c r="R27" s="34">
        <v>0</v>
      </c>
      <c r="S27" s="34">
        <v>0</v>
      </c>
      <c r="T27" s="34">
        <v>1</v>
      </c>
      <c r="U27" s="5" t="s">
        <v>9</v>
      </c>
      <c r="V27" s="35"/>
    </row>
    <row r="28" spans="1:22" ht="9" customHeight="1" x14ac:dyDescent="0.2">
      <c r="B28" s="34"/>
      <c r="C28" s="34"/>
      <c r="D28" s="34"/>
      <c r="E28" s="34"/>
      <c r="F28" s="34"/>
      <c r="G28" s="34"/>
      <c r="H28" s="34"/>
      <c r="I28" s="34"/>
      <c r="J28" s="34"/>
      <c r="K28" s="34"/>
      <c r="L28" s="34"/>
      <c r="M28" s="34"/>
      <c r="N28" s="34"/>
      <c r="O28" s="34"/>
      <c r="P28" s="34"/>
      <c r="Q28" s="34"/>
      <c r="R28" s="34"/>
      <c r="S28" s="34"/>
      <c r="T28" s="34"/>
      <c r="U28" s="5"/>
      <c r="V28" s="35"/>
    </row>
    <row r="29" spans="1:22" ht="15" customHeight="1" x14ac:dyDescent="0.2">
      <c r="A29" s="5" t="s">
        <v>10</v>
      </c>
      <c r="B29" s="34">
        <v>23</v>
      </c>
      <c r="C29" s="34">
        <v>22</v>
      </c>
      <c r="D29" s="34">
        <v>24</v>
      </c>
      <c r="E29" s="34">
        <v>15</v>
      </c>
      <c r="F29" s="34">
        <v>27</v>
      </c>
      <c r="G29" s="34">
        <v>26</v>
      </c>
      <c r="H29" s="34">
        <v>33</v>
      </c>
      <c r="I29" s="34">
        <v>13</v>
      </c>
      <c r="J29" s="34">
        <v>0</v>
      </c>
      <c r="K29" s="34">
        <v>0</v>
      </c>
      <c r="L29" s="34">
        <v>23</v>
      </c>
      <c r="M29" s="34">
        <v>0</v>
      </c>
      <c r="N29" s="34">
        <v>22</v>
      </c>
      <c r="O29" s="34">
        <v>1</v>
      </c>
      <c r="P29" s="34">
        <v>13</v>
      </c>
      <c r="Q29" s="34">
        <v>1</v>
      </c>
      <c r="R29" s="34">
        <v>12</v>
      </c>
      <c r="S29" s="34">
        <v>0</v>
      </c>
      <c r="T29" s="34">
        <v>21</v>
      </c>
      <c r="U29" s="5" t="s">
        <v>10</v>
      </c>
      <c r="V29" s="35"/>
    </row>
    <row r="30" spans="1:22" ht="15" customHeight="1" x14ac:dyDescent="0.2">
      <c r="A30" s="5" t="s">
        <v>11</v>
      </c>
      <c r="B30" s="34">
        <v>23</v>
      </c>
      <c r="C30" s="34">
        <v>22</v>
      </c>
      <c r="D30" s="34">
        <v>24</v>
      </c>
      <c r="E30" s="34">
        <v>15</v>
      </c>
      <c r="F30" s="34">
        <v>27</v>
      </c>
      <c r="G30" s="34">
        <v>26</v>
      </c>
      <c r="H30" s="34">
        <v>33</v>
      </c>
      <c r="I30" s="34">
        <v>13</v>
      </c>
      <c r="J30" s="34">
        <v>1</v>
      </c>
      <c r="K30" s="34">
        <v>0</v>
      </c>
      <c r="L30" s="34">
        <v>23</v>
      </c>
      <c r="M30" s="34">
        <v>0</v>
      </c>
      <c r="N30" s="34">
        <v>22</v>
      </c>
      <c r="O30" s="34">
        <v>1</v>
      </c>
      <c r="P30" s="34">
        <v>14</v>
      </c>
      <c r="Q30" s="34">
        <v>1</v>
      </c>
      <c r="R30" s="34">
        <v>13</v>
      </c>
      <c r="S30" s="34">
        <v>0</v>
      </c>
      <c r="T30" s="34">
        <v>22</v>
      </c>
      <c r="U30" s="5" t="s">
        <v>11</v>
      </c>
      <c r="V30" s="35"/>
    </row>
    <row r="31" spans="1:22" ht="15" customHeight="1" x14ac:dyDescent="0.2">
      <c r="A31" s="5" t="s">
        <v>12</v>
      </c>
      <c r="B31" s="34">
        <v>23</v>
      </c>
      <c r="C31" s="34">
        <v>22</v>
      </c>
      <c r="D31" s="34">
        <v>24</v>
      </c>
      <c r="E31" s="34">
        <v>16</v>
      </c>
      <c r="F31" s="34">
        <v>27</v>
      </c>
      <c r="G31" s="34">
        <v>26</v>
      </c>
      <c r="H31" s="34">
        <v>29</v>
      </c>
      <c r="I31" s="34">
        <v>13</v>
      </c>
      <c r="J31" s="34">
        <v>1</v>
      </c>
      <c r="K31" s="34">
        <v>0</v>
      </c>
      <c r="L31" s="34">
        <v>23</v>
      </c>
      <c r="M31" s="34">
        <v>2</v>
      </c>
      <c r="N31" s="34">
        <v>23</v>
      </c>
      <c r="O31" s="34">
        <v>2</v>
      </c>
      <c r="P31" s="34">
        <v>15</v>
      </c>
      <c r="Q31" s="34">
        <v>3</v>
      </c>
      <c r="R31" s="34">
        <v>14</v>
      </c>
      <c r="S31" s="34">
        <v>1</v>
      </c>
      <c r="T31" s="34">
        <v>22</v>
      </c>
      <c r="U31" s="5" t="s">
        <v>12</v>
      </c>
      <c r="V31" s="35"/>
    </row>
    <row r="32" spans="1:22" ht="15" customHeight="1" x14ac:dyDescent="0.2">
      <c r="A32" s="5" t="s">
        <v>13</v>
      </c>
      <c r="B32" s="34">
        <v>11</v>
      </c>
      <c r="C32" s="34">
        <v>11</v>
      </c>
      <c r="D32" s="34">
        <v>12</v>
      </c>
      <c r="E32" s="34">
        <v>10</v>
      </c>
      <c r="F32" s="34">
        <v>12</v>
      </c>
      <c r="G32" s="34">
        <v>13</v>
      </c>
      <c r="H32" s="34">
        <v>38</v>
      </c>
      <c r="I32" s="34">
        <v>19</v>
      </c>
      <c r="J32" s="34">
        <v>6</v>
      </c>
      <c r="K32" s="34">
        <v>0</v>
      </c>
      <c r="L32" s="34">
        <v>11</v>
      </c>
      <c r="M32" s="34">
        <v>0</v>
      </c>
      <c r="N32" s="34">
        <v>11</v>
      </c>
      <c r="O32" s="34">
        <v>3</v>
      </c>
      <c r="P32" s="34">
        <v>4</v>
      </c>
      <c r="Q32" s="34">
        <v>1</v>
      </c>
      <c r="R32" s="34">
        <v>4</v>
      </c>
      <c r="S32" s="34">
        <v>0</v>
      </c>
      <c r="T32" s="34">
        <v>10</v>
      </c>
      <c r="U32" s="5" t="s">
        <v>13</v>
      </c>
      <c r="V32" s="35"/>
    </row>
    <row r="33" spans="1:22" ht="15" customHeight="1" x14ac:dyDescent="0.2">
      <c r="A33" s="5" t="s">
        <v>481</v>
      </c>
      <c r="B33" s="34">
        <v>1</v>
      </c>
      <c r="C33" s="34">
        <v>1</v>
      </c>
      <c r="D33" s="34">
        <v>1</v>
      </c>
      <c r="E33" s="34">
        <v>0</v>
      </c>
      <c r="F33" s="34">
        <v>1</v>
      </c>
      <c r="G33" s="34">
        <v>2</v>
      </c>
      <c r="H33" s="34">
        <v>5</v>
      </c>
      <c r="I33" s="34">
        <v>4</v>
      </c>
      <c r="J33" s="34">
        <v>0</v>
      </c>
      <c r="K33" s="34">
        <v>1</v>
      </c>
      <c r="L33" s="34">
        <v>1</v>
      </c>
      <c r="M33" s="34">
        <v>0</v>
      </c>
      <c r="N33" s="34">
        <v>1</v>
      </c>
      <c r="O33" s="34">
        <v>2</v>
      </c>
      <c r="P33" s="34">
        <v>1</v>
      </c>
      <c r="Q33" s="34">
        <v>0</v>
      </c>
      <c r="R33" s="34">
        <v>1</v>
      </c>
      <c r="S33" s="34">
        <v>1</v>
      </c>
      <c r="T33" s="34">
        <v>1</v>
      </c>
      <c r="U33" s="5" t="s">
        <v>14</v>
      </c>
      <c r="V33" s="35"/>
    </row>
    <row r="34" spans="1:22" ht="9" customHeight="1" x14ac:dyDescent="0.2">
      <c r="B34" s="34"/>
      <c r="C34" s="34"/>
      <c r="D34" s="34"/>
      <c r="E34" s="34"/>
      <c r="F34" s="34"/>
      <c r="G34" s="34"/>
      <c r="H34" s="34"/>
      <c r="I34" s="34"/>
      <c r="J34" s="34"/>
      <c r="K34" s="34"/>
      <c r="L34" s="34"/>
      <c r="M34" s="34"/>
      <c r="N34" s="34"/>
      <c r="O34" s="34"/>
      <c r="P34" s="34"/>
      <c r="Q34" s="34"/>
      <c r="R34" s="34"/>
      <c r="S34" s="34"/>
      <c r="T34" s="34"/>
      <c r="U34" s="5"/>
      <c r="V34" s="35"/>
    </row>
    <row r="35" spans="1:22" ht="15" customHeight="1" x14ac:dyDescent="0.2">
      <c r="A35" s="5" t="s">
        <v>79</v>
      </c>
      <c r="B35" s="34">
        <v>30</v>
      </c>
      <c r="C35" s="34">
        <v>30</v>
      </c>
      <c r="D35" s="34">
        <v>30</v>
      </c>
      <c r="E35" s="34">
        <v>26</v>
      </c>
      <c r="F35" s="34">
        <v>31</v>
      </c>
      <c r="G35" s="34">
        <v>20</v>
      </c>
      <c r="H35" s="34">
        <v>28</v>
      </c>
      <c r="I35" s="34">
        <v>9</v>
      </c>
      <c r="J35" s="34">
        <v>1</v>
      </c>
      <c r="K35" s="34">
        <v>6</v>
      </c>
      <c r="L35" s="34">
        <v>29</v>
      </c>
      <c r="M35" s="34">
        <v>3</v>
      </c>
      <c r="N35" s="34">
        <v>29</v>
      </c>
      <c r="O35" s="34">
        <v>15</v>
      </c>
      <c r="P35" s="34">
        <v>18</v>
      </c>
      <c r="Q35" s="34">
        <v>5</v>
      </c>
      <c r="R35" s="34">
        <v>17</v>
      </c>
      <c r="S35" s="34">
        <v>6</v>
      </c>
      <c r="T35" s="34">
        <v>28</v>
      </c>
      <c r="U35" s="5" t="s">
        <v>79</v>
      </c>
      <c r="V35" s="35"/>
    </row>
    <row r="36" spans="1:22" ht="15" customHeight="1" x14ac:dyDescent="0.2">
      <c r="A36" s="5" t="s">
        <v>15</v>
      </c>
      <c r="B36" s="34">
        <v>1</v>
      </c>
      <c r="C36" s="34">
        <v>1</v>
      </c>
      <c r="D36" s="34">
        <v>1</v>
      </c>
      <c r="E36" s="34">
        <v>1</v>
      </c>
      <c r="F36" s="34">
        <v>1</v>
      </c>
      <c r="G36" s="34">
        <v>2</v>
      </c>
      <c r="H36" s="34">
        <v>4</v>
      </c>
      <c r="I36" s="34">
        <v>0</v>
      </c>
      <c r="J36" s="34">
        <v>0</v>
      </c>
      <c r="K36" s="34" t="s">
        <v>246</v>
      </c>
      <c r="L36" s="34">
        <v>1</v>
      </c>
      <c r="M36" s="34" t="s">
        <v>246</v>
      </c>
      <c r="N36" s="34">
        <v>1</v>
      </c>
      <c r="O36" s="34">
        <v>0</v>
      </c>
      <c r="P36" s="34">
        <v>1</v>
      </c>
      <c r="Q36" s="34">
        <v>0</v>
      </c>
      <c r="R36" s="34">
        <v>1</v>
      </c>
      <c r="S36" s="34" t="s">
        <v>246</v>
      </c>
      <c r="T36" s="34">
        <v>1</v>
      </c>
      <c r="U36" s="5" t="s">
        <v>15</v>
      </c>
      <c r="V36" s="35"/>
    </row>
    <row r="37" spans="1:22" ht="15" customHeight="1" x14ac:dyDescent="0.2">
      <c r="A37" s="5" t="s">
        <v>16</v>
      </c>
      <c r="B37" s="34">
        <v>6</v>
      </c>
      <c r="C37" s="34">
        <v>6</v>
      </c>
      <c r="D37" s="34">
        <v>6</v>
      </c>
      <c r="E37" s="34">
        <v>6</v>
      </c>
      <c r="F37" s="34">
        <v>6</v>
      </c>
      <c r="G37" s="34">
        <v>0</v>
      </c>
      <c r="H37" s="34" t="s">
        <v>246</v>
      </c>
      <c r="I37" s="34">
        <v>0</v>
      </c>
      <c r="J37" s="34" t="s">
        <v>246</v>
      </c>
      <c r="K37" s="34">
        <v>1</v>
      </c>
      <c r="L37" s="34">
        <v>6</v>
      </c>
      <c r="M37" s="34">
        <v>1</v>
      </c>
      <c r="N37" s="34">
        <v>6</v>
      </c>
      <c r="O37" s="34">
        <v>5</v>
      </c>
      <c r="P37" s="34">
        <v>2</v>
      </c>
      <c r="Q37" s="34">
        <v>1</v>
      </c>
      <c r="R37" s="34">
        <v>1</v>
      </c>
      <c r="S37" s="34">
        <v>1</v>
      </c>
      <c r="T37" s="34">
        <v>6</v>
      </c>
      <c r="U37" s="5" t="s">
        <v>16</v>
      </c>
      <c r="V37" s="35"/>
    </row>
    <row r="38" spans="1:22" ht="15" customHeight="1" x14ac:dyDescent="0.2">
      <c r="A38" s="5" t="s">
        <v>17</v>
      </c>
      <c r="B38" s="34">
        <v>5</v>
      </c>
      <c r="C38" s="34">
        <v>5</v>
      </c>
      <c r="D38" s="34">
        <v>5</v>
      </c>
      <c r="E38" s="34">
        <v>3</v>
      </c>
      <c r="F38" s="34">
        <v>5</v>
      </c>
      <c r="G38" s="34">
        <v>2</v>
      </c>
      <c r="H38" s="34">
        <v>1</v>
      </c>
      <c r="I38" s="34" t="s">
        <v>246</v>
      </c>
      <c r="J38" s="34" t="s">
        <v>246</v>
      </c>
      <c r="K38" s="34">
        <v>0</v>
      </c>
      <c r="L38" s="34">
        <v>5</v>
      </c>
      <c r="M38" s="34">
        <v>0</v>
      </c>
      <c r="N38" s="34">
        <v>5</v>
      </c>
      <c r="O38" s="34">
        <v>0</v>
      </c>
      <c r="P38" s="34">
        <v>1</v>
      </c>
      <c r="Q38" s="34" t="s">
        <v>246</v>
      </c>
      <c r="R38" s="34">
        <v>1</v>
      </c>
      <c r="S38" s="34">
        <v>0</v>
      </c>
      <c r="T38" s="34">
        <v>4</v>
      </c>
      <c r="U38" s="5" t="s">
        <v>17</v>
      </c>
      <c r="V38" s="35"/>
    </row>
    <row r="39" spans="1:22" ht="15" customHeight="1" x14ac:dyDescent="0.2">
      <c r="A39" s="5" t="s">
        <v>18</v>
      </c>
      <c r="B39" s="34">
        <v>8</v>
      </c>
      <c r="C39" s="34">
        <v>8</v>
      </c>
      <c r="D39" s="34">
        <v>8</v>
      </c>
      <c r="E39" s="34">
        <v>8</v>
      </c>
      <c r="F39" s="34">
        <v>8</v>
      </c>
      <c r="G39" s="34">
        <v>5</v>
      </c>
      <c r="H39" s="34">
        <v>8</v>
      </c>
      <c r="I39" s="34">
        <v>4</v>
      </c>
      <c r="J39" s="34">
        <v>0</v>
      </c>
      <c r="K39" s="34">
        <v>4</v>
      </c>
      <c r="L39" s="34">
        <v>8</v>
      </c>
      <c r="M39" s="34">
        <v>1</v>
      </c>
      <c r="N39" s="34">
        <v>8</v>
      </c>
      <c r="O39" s="34">
        <v>11</v>
      </c>
      <c r="P39" s="34">
        <v>9</v>
      </c>
      <c r="Q39" s="34">
        <v>4</v>
      </c>
      <c r="R39" s="34">
        <v>9</v>
      </c>
      <c r="S39" s="34">
        <v>4</v>
      </c>
      <c r="T39" s="34">
        <v>8</v>
      </c>
      <c r="U39" s="5" t="s">
        <v>18</v>
      </c>
      <c r="V39" s="35"/>
    </row>
    <row r="40" spans="1:22" ht="15" customHeight="1" x14ac:dyDescent="0.2">
      <c r="A40" s="5" t="s">
        <v>19</v>
      </c>
      <c r="B40" s="34">
        <v>0</v>
      </c>
      <c r="C40" s="34">
        <v>0</v>
      </c>
      <c r="D40" s="34">
        <v>0</v>
      </c>
      <c r="E40" s="34">
        <v>0</v>
      </c>
      <c r="F40" s="34">
        <v>1</v>
      </c>
      <c r="G40" s="34">
        <v>0</v>
      </c>
      <c r="H40" s="34">
        <v>2</v>
      </c>
      <c r="I40" s="34">
        <v>0</v>
      </c>
      <c r="J40" s="34">
        <v>0</v>
      </c>
      <c r="K40" s="34" t="s">
        <v>246</v>
      </c>
      <c r="L40" s="34">
        <v>0</v>
      </c>
      <c r="M40" s="34">
        <v>0</v>
      </c>
      <c r="N40" s="34">
        <v>0</v>
      </c>
      <c r="O40" s="34">
        <v>0</v>
      </c>
      <c r="P40" s="34">
        <v>1</v>
      </c>
      <c r="Q40" s="34">
        <v>0</v>
      </c>
      <c r="R40" s="34">
        <v>0</v>
      </c>
      <c r="S40" s="34" t="s">
        <v>246</v>
      </c>
      <c r="T40" s="34">
        <v>0</v>
      </c>
      <c r="U40" s="5" t="s">
        <v>19</v>
      </c>
      <c r="V40" s="35"/>
    </row>
    <row r="41" spans="1:22" ht="15" customHeight="1" x14ac:dyDescent="0.2">
      <c r="A41" s="5" t="s">
        <v>20</v>
      </c>
      <c r="B41" s="34">
        <v>4</v>
      </c>
      <c r="C41" s="34">
        <v>4</v>
      </c>
      <c r="D41" s="34">
        <v>4</v>
      </c>
      <c r="E41" s="34">
        <v>3</v>
      </c>
      <c r="F41" s="34">
        <v>4</v>
      </c>
      <c r="G41" s="34">
        <v>3</v>
      </c>
      <c r="H41" s="34" t="s">
        <v>246</v>
      </c>
      <c r="I41" s="34" t="s">
        <v>246</v>
      </c>
      <c r="J41" s="34" t="s">
        <v>246</v>
      </c>
      <c r="K41" s="34">
        <v>0</v>
      </c>
      <c r="L41" s="34">
        <v>4</v>
      </c>
      <c r="M41" s="34">
        <v>0</v>
      </c>
      <c r="N41" s="34">
        <v>4</v>
      </c>
      <c r="O41" s="34">
        <v>0</v>
      </c>
      <c r="P41" s="34">
        <v>2</v>
      </c>
      <c r="Q41" s="34" t="s">
        <v>246</v>
      </c>
      <c r="R41" s="34">
        <v>1</v>
      </c>
      <c r="S41" s="34">
        <v>0</v>
      </c>
      <c r="T41" s="34">
        <v>4</v>
      </c>
      <c r="U41" s="5" t="s">
        <v>20</v>
      </c>
      <c r="V41" s="35"/>
    </row>
    <row r="42" spans="1:22" ht="15" customHeight="1" x14ac:dyDescent="0.2">
      <c r="A42" s="53" t="s">
        <v>482</v>
      </c>
      <c r="B42" s="34">
        <v>7</v>
      </c>
      <c r="C42" s="34">
        <v>6</v>
      </c>
      <c r="D42" s="34">
        <v>7</v>
      </c>
      <c r="E42" s="34">
        <v>7</v>
      </c>
      <c r="F42" s="34">
        <v>7</v>
      </c>
      <c r="G42" s="34">
        <v>8</v>
      </c>
      <c r="H42" s="34">
        <v>14</v>
      </c>
      <c r="I42" s="34">
        <v>5</v>
      </c>
      <c r="J42" s="34">
        <v>0</v>
      </c>
      <c r="K42" s="34">
        <v>0</v>
      </c>
      <c r="L42" s="34">
        <v>7</v>
      </c>
      <c r="M42" s="34">
        <v>1</v>
      </c>
      <c r="N42" s="34">
        <v>6</v>
      </c>
      <c r="O42" s="34">
        <v>0</v>
      </c>
      <c r="P42" s="34">
        <v>4</v>
      </c>
      <c r="Q42" s="34">
        <v>1</v>
      </c>
      <c r="R42" s="34">
        <v>3</v>
      </c>
      <c r="S42" s="34">
        <v>0</v>
      </c>
      <c r="T42" s="34">
        <v>6</v>
      </c>
      <c r="U42" s="5" t="s">
        <v>21</v>
      </c>
      <c r="V42" s="35"/>
    </row>
    <row r="43" spans="1:22" ht="15" customHeight="1" x14ac:dyDescent="0.2">
      <c r="A43" s="70" t="s">
        <v>22</v>
      </c>
      <c r="B43" s="34">
        <v>1</v>
      </c>
      <c r="C43" s="34">
        <v>1</v>
      </c>
      <c r="D43" s="34">
        <v>1</v>
      </c>
      <c r="E43" s="34">
        <v>1</v>
      </c>
      <c r="F43" s="34">
        <v>1</v>
      </c>
      <c r="G43" s="34">
        <v>3</v>
      </c>
      <c r="H43" s="34">
        <v>0</v>
      </c>
      <c r="I43" s="34">
        <v>4</v>
      </c>
      <c r="J43" s="34">
        <v>0</v>
      </c>
      <c r="K43" s="34">
        <v>0</v>
      </c>
      <c r="L43" s="34">
        <v>1</v>
      </c>
      <c r="M43" s="34">
        <v>0</v>
      </c>
      <c r="N43" s="34">
        <v>1</v>
      </c>
      <c r="O43" s="34">
        <v>0</v>
      </c>
      <c r="P43" s="34">
        <v>0</v>
      </c>
      <c r="Q43" s="34">
        <v>1</v>
      </c>
      <c r="R43" s="34">
        <v>0</v>
      </c>
      <c r="S43" s="34">
        <v>0</v>
      </c>
      <c r="T43" s="34">
        <v>1</v>
      </c>
      <c r="U43" s="70" t="s">
        <v>22</v>
      </c>
      <c r="V43" s="35"/>
    </row>
    <row r="44" spans="1:22" ht="15" customHeight="1" x14ac:dyDescent="0.2">
      <c r="A44" s="5" t="s">
        <v>23</v>
      </c>
      <c r="B44" s="34">
        <v>13</v>
      </c>
      <c r="C44" s="34">
        <v>14</v>
      </c>
      <c r="D44" s="34">
        <v>13</v>
      </c>
      <c r="E44" s="34">
        <v>12</v>
      </c>
      <c r="F44" s="34">
        <v>13</v>
      </c>
      <c r="G44" s="34">
        <v>17</v>
      </c>
      <c r="H44" s="34">
        <v>7</v>
      </c>
      <c r="I44" s="34">
        <v>15</v>
      </c>
      <c r="J44" s="34">
        <v>3</v>
      </c>
      <c r="K44" s="34">
        <v>2</v>
      </c>
      <c r="L44" s="34">
        <v>13</v>
      </c>
      <c r="M44" s="34">
        <v>3</v>
      </c>
      <c r="N44" s="34">
        <v>13</v>
      </c>
      <c r="O44" s="34">
        <v>2</v>
      </c>
      <c r="P44" s="34">
        <v>6</v>
      </c>
      <c r="Q44" s="34">
        <v>2</v>
      </c>
      <c r="R44" s="34">
        <v>5</v>
      </c>
      <c r="S44" s="34">
        <v>2</v>
      </c>
      <c r="T44" s="34">
        <v>12</v>
      </c>
      <c r="U44" s="5" t="s">
        <v>23</v>
      </c>
      <c r="V44" s="35"/>
    </row>
    <row r="45" spans="1:22" ht="15" customHeight="1" x14ac:dyDescent="0.2">
      <c r="A45" s="5" t="s">
        <v>24</v>
      </c>
      <c r="B45" s="34">
        <v>13</v>
      </c>
      <c r="C45" s="34">
        <v>12</v>
      </c>
      <c r="D45" s="34">
        <v>14</v>
      </c>
      <c r="E45" s="34">
        <v>10</v>
      </c>
      <c r="F45" s="34">
        <v>15</v>
      </c>
      <c r="G45" s="34">
        <v>10</v>
      </c>
      <c r="H45" s="34">
        <v>11</v>
      </c>
      <c r="I45" s="34">
        <v>7</v>
      </c>
      <c r="J45" s="34">
        <v>2</v>
      </c>
      <c r="K45" s="34">
        <v>0</v>
      </c>
      <c r="L45" s="34">
        <v>13</v>
      </c>
      <c r="M45" s="34">
        <v>1</v>
      </c>
      <c r="N45" s="34">
        <v>13</v>
      </c>
      <c r="O45" s="34">
        <v>1</v>
      </c>
      <c r="P45" s="34">
        <v>5</v>
      </c>
      <c r="Q45" s="34">
        <v>1</v>
      </c>
      <c r="R45" s="34">
        <v>5</v>
      </c>
      <c r="S45" s="34">
        <v>0</v>
      </c>
      <c r="T45" s="34">
        <v>12</v>
      </c>
      <c r="U45" s="5" t="s">
        <v>24</v>
      </c>
      <c r="V45" s="35"/>
    </row>
    <row r="46" spans="1:22" ht="15" customHeight="1" x14ac:dyDescent="0.2">
      <c r="A46" s="5" t="s">
        <v>25</v>
      </c>
      <c r="B46" s="34">
        <v>2</v>
      </c>
      <c r="C46" s="34">
        <v>2</v>
      </c>
      <c r="D46" s="34">
        <v>2</v>
      </c>
      <c r="E46" s="34">
        <v>3</v>
      </c>
      <c r="F46" s="34">
        <v>2</v>
      </c>
      <c r="G46" s="34">
        <v>1</v>
      </c>
      <c r="H46" s="34">
        <v>1</v>
      </c>
      <c r="I46" s="34">
        <v>6</v>
      </c>
      <c r="J46" s="34">
        <v>0</v>
      </c>
      <c r="K46" s="34">
        <v>0</v>
      </c>
      <c r="L46" s="34">
        <v>2</v>
      </c>
      <c r="M46" s="34">
        <v>0</v>
      </c>
      <c r="N46" s="34">
        <v>2</v>
      </c>
      <c r="O46" s="34">
        <v>0</v>
      </c>
      <c r="P46" s="34">
        <v>0</v>
      </c>
      <c r="Q46" s="34">
        <v>0</v>
      </c>
      <c r="R46" s="34">
        <v>0</v>
      </c>
      <c r="S46" s="34">
        <v>0</v>
      </c>
      <c r="T46" s="34">
        <v>2</v>
      </c>
      <c r="U46" s="5" t="s">
        <v>25</v>
      </c>
      <c r="V46" s="35"/>
    </row>
    <row r="47" spans="1:22" ht="15" customHeight="1" x14ac:dyDescent="0.2">
      <c r="A47" s="5" t="s">
        <v>26</v>
      </c>
      <c r="B47" s="34">
        <v>4</v>
      </c>
      <c r="C47" s="34">
        <v>4</v>
      </c>
      <c r="D47" s="34">
        <v>4</v>
      </c>
      <c r="E47" s="34">
        <v>4</v>
      </c>
      <c r="F47" s="34">
        <v>4</v>
      </c>
      <c r="G47" s="34" t="s">
        <v>246</v>
      </c>
      <c r="H47" s="34" t="s">
        <v>246</v>
      </c>
      <c r="I47" s="34">
        <v>2</v>
      </c>
      <c r="J47" s="34" t="s">
        <v>246</v>
      </c>
      <c r="K47" s="34">
        <v>1</v>
      </c>
      <c r="L47" s="34">
        <v>4</v>
      </c>
      <c r="M47" s="34">
        <v>1</v>
      </c>
      <c r="N47" s="34">
        <v>4</v>
      </c>
      <c r="O47" s="34">
        <v>1</v>
      </c>
      <c r="P47" s="34">
        <v>3</v>
      </c>
      <c r="Q47" s="34">
        <v>1</v>
      </c>
      <c r="R47" s="34">
        <v>2</v>
      </c>
      <c r="S47" s="34">
        <v>1</v>
      </c>
      <c r="T47" s="34">
        <v>4</v>
      </c>
      <c r="U47" s="5" t="s">
        <v>26</v>
      </c>
    </row>
    <row r="48" spans="1:22" ht="9" customHeight="1" x14ac:dyDescent="0.2">
      <c r="B48" s="34"/>
      <c r="C48" s="34"/>
      <c r="D48" s="34"/>
      <c r="E48" s="34"/>
      <c r="F48" s="34"/>
      <c r="G48" s="34"/>
      <c r="H48" s="34"/>
      <c r="I48" s="34"/>
      <c r="J48" s="34"/>
      <c r="K48" s="34"/>
      <c r="L48" s="34"/>
      <c r="M48" s="34"/>
      <c r="N48" s="34"/>
      <c r="O48" s="34"/>
      <c r="P48" s="34"/>
      <c r="Q48" s="34"/>
      <c r="R48" s="34"/>
      <c r="S48" s="34"/>
      <c r="T48" s="34"/>
      <c r="U48" s="5"/>
      <c r="V48" s="35"/>
    </row>
    <row r="49" spans="1:22" ht="15" customHeight="1" x14ac:dyDescent="0.2">
      <c r="A49" s="5" t="s">
        <v>27</v>
      </c>
      <c r="B49" s="34">
        <v>40</v>
      </c>
      <c r="C49" s="34">
        <v>40</v>
      </c>
      <c r="D49" s="34">
        <v>40</v>
      </c>
      <c r="E49" s="34">
        <v>36</v>
      </c>
      <c r="F49" s="34">
        <v>42</v>
      </c>
      <c r="G49" s="34">
        <v>44</v>
      </c>
      <c r="H49" s="34">
        <v>34</v>
      </c>
      <c r="I49" s="34">
        <v>16</v>
      </c>
      <c r="J49" s="34">
        <v>2</v>
      </c>
      <c r="K49" s="34">
        <v>1</v>
      </c>
      <c r="L49" s="34">
        <v>39</v>
      </c>
      <c r="M49" s="34">
        <v>2</v>
      </c>
      <c r="N49" s="34">
        <v>39</v>
      </c>
      <c r="O49" s="34">
        <v>4</v>
      </c>
      <c r="P49" s="34">
        <v>31</v>
      </c>
      <c r="Q49" s="34">
        <v>4</v>
      </c>
      <c r="R49" s="34">
        <v>30</v>
      </c>
      <c r="S49" s="34">
        <v>2</v>
      </c>
      <c r="T49" s="34">
        <v>38</v>
      </c>
      <c r="U49" s="5" t="s">
        <v>27</v>
      </c>
      <c r="V49" s="35"/>
    </row>
    <row r="50" spans="1:22" ht="15" customHeight="1" x14ac:dyDescent="0.2">
      <c r="A50" s="5" t="s">
        <v>28</v>
      </c>
      <c r="B50" s="34">
        <v>43</v>
      </c>
      <c r="C50" s="34">
        <v>43</v>
      </c>
      <c r="D50" s="34">
        <v>43</v>
      </c>
      <c r="E50" s="34">
        <v>40</v>
      </c>
      <c r="F50" s="34">
        <v>45</v>
      </c>
      <c r="G50" s="34">
        <v>48</v>
      </c>
      <c r="H50" s="34">
        <v>10</v>
      </c>
      <c r="I50" s="34">
        <v>10</v>
      </c>
      <c r="J50" s="34">
        <v>12</v>
      </c>
      <c r="K50" s="34">
        <v>1</v>
      </c>
      <c r="L50" s="34">
        <v>42</v>
      </c>
      <c r="M50" s="34">
        <v>2</v>
      </c>
      <c r="N50" s="34">
        <v>42</v>
      </c>
      <c r="O50" s="34">
        <v>3</v>
      </c>
      <c r="P50" s="34">
        <v>27</v>
      </c>
      <c r="Q50" s="34">
        <v>4</v>
      </c>
      <c r="R50" s="34">
        <v>25</v>
      </c>
      <c r="S50" s="34">
        <v>2</v>
      </c>
      <c r="T50" s="34">
        <v>40</v>
      </c>
      <c r="U50" s="5" t="s">
        <v>28</v>
      </c>
      <c r="V50" s="35"/>
    </row>
    <row r="51" spans="1:22" ht="15" customHeight="1" x14ac:dyDescent="0.2">
      <c r="A51" s="5" t="s">
        <v>236</v>
      </c>
      <c r="B51" s="34">
        <v>0</v>
      </c>
      <c r="C51" s="34">
        <v>0</v>
      </c>
      <c r="D51" s="34">
        <v>0</v>
      </c>
      <c r="E51" s="34">
        <v>0</v>
      </c>
      <c r="F51" s="34">
        <v>0</v>
      </c>
      <c r="G51" s="34">
        <v>0</v>
      </c>
      <c r="H51" s="34">
        <v>0</v>
      </c>
      <c r="I51" s="34" t="s">
        <v>246</v>
      </c>
      <c r="J51" s="34">
        <v>0</v>
      </c>
      <c r="K51" s="34">
        <v>0</v>
      </c>
      <c r="L51" s="34">
        <v>0</v>
      </c>
      <c r="M51" s="34">
        <v>0</v>
      </c>
      <c r="N51" s="34">
        <v>0</v>
      </c>
      <c r="O51" s="34">
        <v>0</v>
      </c>
      <c r="P51" s="34">
        <v>0</v>
      </c>
      <c r="Q51" s="34">
        <v>0</v>
      </c>
      <c r="R51" s="34">
        <v>0</v>
      </c>
      <c r="S51" s="34">
        <v>0</v>
      </c>
      <c r="T51" s="34">
        <v>0</v>
      </c>
      <c r="U51" s="5" t="s">
        <v>236</v>
      </c>
      <c r="V51" s="35"/>
    </row>
    <row r="52" spans="1:22" ht="15" customHeight="1" x14ac:dyDescent="0.2">
      <c r="A52" s="5" t="s">
        <v>29</v>
      </c>
      <c r="B52" s="34">
        <v>1</v>
      </c>
      <c r="C52" s="34">
        <v>1</v>
      </c>
      <c r="D52" s="34">
        <v>1</v>
      </c>
      <c r="E52" s="34">
        <v>1</v>
      </c>
      <c r="F52" s="34">
        <v>1</v>
      </c>
      <c r="G52" s="34">
        <v>0</v>
      </c>
      <c r="H52" s="34">
        <v>0</v>
      </c>
      <c r="I52" s="34">
        <v>1</v>
      </c>
      <c r="J52" s="34">
        <v>1</v>
      </c>
      <c r="K52" s="34">
        <v>1</v>
      </c>
      <c r="L52" s="34">
        <v>1</v>
      </c>
      <c r="M52" s="34">
        <v>1</v>
      </c>
      <c r="N52" s="34">
        <v>1</v>
      </c>
      <c r="O52" s="34">
        <v>3</v>
      </c>
      <c r="P52" s="34">
        <v>0</v>
      </c>
      <c r="Q52" s="34">
        <v>2</v>
      </c>
      <c r="R52" s="34">
        <v>0</v>
      </c>
      <c r="S52" s="34">
        <v>1</v>
      </c>
      <c r="T52" s="34">
        <v>1</v>
      </c>
      <c r="U52" s="5" t="s">
        <v>29</v>
      </c>
      <c r="V52" s="35"/>
    </row>
    <row r="53" spans="1:22" ht="15" customHeight="1" x14ac:dyDescent="0.2">
      <c r="A53" s="5" t="s">
        <v>30</v>
      </c>
      <c r="B53" s="34">
        <v>2</v>
      </c>
      <c r="C53" s="34">
        <v>1</v>
      </c>
      <c r="D53" s="34">
        <v>2</v>
      </c>
      <c r="E53" s="34">
        <v>1</v>
      </c>
      <c r="F53" s="34">
        <v>2</v>
      </c>
      <c r="G53" s="34">
        <v>0</v>
      </c>
      <c r="H53" s="34">
        <v>0</v>
      </c>
      <c r="I53" s="34">
        <v>3</v>
      </c>
      <c r="J53" s="34">
        <v>0</v>
      </c>
      <c r="K53" s="34">
        <v>0</v>
      </c>
      <c r="L53" s="34">
        <v>2</v>
      </c>
      <c r="M53" s="34">
        <v>0</v>
      </c>
      <c r="N53" s="34">
        <v>2</v>
      </c>
      <c r="O53" s="34">
        <v>0</v>
      </c>
      <c r="P53" s="34">
        <v>2</v>
      </c>
      <c r="Q53" s="34" t="s">
        <v>246</v>
      </c>
      <c r="R53" s="34">
        <v>2</v>
      </c>
      <c r="S53" s="34" t="s">
        <v>246</v>
      </c>
      <c r="T53" s="34">
        <v>2</v>
      </c>
      <c r="U53" s="5" t="s">
        <v>30</v>
      </c>
      <c r="V53" s="35"/>
    </row>
    <row r="54" spans="1:22" ht="15" customHeight="1" x14ac:dyDescent="0.2">
      <c r="A54" s="5" t="s">
        <v>31</v>
      </c>
      <c r="B54" s="34">
        <v>10</v>
      </c>
      <c r="C54" s="34">
        <v>10</v>
      </c>
      <c r="D54" s="34">
        <v>9</v>
      </c>
      <c r="E54" s="34">
        <v>10</v>
      </c>
      <c r="F54" s="34">
        <v>9</v>
      </c>
      <c r="G54" s="34">
        <v>3</v>
      </c>
      <c r="H54" s="34">
        <v>2</v>
      </c>
      <c r="I54" s="34">
        <v>15</v>
      </c>
      <c r="J54" s="34">
        <v>8</v>
      </c>
      <c r="K54" s="34">
        <v>1</v>
      </c>
      <c r="L54" s="34">
        <v>10</v>
      </c>
      <c r="M54" s="34">
        <v>2</v>
      </c>
      <c r="N54" s="34">
        <v>10</v>
      </c>
      <c r="O54" s="34">
        <v>0</v>
      </c>
      <c r="P54" s="34">
        <v>2</v>
      </c>
      <c r="Q54" s="34">
        <v>2</v>
      </c>
      <c r="R54" s="34">
        <v>2</v>
      </c>
      <c r="S54" s="34">
        <v>1</v>
      </c>
      <c r="T54" s="34">
        <v>9</v>
      </c>
      <c r="U54" s="5" t="s">
        <v>31</v>
      </c>
    </row>
    <row r="55" spans="1:22" ht="9" customHeight="1" x14ac:dyDescent="0.2">
      <c r="B55" s="34"/>
      <c r="C55" s="34"/>
      <c r="D55" s="34"/>
      <c r="E55" s="34"/>
      <c r="F55" s="34"/>
      <c r="G55" s="34"/>
      <c r="H55" s="34"/>
      <c r="I55" s="34"/>
      <c r="J55" s="34"/>
      <c r="K55" s="34"/>
      <c r="L55" s="34"/>
      <c r="M55" s="34"/>
      <c r="N55" s="34"/>
      <c r="O55" s="34"/>
      <c r="P55" s="34"/>
      <c r="Q55" s="34"/>
      <c r="R55" s="34"/>
      <c r="S55" s="34"/>
      <c r="T55" s="34"/>
      <c r="U55" s="5"/>
      <c r="V55" s="35"/>
    </row>
    <row r="56" spans="1:22" ht="15" customHeight="1" x14ac:dyDescent="0.2">
      <c r="A56" s="5" t="s">
        <v>83</v>
      </c>
      <c r="B56" s="34">
        <v>49</v>
      </c>
      <c r="C56" s="34">
        <v>48</v>
      </c>
      <c r="D56" s="34">
        <v>49</v>
      </c>
      <c r="E56" s="34">
        <v>39</v>
      </c>
      <c r="F56" s="34">
        <v>53</v>
      </c>
      <c r="G56" s="34">
        <v>59</v>
      </c>
      <c r="H56" s="34">
        <v>24</v>
      </c>
      <c r="I56" s="34">
        <v>10</v>
      </c>
      <c r="J56" s="34">
        <v>4</v>
      </c>
      <c r="K56" s="34">
        <v>0</v>
      </c>
      <c r="L56" s="34">
        <v>48</v>
      </c>
      <c r="M56" s="34">
        <v>2</v>
      </c>
      <c r="N56" s="34">
        <v>47</v>
      </c>
      <c r="O56" s="34">
        <v>3</v>
      </c>
      <c r="P56" s="34">
        <v>40</v>
      </c>
      <c r="Q56" s="34">
        <v>1</v>
      </c>
      <c r="R56" s="34">
        <v>38</v>
      </c>
      <c r="S56" s="34">
        <v>0</v>
      </c>
      <c r="T56" s="34">
        <v>46</v>
      </c>
      <c r="U56" s="5" t="s">
        <v>83</v>
      </c>
    </row>
    <row r="57" spans="1:22" ht="15" customHeight="1" x14ac:dyDescent="0.2">
      <c r="A57" s="5" t="s">
        <v>34</v>
      </c>
      <c r="B57" s="34">
        <v>24</v>
      </c>
      <c r="C57" s="34">
        <v>24</v>
      </c>
      <c r="D57" s="34">
        <v>24</v>
      </c>
      <c r="E57" s="34">
        <v>18</v>
      </c>
      <c r="F57" s="34">
        <v>26</v>
      </c>
      <c r="G57" s="34">
        <v>33</v>
      </c>
      <c r="H57" s="34">
        <v>8</v>
      </c>
      <c r="I57" s="34">
        <v>5</v>
      </c>
      <c r="J57" s="34">
        <v>1</v>
      </c>
      <c r="K57" s="34">
        <v>0</v>
      </c>
      <c r="L57" s="34">
        <v>24</v>
      </c>
      <c r="M57" s="34">
        <v>0</v>
      </c>
      <c r="N57" s="34">
        <v>23</v>
      </c>
      <c r="O57" s="34">
        <v>3</v>
      </c>
      <c r="P57" s="34">
        <v>17</v>
      </c>
      <c r="Q57" s="34">
        <v>0</v>
      </c>
      <c r="R57" s="34">
        <v>16</v>
      </c>
      <c r="S57" s="34">
        <v>0</v>
      </c>
      <c r="T57" s="34">
        <v>23</v>
      </c>
      <c r="U57" s="5" t="s">
        <v>34</v>
      </c>
    </row>
    <row r="58" spans="1:22" ht="15" customHeight="1" x14ac:dyDescent="0.2">
      <c r="A58" s="5" t="s">
        <v>35</v>
      </c>
      <c r="B58" s="34">
        <v>9</v>
      </c>
      <c r="C58" s="34">
        <v>8</v>
      </c>
      <c r="D58" s="34">
        <v>9</v>
      </c>
      <c r="E58" s="34">
        <v>4</v>
      </c>
      <c r="F58" s="34">
        <v>11</v>
      </c>
      <c r="G58" s="34">
        <v>3</v>
      </c>
      <c r="H58" s="34">
        <v>7</v>
      </c>
      <c r="I58" s="34">
        <v>1</v>
      </c>
      <c r="J58" s="34" t="s">
        <v>246</v>
      </c>
      <c r="K58" s="34">
        <v>0</v>
      </c>
      <c r="L58" s="34">
        <v>8</v>
      </c>
      <c r="M58" s="34">
        <v>0</v>
      </c>
      <c r="N58" s="34">
        <v>8</v>
      </c>
      <c r="O58" s="34" t="s">
        <v>246</v>
      </c>
      <c r="P58" s="34">
        <v>5</v>
      </c>
      <c r="Q58" s="34">
        <v>0</v>
      </c>
      <c r="R58" s="34">
        <v>5</v>
      </c>
      <c r="S58" s="34">
        <v>0</v>
      </c>
      <c r="T58" s="34">
        <v>8</v>
      </c>
      <c r="U58" s="5" t="s">
        <v>35</v>
      </c>
    </row>
    <row r="59" spans="1:22" ht="15" customHeight="1" x14ac:dyDescent="0.2">
      <c r="A59" s="5" t="s">
        <v>38</v>
      </c>
      <c r="B59" s="34">
        <v>15</v>
      </c>
      <c r="C59" s="34">
        <v>15</v>
      </c>
      <c r="D59" s="34">
        <v>16</v>
      </c>
      <c r="E59" s="34">
        <v>15</v>
      </c>
      <c r="F59" s="34">
        <v>16</v>
      </c>
      <c r="G59" s="34">
        <v>25</v>
      </c>
      <c r="H59" s="34">
        <v>8</v>
      </c>
      <c r="I59" s="34">
        <v>1</v>
      </c>
      <c r="J59" s="34">
        <v>1</v>
      </c>
      <c r="K59" s="34" t="s">
        <v>246</v>
      </c>
      <c r="L59" s="34">
        <v>15</v>
      </c>
      <c r="M59" s="34">
        <v>1</v>
      </c>
      <c r="N59" s="34">
        <v>15</v>
      </c>
      <c r="O59" s="34" t="s">
        <v>246</v>
      </c>
      <c r="P59" s="34">
        <v>12</v>
      </c>
      <c r="Q59" s="34" t="s">
        <v>246</v>
      </c>
      <c r="R59" s="34">
        <v>11</v>
      </c>
      <c r="S59" s="34">
        <v>0</v>
      </c>
      <c r="T59" s="34">
        <v>14</v>
      </c>
      <c r="U59" s="5" t="s">
        <v>38</v>
      </c>
    </row>
    <row r="60" spans="1:22" ht="15" customHeight="1" x14ac:dyDescent="0.2">
      <c r="A60" s="5" t="s">
        <v>40</v>
      </c>
      <c r="B60" s="34">
        <v>5</v>
      </c>
      <c r="C60" s="34">
        <v>5</v>
      </c>
      <c r="D60" s="34">
        <v>4</v>
      </c>
      <c r="E60" s="34">
        <v>5</v>
      </c>
      <c r="F60" s="34">
        <v>4</v>
      </c>
      <c r="G60" s="34">
        <v>4</v>
      </c>
      <c r="H60" s="34">
        <v>2</v>
      </c>
      <c r="I60" s="34">
        <v>3</v>
      </c>
      <c r="J60" s="34">
        <v>2</v>
      </c>
      <c r="K60" s="34">
        <v>0</v>
      </c>
      <c r="L60" s="34">
        <v>4</v>
      </c>
      <c r="M60" s="34">
        <v>2</v>
      </c>
      <c r="N60" s="34">
        <v>4</v>
      </c>
      <c r="O60" s="34" t="s">
        <v>246</v>
      </c>
      <c r="P60" s="34">
        <v>11</v>
      </c>
      <c r="Q60" s="34">
        <v>0</v>
      </c>
      <c r="R60" s="34">
        <v>10</v>
      </c>
      <c r="S60" s="34">
        <v>0</v>
      </c>
      <c r="T60" s="34">
        <v>5</v>
      </c>
      <c r="U60" s="5" t="s">
        <v>40</v>
      </c>
    </row>
    <row r="61" spans="1:22" ht="9" customHeight="1" x14ac:dyDescent="0.2">
      <c r="B61" s="34"/>
      <c r="C61" s="34"/>
      <c r="D61" s="34"/>
      <c r="E61" s="34"/>
      <c r="F61" s="34"/>
      <c r="G61" s="34"/>
      <c r="H61" s="34"/>
      <c r="I61" s="34"/>
      <c r="J61" s="34"/>
      <c r="K61" s="34"/>
      <c r="L61" s="34"/>
      <c r="M61" s="34"/>
      <c r="N61" s="34"/>
      <c r="O61" s="34"/>
      <c r="P61" s="34"/>
      <c r="Q61" s="34"/>
      <c r="R61" s="34"/>
      <c r="S61" s="34"/>
      <c r="T61" s="34"/>
      <c r="U61" s="5"/>
    </row>
    <row r="62" spans="1:22" ht="15" customHeight="1" x14ac:dyDescent="0.2">
      <c r="A62" s="5" t="s">
        <v>84</v>
      </c>
      <c r="B62" s="34">
        <v>1</v>
      </c>
      <c r="C62" s="34">
        <v>1</v>
      </c>
      <c r="D62" s="34">
        <v>1</v>
      </c>
      <c r="E62" s="34">
        <v>0</v>
      </c>
      <c r="F62" s="34">
        <v>1</v>
      </c>
      <c r="G62" s="34">
        <v>7</v>
      </c>
      <c r="H62" s="34">
        <v>0</v>
      </c>
      <c r="I62" s="34">
        <v>0</v>
      </c>
      <c r="J62" s="34">
        <v>0</v>
      </c>
      <c r="K62" s="34">
        <v>0</v>
      </c>
      <c r="L62" s="34">
        <v>1</v>
      </c>
      <c r="M62" s="34" t="s">
        <v>246</v>
      </c>
      <c r="N62" s="34">
        <v>1</v>
      </c>
      <c r="O62" s="34">
        <v>0</v>
      </c>
      <c r="P62" s="34">
        <v>17</v>
      </c>
      <c r="Q62" s="34" t="s">
        <v>246</v>
      </c>
      <c r="R62" s="34">
        <v>16</v>
      </c>
      <c r="S62" s="34" t="s">
        <v>246</v>
      </c>
      <c r="T62" s="34">
        <v>2</v>
      </c>
      <c r="U62" s="5" t="s">
        <v>84</v>
      </c>
    </row>
    <row r="63" spans="1:22" ht="15" customHeight="1" x14ac:dyDescent="0.2">
      <c r="A63" s="69" t="s">
        <v>41</v>
      </c>
      <c r="B63" s="34">
        <v>0</v>
      </c>
      <c r="C63" s="34">
        <v>0</v>
      </c>
      <c r="D63" s="34">
        <v>0</v>
      </c>
      <c r="E63" s="34">
        <v>0</v>
      </c>
      <c r="F63" s="34">
        <v>0</v>
      </c>
      <c r="G63" s="34">
        <v>5</v>
      </c>
      <c r="H63" s="34">
        <v>0</v>
      </c>
      <c r="I63" s="34">
        <v>0</v>
      </c>
      <c r="J63" s="34">
        <v>0</v>
      </c>
      <c r="K63" s="34">
        <v>0</v>
      </c>
      <c r="L63" s="34">
        <v>0</v>
      </c>
      <c r="M63" s="34">
        <v>0</v>
      </c>
      <c r="N63" s="34">
        <v>0</v>
      </c>
      <c r="O63" s="34">
        <v>0</v>
      </c>
      <c r="P63" s="34">
        <v>5</v>
      </c>
      <c r="Q63" s="34" t="s">
        <v>246</v>
      </c>
      <c r="R63" s="34">
        <v>4</v>
      </c>
      <c r="S63" s="34" t="s">
        <v>246</v>
      </c>
      <c r="T63" s="34">
        <v>1</v>
      </c>
      <c r="U63" s="69" t="s">
        <v>41</v>
      </c>
    </row>
    <row r="64" spans="1:22" ht="15" customHeight="1" x14ac:dyDescent="0.2">
      <c r="A64" s="69" t="s">
        <v>42</v>
      </c>
      <c r="B64" s="34">
        <v>0</v>
      </c>
      <c r="C64" s="34">
        <v>0</v>
      </c>
      <c r="D64" s="34">
        <v>0</v>
      </c>
      <c r="E64" s="34">
        <v>0</v>
      </c>
      <c r="F64" s="34">
        <v>0</v>
      </c>
      <c r="G64" s="34">
        <v>0</v>
      </c>
      <c r="H64" s="34">
        <v>0</v>
      </c>
      <c r="I64" s="34">
        <v>0</v>
      </c>
      <c r="J64" s="34">
        <v>0</v>
      </c>
      <c r="K64" s="34">
        <v>0</v>
      </c>
      <c r="L64" s="34">
        <v>0</v>
      </c>
      <c r="M64" s="34" t="s">
        <v>246</v>
      </c>
      <c r="N64" s="34">
        <v>0</v>
      </c>
      <c r="O64" s="34">
        <v>0</v>
      </c>
      <c r="P64" s="34">
        <v>2</v>
      </c>
      <c r="Q64" s="34">
        <v>0</v>
      </c>
      <c r="R64" s="34">
        <v>2</v>
      </c>
      <c r="S64" s="34">
        <v>0</v>
      </c>
      <c r="T64" s="34">
        <v>0</v>
      </c>
      <c r="U64" s="69" t="s">
        <v>42</v>
      </c>
    </row>
    <row r="65" spans="1:22" ht="15" customHeight="1" x14ac:dyDescent="0.2">
      <c r="A65" s="5" t="s">
        <v>43</v>
      </c>
      <c r="B65" s="34">
        <v>0</v>
      </c>
      <c r="C65" s="34">
        <v>0</v>
      </c>
      <c r="D65" s="34">
        <v>1</v>
      </c>
      <c r="E65" s="34">
        <v>0</v>
      </c>
      <c r="F65" s="34">
        <v>1</v>
      </c>
      <c r="G65" s="34">
        <v>3</v>
      </c>
      <c r="H65" s="34">
        <v>0</v>
      </c>
      <c r="I65" s="34">
        <v>0</v>
      </c>
      <c r="J65" s="34">
        <v>0</v>
      </c>
      <c r="K65" s="34">
        <v>0</v>
      </c>
      <c r="L65" s="34">
        <v>0</v>
      </c>
      <c r="M65" s="34" t="s">
        <v>246</v>
      </c>
      <c r="N65" s="34">
        <v>0</v>
      </c>
      <c r="O65" s="34">
        <v>0</v>
      </c>
      <c r="P65" s="34">
        <v>11</v>
      </c>
      <c r="Q65" s="34" t="s">
        <v>246</v>
      </c>
      <c r="R65" s="34">
        <v>11</v>
      </c>
      <c r="S65" s="34" t="s">
        <v>246</v>
      </c>
      <c r="T65" s="34">
        <v>1</v>
      </c>
      <c r="U65" s="5" t="s">
        <v>43</v>
      </c>
    </row>
    <row r="66" spans="1:22" ht="15" customHeight="1" x14ac:dyDescent="0.2">
      <c r="A66" s="5" t="s">
        <v>483</v>
      </c>
      <c r="B66" s="34">
        <v>0</v>
      </c>
      <c r="C66" s="34">
        <v>0</v>
      </c>
      <c r="D66" s="34">
        <v>0</v>
      </c>
      <c r="E66" s="34">
        <v>0</v>
      </c>
      <c r="F66" s="34">
        <v>0</v>
      </c>
      <c r="G66" s="34">
        <v>0</v>
      </c>
      <c r="H66" s="34">
        <v>0</v>
      </c>
      <c r="I66" s="34">
        <v>0</v>
      </c>
      <c r="J66" s="34">
        <v>0</v>
      </c>
      <c r="K66" s="34">
        <v>0</v>
      </c>
      <c r="L66" s="34">
        <v>0</v>
      </c>
      <c r="M66" s="34">
        <v>0</v>
      </c>
      <c r="N66" s="34">
        <v>0</v>
      </c>
      <c r="O66" s="34">
        <v>0</v>
      </c>
      <c r="P66" s="34">
        <v>1</v>
      </c>
      <c r="Q66" s="34">
        <v>0</v>
      </c>
      <c r="R66" s="34">
        <v>1</v>
      </c>
      <c r="S66" s="34">
        <v>0</v>
      </c>
      <c r="T66" s="34">
        <v>0</v>
      </c>
      <c r="U66" s="5" t="s">
        <v>44</v>
      </c>
    </row>
    <row r="67" spans="1:22" ht="9" customHeight="1" x14ac:dyDescent="0.2">
      <c r="B67" s="34"/>
      <c r="C67" s="34"/>
      <c r="D67" s="34"/>
      <c r="E67" s="34"/>
      <c r="F67" s="34"/>
      <c r="G67" s="34"/>
      <c r="H67" s="34"/>
      <c r="I67" s="34"/>
      <c r="J67" s="34"/>
      <c r="K67" s="34"/>
      <c r="L67" s="34"/>
      <c r="M67" s="34"/>
      <c r="N67" s="34"/>
      <c r="O67" s="34"/>
      <c r="P67" s="34"/>
      <c r="Q67" s="34"/>
      <c r="R67" s="34"/>
      <c r="S67" s="34"/>
      <c r="T67" s="34"/>
      <c r="U67" s="5"/>
      <c r="V67" s="37"/>
    </row>
    <row r="68" spans="1:22" ht="15" customHeight="1" x14ac:dyDescent="0.2">
      <c r="A68" s="70" t="s">
        <v>45</v>
      </c>
      <c r="B68" s="34">
        <v>0</v>
      </c>
      <c r="C68" s="34">
        <v>0</v>
      </c>
      <c r="D68" s="34">
        <v>0</v>
      </c>
      <c r="E68" s="34">
        <v>0</v>
      </c>
      <c r="F68" s="34">
        <v>0</v>
      </c>
      <c r="G68" s="34">
        <v>0</v>
      </c>
      <c r="H68" s="34">
        <v>0</v>
      </c>
      <c r="I68" s="34">
        <v>1</v>
      </c>
      <c r="J68" s="34">
        <v>0</v>
      </c>
      <c r="K68" s="34">
        <v>0</v>
      </c>
      <c r="L68" s="34">
        <v>0</v>
      </c>
      <c r="M68" s="34">
        <v>0</v>
      </c>
      <c r="N68" s="34">
        <v>0</v>
      </c>
      <c r="O68" s="34">
        <v>0</v>
      </c>
      <c r="P68" s="34">
        <v>0</v>
      </c>
      <c r="Q68" s="34">
        <v>0</v>
      </c>
      <c r="R68" s="34">
        <v>0</v>
      </c>
      <c r="S68" s="34">
        <v>0</v>
      </c>
      <c r="T68" s="34">
        <v>0</v>
      </c>
      <c r="U68" s="70" t="s">
        <v>45</v>
      </c>
    </row>
    <row r="69" spans="1:22" ht="15" customHeight="1" x14ac:dyDescent="0.2">
      <c r="A69" s="5" t="s">
        <v>46</v>
      </c>
      <c r="B69" s="34">
        <v>28</v>
      </c>
      <c r="C69" s="34">
        <v>28</v>
      </c>
      <c r="D69" s="34">
        <v>28</v>
      </c>
      <c r="E69" s="34">
        <v>30</v>
      </c>
      <c r="F69" s="34">
        <v>27</v>
      </c>
      <c r="G69" s="34">
        <v>29</v>
      </c>
      <c r="H69" s="34">
        <v>9</v>
      </c>
      <c r="I69" s="34">
        <v>15</v>
      </c>
      <c r="J69" s="34">
        <v>5</v>
      </c>
      <c r="K69" s="34">
        <v>15</v>
      </c>
      <c r="L69" s="34">
        <v>28</v>
      </c>
      <c r="M69" s="34">
        <v>13</v>
      </c>
      <c r="N69" s="34">
        <v>27</v>
      </c>
      <c r="O69" s="34">
        <v>23</v>
      </c>
      <c r="P69" s="34">
        <v>24</v>
      </c>
      <c r="Q69" s="34">
        <v>13</v>
      </c>
      <c r="R69" s="34">
        <v>23</v>
      </c>
      <c r="S69" s="34">
        <v>15</v>
      </c>
      <c r="T69" s="34">
        <v>27</v>
      </c>
      <c r="U69" s="5" t="s">
        <v>46</v>
      </c>
    </row>
    <row r="70" spans="1:22" ht="15" customHeight="1" x14ac:dyDescent="0.2">
      <c r="A70" s="5" t="s">
        <v>47</v>
      </c>
      <c r="B70" s="34">
        <v>1</v>
      </c>
      <c r="C70" s="34">
        <v>1</v>
      </c>
      <c r="D70" s="34">
        <v>1</v>
      </c>
      <c r="E70" s="34">
        <v>2</v>
      </c>
      <c r="F70" s="34">
        <v>1</v>
      </c>
      <c r="G70" s="34">
        <v>6</v>
      </c>
      <c r="H70" s="34">
        <v>1</v>
      </c>
      <c r="I70" s="34">
        <v>1</v>
      </c>
      <c r="J70" s="34">
        <v>0</v>
      </c>
      <c r="K70" s="34">
        <v>0</v>
      </c>
      <c r="L70" s="34">
        <v>1</v>
      </c>
      <c r="M70" s="34">
        <v>1</v>
      </c>
      <c r="N70" s="34">
        <v>1</v>
      </c>
      <c r="O70" s="34">
        <v>0</v>
      </c>
      <c r="P70" s="34">
        <v>0</v>
      </c>
      <c r="Q70" s="34">
        <v>0</v>
      </c>
      <c r="R70" s="34">
        <v>0</v>
      </c>
      <c r="S70" s="34">
        <v>0</v>
      </c>
      <c r="T70" s="34">
        <v>1</v>
      </c>
      <c r="U70" s="5" t="s">
        <v>47</v>
      </c>
    </row>
    <row r="71" spans="1:22" ht="15" customHeight="1" x14ac:dyDescent="0.2">
      <c r="A71" s="66" t="s">
        <v>87</v>
      </c>
      <c r="B71" s="34">
        <v>2</v>
      </c>
      <c r="C71" s="34">
        <v>2</v>
      </c>
      <c r="D71" s="34">
        <v>2</v>
      </c>
      <c r="E71" s="34">
        <v>2</v>
      </c>
      <c r="F71" s="34">
        <v>2</v>
      </c>
      <c r="G71" s="34">
        <v>0</v>
      </c>
      <c r="H71" s="34">
        <v>1</v>
      </c>
      <c r="I71" s="34">
        <v>1</v>
      </c>
      <c r="J71" s="34" t="s">
        <v>246</v>
      </c>
      <c r="K71" s="34">
        <v>0</v>
      </c>
      <c r="L71" s="34">
        <v>2</v>
      </c>
      <c r="M71" s="34">
        <v>0</v>
      </c>
      <c r="N71" s="34">
        <v>2</v>
      </c>
      <c r="O71" s="34">
        <v>2</v>
      </c>
      <c r="P71" s="34">
        <v>1</v>
      </c>
      <c r="Q71" s="34" t="s">
        <v>246</v>
      </c>
      <c r="R71" s="34">
        <v>1</v>
      </c>
      <c r="S71" s="34">
        <v>0</v>
      </c>
      <c r="T71" s="34">
        <v>2</v>
      </c>
      <c r="U71" s="66" t="s">
        <v>87</v>
      </c>
    </row>
    <row r="72" spans="1:22" ht="15" customHeight="1" x14ac:dyDescent="0.2">
      <c r="A72" s="5" t="s">
        <v>48</v>
      </c>
      <c r="B72" s="34">
        <v>11</v>
      </c>
      <c r="C72" s="34">
        <v>11</v>
      </c>
      <c r="D72" s="34">
        <v>12</v>
      </c>
      <c r="E72" s="34">
        <v>9</v>
      </c>
      <c r="F72" s="34">
        <v>12</v>
      </c>
      <c r="G72" s="34">
        <v>10</v>
      </c>
      <c r="H72" s="34">
        <v>2</v>
      </c>
      <c r="I72" s="34">
        <v>2</v>
      </c>
      <c r="J72" s="34">
        <v>1</v>
      </c>
      <c r="K72" s="34">
        <v>1</v>
      </c>
      <c r="L72" s="34">
        <v>11</v>
      </c>
      <c r="M72" s="34">
        <v>0</v>
      </c>
      <c r="N72" s="34">
        <v>11</v>
      </c>
      <c r="O72" s="34">
        <v>2</v>
      </c>
      <c r="P72" s="34">
        <v>14</v>
      </c>
      <c r="Q72" s="34">
        <v>1</v>
      </c>
      <c r="R72" s="34">
        <v>13</v>
      </c>
      <c r="S72" s="34">
        <v>1</v>
      </c>
      <c r="T72" s="34">
        <v>11</v>
      </c>
      <c r="U72" s="5" t="s">
        <v>48</v>
      </c>
    </row>
    <row r="73" spans="1:22" ht="15" customHeight="1" x14ac:dyDescent="0.2">
      <c r="A73" s="5" t="s">
        <v>49</v>
      </c>
      <c r="B73" s="34">
        <v>74</v>
      </c>
      <c r="C73" s="34">
        <v>75</v>
      </c>
      <c r="D73" s="34">
        <v>74</v>
      </c>
      <c r="E73" s="34">
        <v>62</v>
      </c>
      <c r="F73" s="34">
        <v>78</v>
      </c>
      <c r="G73" s="34">
        <v>78</v>
      </c>
      <c r="H73" s="34">
        <v>71</v>
      </c>
      <c r="I73" s="34">
        <v>59</v>
      </c>
      <c r="J73" s="34">
        <v>18</v>
      </c>
      <c r="K73" s="34">
        <v>2</v>
      </c>
      <c r="L73" s="34">
        <v>73</v>
      </c>
      <c r="M73" s="34">
        <v>6</v>
      </c>
      <c r="N73" s="34">
        <v>72</v>
      </c>
      <c r="O73" s="34">
        <v>9</v>
      </c>
      <c r="P73" s="34">
        <v>26</v>
      </c>
      <c r="Q73" s="34">
        <v>3</v>
      </c>
      <c r="R73" s="34">
        <v>25</v>
      </c>
      <c r="S73" s="34">
        <v>2</v>
      </c>
      <c r="T73" s="34">
        <v>68</v>
      </c>
      <c r="U73" s="5" t="s">
        <v>49</v>
      </c>
    </row>
    <row r="74" spans="1:22" ht="15" customHeight="1" x14ac:dyDescent="0.2">
      <c r="A74" s="70" t="s">
        <v>50</v>
      </c>
      <c r="B74" s="34">
        <v>0</v>
      </c>
      <c r="C74" s="34" t="s">
        <v>246</v>
      </c>
      <c r="D74" s="34">
        <v>0</v>
      </c>
      <c r="E74" s="34">
        <v>0</v>
      </c>
      <c r="F74" s="34">
        <v>0</v>
      </c>
      <c r="G74" s="34">
        <v>0</v>
      </c>
      <c r="H74" s="34" t="s">
        <v>246</v>
      </c>
      <c r="I74" s="34">
        <v>0</v>
      </c>
      <c r="J74" s="34">
        <v>0</v>
      </c>
      <c r="K74" s="34">
        <v>0</v>
      </c>
      <c r="L74" s="34">
        <v>0</v>
      </c>
      <c r="M74" s="34" t="s">
        <v>246</v>
      </c>
      <c r="N74" s="34">
        <v>0</v>
      </c>
      <c r="O74" s="34">
        <v>0</v>
      </c>
      <c r="P74" s="34">
        <v>0</v>
      </c>
      <c r="Q74" s="34">
        <v>0</v>
      </c>
      <c r="R74" s="34">
        <v>0</v>
      </c>
      <c r="S74" s="34">
        <v>0</v>
      </c>
      <c r="T74" s="34">
        <v>0</v>
      </c>
      <c r="U74" s="70" t="s">
        <v>50</v>
      </c>
    </row>
    <row r="75" spans="1:22" ht="15" customHeight="1" x14ac:dyDescent="0.2">
      <c r="A75" s="70" t="s">
        <v>51</v>
      </c>
      <c r="B75" s="34">
        <v>1</v>
      </c>
      <c r="C75" s="34">
        <v>1</v>
      </c>
      <c r="D75" s="34">
        <v>1</v>
      </c>
      <c r="E75" s="34">
        <v>1</v>
      </c>
      <c r="F75" s="34">
        <v>2</v>
      </c>
      <c r="G75" s="34">
        <v>0</v>
      </c>
      <c r="H75" s="34">
        <v>0</v>
      </c>
      <c r="I75" s="34">
        <v>1</v>
      </c>
      <c r="J75" s="34" t="s">
        <v>246</v>
      </c>
      <c r="K75" s="34">
        <v>0</v>
      </c>
      <c r="L75" s="34">
        <v>1</v>
      </c>
      <c r="M75" s="34">
        <v>3</v>
      </c>
      <c r="N75" s="34">
        <v>1</v>
      </c>
      <c r="O75" s="34">
        <v>0</v>
      </c>
      <c r="P75" s="34">
        <v>0</v>
      </c>
      <c r="Q75" s="34">
        <v>0</v>
      </c>
      <c r="R75" s="34">
        <v>0</v>
      </c>
      <c r="S75" s="34">
        <v>0</v>
      </c>
      <c r="T75" s="34">
        <v>1</v>
      </c>
      <c r="U75" s="70" t="s">
        <v>51</v>
      </c>
    </row>
    <row r="76" spans="1:22" ht="15" customHeight="1" x14ac:dyDescent="0.2">
      <c r="A76" s="70" t="s">
        <v>52</v>
      </c>
      <c r="B76" s="34">
        <v>4</v>
      </c>
      <c r="C76" s="34">
        <v>4</v>
      </c>
      <c r="D76" s="34">
        <v>4</v>
      </c>
      <c r="E76" s="34">
        <v>5</v>
      </c>
      <c r="F76" s="34">
        <v>3</v>
      </c>
      <c r="G76" s="34">
        <v>0</v>
      </c>
      <c r="H76" s="34">
        <v>0</v>
      </c>
      <c r="I76" s="34">
        <v>1</v>
      </c>
      <c r="J76" s="34">
        <v>0</v>
      </c>
      <c r="K76" s="34">
        <v>0</v>
      </c>
      <c r="L76" s="34">
        <v>4</v>
      </c>
      <c r="M76" s="34">
        <v>1</v>
      </c>
      <c r="N76" s="34">
        <v>4</v>
      </c>
      <c r="O76" s="34" t="s">
        <v>246</v>
      </c>
      <c r="P76" s="34">
        <v>0</v>
      </c>
      <c r="Q76" s="34">
        <v>0</v>
      </c>
      <c r="R76" s="34">
        <v>0</v>
      </c>
      <c r="S76" s="34">
        <v>0</v>
      </c>
      <c r="T76" s="34">
        <v>3</v>
      </c>
      <c r="U76" s="70" t="s">
        <v>52</v>
      </c>
    </row>
    <row r="77" spans="1:22" ht="15" customHeight="1" x14ac:dyDescent="0.2">
      <c r="A77" s="10" t="s">
        <v>53</v>
      </c>
      <c r="B77" s="34">
        <v>0</v>
      </c>
      <c r="C77" s="34">
        <v>0</v>
      </c>
      <c r="D77" s="34">
        <v>0</v>
      </c>
      <c r="E77" s="34">
        <v>1</v>
      </c>
      <c r="F77" s="34">
        <v>0</v>
      </c>
      <c r="G77" s="34">
        <v>0</v>
      </c>
      <c r="H77" s="34">
        <v>0</v>
      </c>
      <c r="I77" s="34">
        <v>0</v>
      </c>
      <c r="J77" s="34" t="s">
        <v>246</v>
      </c>
      <c r="K77" s="34">
        <v>0</v>
      </c>
      <c r="L77" s="34">
        <v>0</v>
      </c>
      <c r="M77" s="34">
        <v>1</v>
      </c>
      <c r="N77" s="34">
        <v>0</v>
      </c>
      <c r="O77" s="34">
        <v>0</v>
      </c>
      <c r="P77" s="34">
        <v>0</v>
      </c>
      <c r="Q77" s="34">
        <v>0</v>
      </c>
      <c r="R77" s="34">
        <v>0</v>
      </c>
      <c r="S77" s="34">
        <v>0</v>
      </c>
      <c r="T77" s="34">
        <v>0</v>
      </c>
      <c r="U77" s="10" t="s">
        <v>53</v>
      </c>
    </row>
    <row r="78" spans="1:22" ht="15" customHeight="1" x14ac:dyDescent="0.2">
      <c r="A78" s="10" t="s">
        <v>54</v>
      </c>
      <c r="B78" s="34">
        <v>1</v>
      </c>
      <c r="C78" s="34">
        <v>1</v>
      </c>
      <c r="D78" s="34">
        <v>1</v>
      </c>
      <c r="E78" s="34">
        <v>1</v>
      </c>
      <c r="F78" s="34">
        <v>1</v>
      </c>
      <c r="G78" s="34">
        <v>0</v>
      </c>
      <c r="H78" s="34">
        <v>0</v>
      </c>
      <c r="I78" s="34">
        <v>2</v>
      </c>
      <c r="J78" s="34" t="s">
        <v>246</v>
      </c>
      <c r="K78" s="34">
        <v>0</v>
      </c>
      <c r="L78" s="34">
        <v>1</v>
      </c>
      <c r="M78" s="34">
        <v>1</v>
      </c>
      <c r="N78" s="34">
        <v>1</v>
      </c>
      <c r="O78" s="34" t="s">
        <v>246</v>
      </c>
      <c r="P78" s="34">
        <v>0</v>
      </c>
      <c r="Q78" s="34">
        <v>0</v>
      </c>
      <c r="R78" s="34">
        <v>0</v>
      </c>
      <c r="S78" s="34">
        <v>0</v>
      </c>
      <c r="T78" s="34">
        <v>1</v>
      </c>
      <c r="U78" s="10" t="s">
        <v>54</v>
      </c>
    </row>
    <row r="79" spans="1:22" ht="15" customHeight="1" x14ac:dyDescent="0.2">
      <c r="A79" s="10" t="s">
        <v>55</v>
      </c>
      <c r="B79" s="34">
        <v>0</v>
      </c>
      <c r="C79" s="34">
        <v>0</v>
      </c>
      <c r="D79" s="34">
        <v>0</v>
      </c>
      <c r="E79" s="34">
        <v>0</v>
      </c>
      <c r="F79" s="34">
        <v>0</v>
      </c>
      <c r="G79" s="34">
        <v>0</v>
      </c>
      <c r="H79" s="34">
        <v>0</v>
      </c>
      <c r="I79" s="34">
        <v>0</v>
      </c>
      <c r="J79" s="34">
        <v>0</v>
      </c>
      <c r="K79" s="34">
        <v>0</v>
      </c>
      <c r="L79" s="34">
        <v>0</v>
      </c>
      <c r="M79" s="34">
        <v>0</v>
      </c>
      <c r="N79" s="34">
        <v>0</v>
      </c>
      <c r="O79" s="34">
        <v>0</v>
      </c>
      <c r="P79" s="34">
        <v>0</v>
      </c>
      <c r="Q79" s="34">
        <v>0</v>
      </c>
      <c r="R79" s="34">
        <v>0</v>
      </c>
      <c r="S79" s="34">
        <v>0</v>
      </c>
      <c r="T79" s="34">
        <v>0</v>
      </c>
      <c r="U79" s="10" t="s">
        <v>55</v>
      </c>
    </row>
    <row r="80" spans="1:22" ht="15" customHeight="1" x14ac:dyDescent="0.2">
      <c r="A80" s="5" t="s">
        <v>56</v>
      </c>
      <c r="B80" s="34">
        <v>9</v>
      </c>
      <c r="C80" s="34">
        <v>8</v>
      </c>
      <c r="D80" s="34">
        <v>9</v>
      </c>
      <c r="E80" s="34">
        <v>9</v>
      </c>
      <c r="F80" s="34">
        <v>9</v>
      </c>
      <c r="G80" s="34">
        <v>2</v>
      </c>
      <c r="H80" s="34">
        <v>5</v>
      </c>
      <c r="I80" s="34">
        <v>5</v>
      </c>
      <c r="J80" s="34">
        <v>2</v>
      </c>
      <c r="K80" s="34">
        <v>1</v>
      </c>
      <c r="L80" s="34">
        <v>8</v>
      </c>
      <c r="M80" s="34">
        <v>2</v>
      </c>
      <c r="N80" s="34">
        <v>8</v>
      </c>
      <c r="O80" s="34">
        <v>2</v>
      </c>
      <c r="P80" s="34">
        <v>1</v>
      </c>
      <c r="Q80" s="34">
        <v>1</v>
      </c>
      <c r="R80" s="34">
        <v>1</v>
      </c>
      <c r="S80" s="34">
        <v>1</v>
      </c>
      <c r="T80" s="34">
        <v>8</v>
      </c>
      <c r="U80" s="5" t="s">
        <v>56</v>
      </c>
    </row>
    <row r="81" spans="1:22" ht="15" customHeight="1" x14ac:dyDescent="0.2">
      <c r="A81" s="5" t="s">
        <v>57</v>
      </c>
      <c r="B81" s="34">
        <v>7</v>
      </c>
      <c r="C81" s="34">
        <v>7</v>
      </c>
      <c r="D81" s="34">
        <v>7</v>
      </c>
      <c r="E81" s="34">
        <v>6</v>
      </c>
      <c r="F81" s="34">
        <v>8</v>
      </c>
      <c r="G81" s="34">
        <v>8</v>
      </c>
      <c r="H81" s="34">
        <v>1</v>
      </c>
      <c r="I81" s="34">
        <v>1</v>
      </c>
      <c r="J81" s="34">
        <v>0</v>
      </c>
      <c r="K81" s="34">
        <v>0</v>
      </c>
      <c r="L81" s="34">
        <v>7</v>
      </c>
      <c r="M81" s="34">
        <v>0</v>
      </c>
      <c r="N81" s="34">
        <v>7</v>
      </c>
      <c r="O81" s="34">
        <v>1</v>
      </c>
      <c r="P81" s="34">
        <v>8</v>
      </c>
      <c r="Q81" s="34">
        <v>1</v>
      </c>
      <c r="R81" s="34">
        <v>8</v>
      </c>
      <c r="S81" s="34">
        <v>0</v>
      </c>
      <c r="T81" s="34">
        <v>7</v>
      </c>
      <c r="U81" s="5" t="s">
        <v>57</v>
      </c>
    </row>
    <row r="82" spans="1:22" ht="15" customHeight="1" x14ac:dyDescent="0.2">
      <c r="A82" s="70" t="s">
        <v>58</v>
      </c>
      <c r="B82" s="34">
        <v>1</v>
      </c>
      <c r="C82" s="34">
        <v>1</v>
      </c>
      <c r="D82" s="34">
        <v>1</v>
      </c>
      <c r="E82" s="34">
        <v>2</v>
      </c>
      <c r="F82" s="34">
        <v>1</v>
      </c>
      <c r="G82" s="34">
        <v>0</v>
      </c>
      <c r="H82" s="34">
        <v>0</v>
      </c>
      <c r="I82" s="34">
        <v>1</v>
      </c>
      <c r="J82" s="34" t="s">
        <v>246</v>
      </c>
      <c r="K82" s="34">
        <v>0</v>
      </c>
      <c r="L82" s="34">
        <v>1</v>
      </c>
      <c r="M82" s="34">
        <v>0</v>
      </c>
      <c r="N82" s="34">
        <v>1</v>
      </c>
      <c r="O82" s="34">
        <v>1</v>
      </c>
      <c r="P82" s="34">
        <v>0</v>
      </c>
      <c r="Q82" s="34">
        <v>1</v>
      </c>
      <c r="R82" s="34">
        <v>0</v>
      </c>
      <c r="S82" s="34">
        <v>1</v>
      </c>
      <c r="T82" s="34">
        <v>1</v>
      </c>
      <c r="U82" s="70" t="s">
        <v>58</v>
      </c>
    </row>
    <row r="83" spans="1:22" ht="15" customHeight="1" x14ac:dyDescent="0.2">
      <c r="A83" s="5" t="s">
        <v>59</v>
      </c>
      <c r="B83" s="34">
        <v>20</v>
      </c>
      <c r="C83" s="34">
        <v>20</v>
      </c>
      <c r="D83" s="34">
        <v>21</v>
      </c>
      <c r="E83" s="34">
        <v>20</v>
      </c>
      <c r="F83" s="34">
        <v>21</v>
      </c>
      <c r="G83" s="34">
        <v>22</v>
      </c>
      <c r="H83" s="34">
        <v>4</v>
      </c>
      <c r="I83" s="34">
        <v>4</v>
      </c>
      <c r="J83" s="34">
        <v>1</v>
      </c>
      <c r="K83" s="34">
        <v>3</v>
      </c>
      <c r="L83" s="34">
        <v>20</v>
      </c>
      <c r="M83" s="34">
        <v>2</v>
      </c>
      <c r="N83" s="34">
        <v>20</v>
      </c>
      <c r="O83" s="34">
        <v>1</v>
      </c>
      <c r="P83" s="34">
        <v>12</v>
      </c>
      <c r="Q83" s="34">
        <v>3</v>
      </c>
      <c r="R83" s="34">
        <v>11</v>
      </c>
      <c r="S83" s="34">
        <v>3</v>
      </c>
      <c r="T83" s="34">
        <v>19</v>
      </c>
      <c r="U83" s="5" t="s">
        <v>59</v>
      </c>
    </row>
    <row r="84" spans="1:22" ht="15" customHeight="1" x14ac:dyDescent="0.2">
      <c r="A84" s="5" t="s">
        <v>60</v>
      </c>
      <c r="B84" s="34">
        <v>47</v>
      </c>
      <c r="C84" s="34">
        <v>53</v>
      </c>
      <c r="D84" s="34">
        <v>44</v>
      </c>
      <c r="E84" s="34">
        <v>34</v>
      </c>
      <c r="F84" s="34">
        <v>48</v>
      </c>
      <c r="G84" s="34">
        <v>45</v>
      </c>
      <c r="H84" s="34">
        <v>3</v>
      </c>
      <c r="I84" s="34">
        <v>10</v>
      </c>
      <c r="J84" s="34">
        <v>6</v>
      </c>
      <c r="K84" s="34">
        <v>1</v>
      </c>
      <c r="L84" s="34">
        <v>47</v>
      </c>
      <c r="M84" s="34">
        <v>5</v>
      </c>
      <c r="N84" s="34">
        <v>46</v>
      </c>
      <c r="O84" s="34">
        <v>1</v>
      </c>
      <c r="P84" s="34">
        <v>32</v>
      </c>
      <c r="Q84" s="34">
        <v>1</v>
      </c>
      <c r="R84" s="34">
        <v>30</v>
      </c>
      <c r="S84" s="34">
        <v>1</v>
      </c>
      <c r="T84" s="34">
        <v>45</v>
      </c>
      <c r="U84" s="5" t="s">
        <v>60</v>
      </c>
    </row>
    <row r="85" spans="1:22" ht="15" customHeight="1" x14ac:dyDescent="0.2">
      <c r="A85" s="5" t="s">
        <v>61</v>
      </c>
      <c r="B85" s="34">
        <v>9</v>
      </c>
      <c r="C85" s="34">
        <v>8</v>
      </c>
      <c r="D85" s="34">
        <v>9</v>
      </c>
      <c r="E85" s="34">
        <v>9</v>
      </c>
      <c r="F85" s="34">
        <v>9</v>
      </c>
      <c r="G85" s="34">
        <v>3</v>
      </c>
      <c r="H85" s="34">
        <v>4</v>
      </c>
      <c r="I85" s="34">
        <v>2</v>
      </c>
      <c r="J85" s="34">
        <v>1</v>
      </c>
      <c r="K85" s="34">
        <v>0</v>
      </c>
      <c r="L85" s="34">
        <v>9</v>
      </c>
      <c r="M85" s="34">
        <v>5</v>
      </c>
      <c r="N85" s="34">
        <v>9</v>
      </c>
      <c r="O85" s="34" t="s">
        <v>246</v>
      </c>
      <c r="P85" s="34">
        <v>3</v>
      </c>
      <c r="Q85" s="34">
        <v>3</v>
      </c>
      <c r="R85" s="34">
        <v>3</v>
      </c>
      <c r="S85" s="34">
        <v>1</v>
      </c>
      <c r="T85" s="34">
        <v>8</v>
      </c>
      <c r="U85" s="5" t="s">
        <v>61</v>
      </c>
    </row>
    <row r="86" spans="1:22" ht="15" customHeight="1" x14ac:dyDescent="0.2">
      <c r="A86" s="5" t="s">
        <v>62</v>
      </c>
      <c r="B86" s="34">
        <v>7</v>
      </c>
      <c r="C86" s="34">
        <v>7</v>
      </c>
      <c r="D86" s="34">
        <v>7</v>
      </c>
      <c r="E86" s="34">
        <v>9</v>
      </c>
      <c r="F86" s="34">
        <v>6</v>
      </c>
      <c r="G86" s="34">
        <v>7</v>
      </c>
      <c r="H86" s="34" t="s">
        <v>246</v>
      </c>
      <c r="I86" s="34">
        <v>4</v>
      </c>
      <c r="J86" s="34">
        <v>2</v>
      </c>
      <c r="K86" s="34">
        <v>1</v>
      </c>
      <c r="L86" s="34">
        <v>7</v>
      </c>
      <c r="M86" s="34">
        <v>2</v>
      </c>
      <c r="N86" s="34">
        <v>7</v>
      </c>
      <c r="O86" s="34">
        <v>1</v>
      </c>
      <c r="P86" s="34">
        <v>1</v>
      </c>
      <c r="Q86" s="34">
        <v>2</v>
      </c>
      <c r="R86" s="34">
        <v>1</v>
      </c>
      <c r="S86" s="34">
        <v>1</v>
      </c>
      <c r="T86" s="34">
        <v>6</v>
      </c>
      <c r="U86" s="5" t="s">
        <v>62</v>
      </c>
    </row>
    <row r="87" spans="1:22" x14ac:dyDescent="0.2">
      <c r="A87" s="2"/>
      <c r="B87" s="2"/>
      <c r="C87" s="2"/>
      <c r="D87" s="2"/>
      <c r="E87" s="2"/>
      <c r="F87" s="2"/>
      <c r="G87" s="2"/>
      <c r="H87" s="2"/>
      <c r="I87" s="2"/>
      <c r="J87" s="2"/>
      <c r="K87" s="2"/>
      <c r="L87" s="2"/>
      <c r="M87" s="2"/>
      <c r="N87" s="2"/>
      <c r="O87" s="2"/>
      <c r="P87" s="2"/>
      <c r="Q87" s="2"/>
      <c r="R87" s="2"/>
      <c r="S87" s="2"/>
      <c r="T87" s="2"/>
    </row>
    <row r="88" spans="1:22" ht="12" customHeight="1" x14ac:dyDescent="0.2">
      <c r="A88" s="6"/>
      <c r="S88" s="38"/>
      <c r="T88" s="38" t="s">
        <v>250</v>
      </c>
    </row>
    <row r="89" spans="1:22" ht="12" customHeight="1" x14ac:dyDescent="0.2">
      <c r="A89" s="419" t="s">
        <v>238</v>
      </c>
      <c r="B89" s="419"/>
      <c r="C89" s="419"/>
      <c r="D89" s="419"/>
      <c r="E89" s="419"/>
      <c r="F89" s="419"/>
      <c r="G89" s="419"/>
      <c r="H89" s="419"/>
      <c r="I89" s="419"/>
      <c r="J89" s="419"/>
      <c r="K89" s="419"/>
      <c r="L89" s="420"/>
      <c r="M89" s="420"/>
      <c r="N89" s="420"/>
      <c r="O89" s="420"/>
      <c r="P89" s="420"/>
      <c r="Q89" s="420"/>
      <c r="R89" s="420"/>
      <c r="S89" s="420"/>
      <c r="T89" s="420"/>
    </row>
    <row r="90" spans="1:22" ht="12.75" x14ac:dyDescent="0.2">
      <c r="A90" s="419" t="s">
        <v>134</v>
      </c>
      <c r="B90" s="419"/>
      <c r="C90" s="419"/>
      <c r="D90" s="419"/>
      <c r="E90" s="419"/>
      <c r="F90" s="419"/>
      <c r="G90" s="419"/>
      <c r="H90" s="419"/>
      <c r="I90" s="419"/>
      <c r="J90" s="419"/>
      <c r="K90" s="419"/>
      <c r="L90" s="420"/>
      <c r="M90" s="420"/>
      <c r="N90" s="420"/>
      <c r="O90" s="420"/>
      <c r="P90" s="420"/>
      <c r="Q90" s="420"/>
      <c r="R90" s="420"/>
      <c r="S90" s="420"/>
      <c r="T90" s="420"/>
    </row>
    <row r="91" spans="1:22" ht="27" customHeight="1" x14ac:dyDescent="0.2">
      <c r="A91" s="419" t="s">
        <v>135</v>
      </c>
      <c r="B91" s="419"/>
      <c r="C91" s="419"/>
      <c r="D91" s="419"/>
      <c r="E91" s="419"/>
      <c r="F91" s="419"/>
      <c r="G91" s="419"/>
      <c r="H91" s="419"/>
      <c r="I91" s="419"/>
      <c r="J91" s="419"/>
      <c r="K91" s="419"/>
      <c r="L91" s="420"/>
      <c r="M91" s="420"/>
      <c r="N91" s="420"/>
      <c r="O91" s="420"/>
      <c r="P91" s="420"/>
      <c r="Q91" s="420"/>
      <c r="R91" s="420"/>
      <c r="S91" s="420"/>
      <c r="T91" s="420"/>
      <c r="U91" s="35"/>
      <c r="V91" s="35"/>
    </row>
    <row r="92" spans="1:22" ht="12" customHeight="1" x14ac:dyDescent="0.2">
      <c r="A92" s="419" t="s">
        <v>136</v>
      </c>
      <c r="B92" s="419"/>
      <c r="C92" s="419"/>
      <c r="D92" s="419"/>
      <c r="E92" s="419"/>
      <c r="F92" s="419"/>
      <c r="G92" s="419"/>
      <c r="H92" s="419"/>
      <c r="I92" s="419"/>
      <c r="J92" s="419"/>
      <c r="K92" s="419"/>
      <c r="L92" s="420"/>
      <c r="M92" s="420"/>
      <c r="N92" s="420"/>
      <c r="O92" s="420"/>
      <c r="P92" s="420"/>
      <c r="Q92" s="420"/>
      <c r="R92" s="420"/>
      <c r="S92" s="420"/>
      <c r="T92" s="420"/>
    </row>
    <row r="93" spans="1:22" ht="12" customHeight="1" x14ac:dyDescent="0.2">
      <c r="A93" s="417" t="s">
        <v>290</v>
      </c>
      <c r="B93" s="417"/>
      <c r="C93" s="417"/>
      <c r="D93" s="417"/>
      <c r="E93" s="417"/>
      <c r="F93" s="417"/>
      <c r="G93" s="417"/>
      <c r="H93" s="417"/>
      <c r="I93" s="417"/>
      <c r="J93" s="417"/>
      <c r="K93" s="417"/>
      <c r="L93" s="418"/>
      <c r="M93" s="418"/>
      <c r="N93" s="418"/>
      <c r="O93" s="418"/>
      <c r="P93" s="418"/>
      <c r="Q93" s="418"/>
      <c r="R93" s="418"/>
      <c r="S93" s="418"/>
      <c r="T93" s="418"/>
    </row>
    <row r="94" spans="1:22" ht="15" customHeight="1" x14ac:dyDescent="0.2">
      <c r="A94" s="419" t="s">
        <v>291</v>
      </c>
      <c r="B94" s="419"/>
      <c r="C94" s="419"/>
      <c r="D94" s="419"/>
      <c r="E94" s="419"/>
      <c r="F94" s="419"/>
      <c r="G94" s="419"/>
      <c r="H94" s="419"/>
      <c r="I94" s="419"/>
      <c r="J94" s="419"/>
      <c r="K94" s="419"/>
      <c r="L94" s="420"/>
      <c r="M94" s="420"/>
      <c r="N94" s="420"/>
      <c r="O94" s="420"/>
      <c r="P94" s="420"/>
      <c r="Q94" s="420"/>
      <c r="R94" s="420"/>
      <c r="S94" s="420"/>
      <c r="T94" s="420"/>
      <c r="U94" s="39"/>
      <c r="V94" s="39"/>
    </row>
    <row r="95" spans="1:22" s="39" customFormat="1" ht="15" customHeight="1" x14ac:dyDescent="0.2">
      <c r="A95" s="419" t="s">
        <v>137</v>
      </c>
      <c r="B95" s="419"/>
      <c r="C95" s="419"/>
      <c r="D95" s="419"/>
      <c r="E95" s="419"/>
      <c r="F95" s="419"/>
      <c r="G95" s="419"/>
      <c r="H95" s="419"/>
      <c r="I95" s="419"/>
      <c r="J95" s="419"/>
      <c r="K95" s="419"/>
      <c r="L95" s="420"/>
      <c r="M95" s="420"/>
      <c r="N95" s="420"/>
      <c r="O95" s="420"/>
      <c r="P95" s="420"/>
      <c r="Q95" s="420"/>
      <c r="R95" s="420"/>
      <c r="S95" s="420"/>
      <c r="T95" s="420"/>
    </row>
    <row r="96" spans="1:22" s="39" customFormat="1" ht="30" customHeight="1" x14ac:dyDescent="0.2">
      <c r="A96" s="419" t="s">
        <v>138</v>
      </c>
      <c r="B96" s="419"/>
      <c r="C96" s="419"/>
      <c r="D96" s="419"/>
      <c r="E96" s="419"/>
      <c r="F96" s="419"/>
      <c r="G96" s="419"/>
      <c r="H96" s="419"/>
      <c r="I96" s="419"/>
      <c r="J96" s="419"/>
      <c r="K96" s="419"/>
      <c r="L96" s="420"/>
      <c r="M96" s="420"/>
      <c r="N96" s="420"/>
      <c r="O96" s="420"/>
      <c r="P96" s="420"/>
      <c r="Q96" s="420"/>
      <c r="R96" s="420"/>
      <c r="S96" s="420"/>
      <c r="T96" s="420"/>
    </row>
    <row r="97" spans="1:22" s="39" customFormat="1" ht="12.75" x14ac:dyDescent="0.2">
      <c r="A97" s="419" t="s">
        <v>139</v>
      </c>
      <c r="B97" s="419"/>
      <c r="C97" s="419"/>
      <c r="D97" s="419"/>
      <c r="E97" s="419"/>
      <c r="F97" s="419"/>
      <c r="G97" s="419"/>
      <c r="H97" s="419"/>
      <c r="I97" s="419"/>
      <c r="J97" s="419"/>
      <c r="K97" s="419"/>
      <c r="L97" s="420"/>
      <c r="M97" s="420"/>
      <c r="N97" s="420"/>
      <c r="O97" s="420"/>
      <c r="P97" s="420"/>
      <c r="Q97" s="420"/>
      <c r="R97" s="420"/>
      <c r="S97" s="420"/>
      <c r="T97" s="420"/>
    </row>
    <row r="98" spans="1:22" s="39" customFormat="1" ht="13.5" customHeight="1" x14ac:dyDescent="0.2">
      <c r="A98" s="419" t="s">
        <v>140</v>
      </c>
      <c r="B98" s="419"/>
      <c r="C98" s="419"/>
      <c r="D98" s="419"/>
      <c r="E98" s="419"/>
      <c r="F98" s="419"/>
      <c r="G98" s="419"/>
      <c r="H98" s="419"/>
      <c r="I98" s="419"/>
      <c r="J98" s="419"/>
      <c r="K98" s="419"/>
      <c r="L98" s="420"/>
      <c r="M98" s="420"/>
      <c r="N98" s="420"/>
      <c r="O98" s="420"/>
      <c r="P98" s="420"/>
      <c r="Q98" s="420"/>
      <c r="R98" s="420"/>
      <c r="S98" s="420"/>
      <c r="T98" s="420"/>
    </row>
    <row r="99" spans="1:22" s="39" customFormat="1" ht="13.5" customHeight="1" x14ac:dyDescent="0.2">
      <c r="A99" s="53" t="s">
        <v>477</v>
      </c>
      <c r="B99" s="51"/>
      <c r="C99" s="51"/>
      <c r="D99" s="4"/>
      <c r="E99" s="4"/>
      <c r="F99" s="4"/>
      <c r="G99" s="4"/>
      <c r="H99" s="4"/>
      <c r="I99" s="4"/>
      <c r="J99" s="4"/>
      <c r="K99" s="4"/>
      <c r="L99" s="198"/>
      <c r="M99" s="198"/>
      <c r="N99" s="198"/>
      <c r="O99" s="198"/>
      <c r="P99" s="198"/>
      <c r="Q99" s="198"/>
      <c r="R99" s="198"/>
      <c r="S99" s="198"/>
      <c r="T99" s="198"/>
    </row>
    <row r="100" spans="1:22" s="39" customFormat="1" ht="13.5" customHeight="1" x14ac:dyDescent="0.2">
      <c r="A100" s="187" t="s">
        <v>478</v>
      </c>
      <c r="B100" s="188"/>
      <c r="C100" s="188"/>
      <c r="D100" s="188"/>
      <c r="E100" s="188"/>
      <c r="F100" s="188"/>
      <c r="G100" s="4"/>
      <c r="H100" s="4"/>
      <c r="I100" s="4"/>
      <c r="J100" s="4"/>
      <c r="K100" s="4"/>
      <c r="L100" s="198"/>
      <c r="M100" s="198"/>
      <c r="N100" s="198"/>
      <c r="O100" s="198"/>
      <c r="P100" s="198"/>
      <c r="Q100" s="198"/>
      <c r="R100" s="198"/>
      <c r="S100" s="198"/>
      <c r="T100" s="198"/>
    </row>
    <row r="101" spans="1:22" s="39" customFormat="1" ht="13.5" customHeight="1" x14ac:dyDescent="0.2">
      <c r="A101" s="424" t="s">
        <v>479</v>
      </c>
      <c r="B101" s="424"/>
      <c r="C101" s="424"/>
      <c r="D101" s="424"/>
      <c r="E101" s="424"/>
      <c r="F101" s="424"/>
      <c r="G101" s="424"/>
      <c r="H101" s="424"/>
      <c r="I101" s="424"/>
      <c r="J101" s="424"/>
      <c r="K101" s="424"/>
      <c r="L101" s="198"/>
      <c r="M101" s="198"/>
      <c r="N101" s="198"/>
      <c r="O101" s="198"/>
      <c r="P101" s="198"/>
      <c r="Q101" s="198"/>
      <c r="R101" s="198"/>
      <c r="S101" s="198"/>
      <c r="T101" s="198"/>
      <c r="U101" s="6"/>
      <c r="V101" s="6"/>
    </row>
    <row r="102" spans="1:22" ht="9" customHeight="1" x14ac:dyDescent="0.2">
      <c r="A102" s="190"/>
      <c r="B102" s="119"/>
      <c r="C102" s="119"/>
      <c r="D102" s="119"/>
      <c r="E102" s="119"/>
      <c r="F102" s="119"/>
      <c r="G102" s="119"/>
      <c r="H102" s="119"/>
      <c r="I102" s="119"/>
      <c r="J102" s="119"/>
      <c r="K102" s="119"/>
      <c r="L102" s="119"/>
      <c r="M102" s="119"/>
      <c r="N102" s="119"/>
      <c r="O102" s="119"/>
      <c r="P102" s="119"/>
      <c r="Q102" s="119"/>
      <c r="R102" s="119"/>
      <c r="S102" s="119"/>
      <c r="T102" s="119"/>
    </row>
    <row r="103" spans="1:22" ht="15" customHeight="1" x14ac:dyDescent="0.2">
      <c r="A103" s="421" t="s">
        <v>141</v>
      </c>
      <c r="B103" s="421"/>
      <c r="C103" s="421"/>
      <c r="D103" s="421"/>
      <c r="E103" s="421"/>
      <c r="F103" s="421"/>
      <c r="G103" s="421"/>
      <c r="H103" s="421"/>
      <c r="I103" s="421"/>
      <c r="J103" s="421"/>
      <c r="K103" s="422"/>
      <c r="L103" s="422"/>
      <c r="M103" s="422"/>
      <c r="N103" s="422"/>
      <c r="O103" s="197"/>
      <c r="P103" s="197"/>
    </row>
    <row r="104" spans="1:22" ht="15" customHeight="1" x14ac:dyDescent="0.2">
      <c r="A104" s="9" t="s">
        <v>142</v>
      </c>
    </row>
    <row r="105" spans="1:22" ht="15" customHeight="1" x14ac:dyDescent="0.2">
      <c r="A105" s="9"/>
    </row>
    <row r="106" spans="1:22" ht="15" customHeight="1" x14ac:dyDescent="0.2">
      <c r="A106" s="423"/>
      <c r="B106" s="423"/>
      <c r="C106" s="423"/>
      <c r="D106" s="423"/>
      <c r="E106" s="423"/>
      <c r="F106" s="423"/>
      <c r="G106" s="423"/>
      <c r="H106" s="423"/>
      <c r="I106" s="423"/>
      <c r="J106" s="423"/>
      <c r="K106" s="423"/>
      <c r="L106" s="423"/>
      <c r="M106" s="423"/>
      <c r="N106" s="423"/>
      <c r="O106" s="423"/>
    </row>
    <row r="107" spans="1:22" ht="15" customHeight="1" x14ac:dyDescent="0.2"/>
    <row r="108" spans="1:22" ht="15" customHeight="1" x14ac:dyDescent="0.2"/>
    <row r="109" spans="1:22" ht="15" customHeight="1" x14ac:dyDescent="0.2"/>
    <row r="110" spans="1:22" ht="6.75" customHeight="1" x14ac:dyDescent="0.2"/>
    <row r="113" ht="6" customHeight="1" x14ac:dyDescent="0.2"/>
  </sheetData>
  <sheetProtection sheet="1" objects="1" scenarios="1"/>
  <mergeCells count="14">
    <mergeCell ref="A103:N103"/>
    <mergeCell ref="A106:O106"/>
    <mergeCell ref="A94:T94"/>
    <mergeCell ref="A95:T95"/>
    <mergeCell ref="A96:T96"/>
    <mergeCell ref="A97:T97"/>
    <mergeCell ref="A98:T98"/>
    <mergeCell ref="A101:K101"/>
    <mergeCell ref="A93:T93"/>
    <mergeCell ref="A2:B2"/>
    <mergeCell ref="A89:T89"/>
    <mergeCell ref="A90:T90"/>
    <mergeCell ref="A91:T91"/>
    <mergeCell ref="A92:T92"/>
  </mergeCells>
  <conditionalFormatting sqref="G3:J3">
    <cfRule type="cellIs" dxfId="0" priority="1" stopIfTrue="1" operator="between">
      <formula>1</formula>
      <formula>2</formula>
    </cfRule>
  </conditionalFormatting>
  <pageMargins left="0.70866141732283472" right="0.70866141732283472" top="0.74803149606299213" bottom="0.74803149606299213" header="0.31496062992125984" footer="0.31496062992125984"/>
  <pageSetup paperSize="9" scale="53" fitToHeight="0" orientation="landscape" r:id="rId1"/>
  <headerFooter alignWithMargins="0">
    <oddHeader xml:space="preserve">&amp;C&amp;"Arial,Bold"&amp;12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Cover</vt:lpstr>
      <vt:lpstr>Index</vt:lpstr>
      <vt:lpstr>Table S1</vt:lpstr>
      <vt:lpstr>Table S2</vt:lpstr>
      <vt:lpstr>Table S3</vt:lpstr>
      <vt:lpstr>Table S4</vt:lpstr>
      <vt:lpstr>Table S5</vt:lpstr>
      <vt:lpstr>Table S6</vt:lpstr>
      <vt:lpstr>Table S7a</vt:lpstr>
      <vt:lpstr>Table S7b</vt:lpstr>
      <vt:lpstr>Subject grouping composition</vt:lpstr>
      <vt:lpstr>Index!Print_Area</vt:lpstr>
      <vt:lpstr>'Table S6'!Print_Area</vt:lpstr>
      <vt:lpstr>'Table S6'!Print_Titles</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REED, Georgina</dc:creator>
  <cp:lastModifiedBy>PAREAS, Aliki</cp:lastModifiedBy>
  <dcterms:created xsi:type="dcterms:W3CDTF">2016-09-12T14:42:26Z</dcterms:created>
  <dcterms:modified xsi:type="dcterms:W3CDTF">2016-10-18T07:33:07Z</dcterms:modified>
</cp:coreProperties>
</file>